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0\"/>
    </mc:Choice>
  </mc:AlternateContent>
  <xr:revisionPtr revIDLastSave="0" documentId="13_ncr:1_{BED70EF1-9927-4C08-8DBB-1DA12EC1041A}" xr6:coauthVersionLast="47" xr6:coauthVersionMax="47" xr10:uidLastSave="{00000000-0000-0000-0000-000000000000}"/>
  <workbookProtection workbookAlgorithmName="SHA-512" workbookHashValue="crvfKeL/SZHg1Iu/hAyf04cVstljW6UVC7WlouerxFSizsqgxQpooAZasEnanwRc5U3OrIxG8lBIszZdsoXBtw==" workbookSaltValue="Kx9GAwyNaxLaqGNjaoJW/Q==" workbookSpinCount="100000" lockStructure="1"/>
  <bookViews>
    <workbookView xWindow="-108" yWindow="-108" windowWidth="23256" windowHeight="12576" tabRatio="374"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F285" i="1" l="1"/>
  <c r="JE285" i="1"/>
  <c r="JD285" i="1"/>
  <c r="JC285" i="1"/>
  <c r="JF284" i="1"/>
  <c r="JE284" i="1"/>
  <c r="JD284" i="1"/>
  <c r="JC284" i="1"/>
  <c r="JF283" i="1"/>
  <c r="JE283" i="1"/>
  <c r="JD283" i="1"/>
  <c r="JC283" i="1"/>
  <c r="JF282" i="1"/>
  <c r="JE282" i="1"/>
  <c r="JD282" i="1"/>
  <c r="JC282" i="1"/>
  <c r="JF281" i="1"/>
  <c r="JE281" i="1"/>
  <c r="JD281" i="1"/>
  <c r="JC281" i="1"/>
  <c r="JF280" i="1"/>
  <c r="JE280" i="1"/>
  <c r="JD280" i="1"/>
  <c r="JC280" i="1"/>
  <c r="JF279" i="1"/>
  <c r="JE279" i="1"/>
  <c r="JD279" i="1"/>
  <c r="JC279" i="1"/>
  <c r="JF278" i="1"/>
  <c r="JE278" i="1"/>
  <c r="JD278" i="1"/>
  <c r="JC278" i="1"/>
  <c r="JF277" i="1"/>
  <c r="JE277" i="1"/>
  <c r="JD277" i="1"/>
  <c r="JC277" i="1"/>
  <c r="JF276" i="1"/>
  <c r="JE276" i="1"/>
  <c r="JD276" i="1"/>
  <c r="JC276" i="1"/>
  <c r="JF275" i="1"/>
  <c r="JE275" i="1"/>
  <c r="JD275" i="1"/>
  <c r="JC275" i="1"/>
  <c r="JF274" i="1"/>
  <c r="JE274" i="1"/>
  <c r="JD274" i="1"/>
  <c r="JC274" i="1"/>
  <c r="JF273" i="1"/>
  <c r="JE273" i="1"/>
  <c r="JD273" i="1"/>
  <c r="JC273" i="1"/>
  <c r="JF272" i="1"/>
  <c r="JE272" i="1"/>
  <c r="JD272" i="1"/>
  <c r="JC272" i="1"/>
  <c r="JF271" i="1"/>
  <c r="JE271" i="1"/>
  <c r="JD271" i="1"/>
  <c r="JC271" i="1"/>
  <c r="JF270" i="1"/>
  <c r="JE270" i="1"/>
  <c r="JD270" i="1"/>
  <c r="JC270" i="1"/>
  <c r="JF269" i="1"/>
  <c r="JE269" i="1"/>
  <c r="JD269" i="1"/>
  <c r="JC269" i="1"/>
  <c r="JF268" i="1"/>
  <c r="JE268" i="1"/>
  <c r="JD268" i="1"/>
  <c r="JC268" i="1"/>
  <c r="JF267" i="1"/>
  <c r="JE267" i="1"/>
  <c r="JD267" i="1"/>
  <c r="JC267" i="1"/>
  <c r="JF266" i="1"/>
  <c r="JE266" i="1"/>
  <c r="JD266" i="1"/>
  <c r="JC266" i="1"/>
  <c r="JF265" i="1"/>
  <c r="JE265" i="1"/>
  <c r="JD265" i="1"/>
  <c r="JC265" i="1"/>
  <c r="JF264" i="1"/>
  <c r="JE264" i="1"/>
  <c r="JD264" i="1"/>
  <c r="JC264" i="1"/>
  <c r="JF263" i="1"/>
  <c r="JE263" i="1"/>
  <c r="JD263" i="1"/>
  <c r="JC263" i="1"/>
  <c r="JF262" i="1"/>
  <c r="JF287" i="1" s="1"/>
  <c r="JE262" i="1"/>
  <c r="JE287" i="1" s="1"/>
  <c r="JD262" i="1"/>
  <c r="JD287" i="1" s="1"/>
  <c r="JC262" i="1"/>
  <c r="JC287" i="1" s="1"/>
  <c r="JC260" i="1"/>
  <c r="JC259" i="1" s="1"/>
  <c r="JF259" i="1"/>
  <c r="JF285" i="8"/>
  <c r="JE285" i="8"/>
  <c r="JD285" i="8"/>
  <c r="JC285" i="8"/>
  <c r="JF284" i="8"/>
  <c r="JE284" i="8"/>
  <c r="JD284" i="8"/>
  <c r="JC284" i="8"/>
  <c r="JF283" i="8"/>
  <c r="JE283" i="8"/>
  <c r="JD283" i="8"/>
  <c r="JC283" i="8"/>
  <c r="JF282" i="8"/>
  <c r="JE282" i="8"/>
  <c r="JD282" i="8"/>
  <c r="JC282" i="8"/>
  <c r="JF281" i="8"/>
  <c r="JE281" i="8"/>
  <c r="JD281" i="8"/>
  <c r="JC281" i="8"/>
  <c r="JF280" i="8"/>
  <c r="JE280" i="8"/>
  <c r="JD280" i="8"/>
  <c r="JC280" i="8"/>
  <c r="JF279" i="8"/>
  <c r="JE279" i="8"/>
  <c r="JD279" i="8"/>
  <c r="JC279" i="8"/>
  <c r="JF278" i="8"/>
  <c r="JE278" i="8"/>
  <c r="JD278" i="8"/>
  <c r="JC278" i="8"/>
  <c r="JF277" i="8"/>
  <c r="JE277" i="8"/>
  <c r="JD277" i="8"/>
  <c r="JC277" i="8"/>
  <c r="JF276" i="8"/>
  <c r="JE276" i="8"/>
  <c r="JD276" i="8"/>
  <c r="JC276" i="8"/>
  <c r="JF275" i="8"/>
  <c r="JE275" i="8"/>
  <c r="JD275" i="8"/>
  <c r="JC275" i="8"/>
  <c r="JF274" i="8"/>
  <c r="JE274" i="8"/>
  <c r="JD274" i="8"/>
  <c r="JC274" i="8"/>
  <c r="JF273" i="8"/>
  <c r="JE273" i="8"/>
  <c r="JD273" i="8"/>
  <c r="JC273" i="8"/>
  <c r="JF272" i="8"/>
  <c r="JE272" i="8"/>
  <c r="JD272" i="8"/>
  <c r="JC272" i="8"/>
  <c r="JF271" i="8"/>
  <c r="JE271" i="8"/>
  <c r="JD271" i="8"/>
  <c r="JC271" i="8"/>
  <c r="JF270" i="8"/>
  <c r="JE270" i="8"/>
  <c r="JD270" i="8"/>
  <c r="JC270" i="8"/>
  <c r="JF269" i="8"/>
  <c r="JE269" i="8"/>
  <c r="JD269" i="8"/>
  <c r="JC269" i="8"/>
  <c r="JF268" i="8"/>
  <c r="JE268" i="8"/>
  <c r="JD268" i="8"/>
  <c r="JC268" i="8"/>
  <c r="JF267" i="8"/>
  <c r="JE267" i="8"/>
  <c r="JD267" i="8"/>
  <c r="JC267" i="8"/>
  <c r="JF266" i="8"/>
  <c r="JE266" i="8"/>
  <c r="JD266" i="8"/>
  <c r="JC266" i="8"/>
  <c r="JF265" i="8"/>
  <c r="JE265" i="8"/>
  <c r="JD265" i="8"/>
  <c r="JC265" i="8"/>
  <c r="JF264" i="8"/>
  <c r="JE264" i="8"/>
  <c r="JD264" i="8"/>
  <c r="JC264" i="8"/>
  <c r="JF263" i="8"/>
  <c r="JE263" i="8"/>
  <c r="JD263" i="8"/>
  <c r="JC263" i="8"/>
  <c r="JF262" i="8"/>
  <c r="JF287" i="8" s="1"/>
  <c r="JE262" i="8"/>
  <c r="JE287" i="8" s="1"/>
  <c r="JD262" i="8"/>
  <c r="JD287" i="8" s="1"/>
  <c r="JC262" i="8"/>
  <c r="JC287" i="8" s="1"/>
  <c r="JC260" i="8"/>
  <c r="JF259" i="8"/>
  <c r="JE259" i="8"/>
  <c r="JD259" i="8"/>
  <c r="JC259" i="8"/>
  <c r="JF285" i="7"/>
  <c r="JE285" i="7"/>
  <c r="JD285" i="7"/>
  <c r="JC285" i="7"/>
  <c r="JF284" i="7"/>
  <c r="JE284" i="7"/>
  <c r="JD284" i="7"/>
  <c r="JC284" i="7"/>
  <c r="JF283" i="7"/>
  <c r="JE283" i="7"/>
  <c r="JD283" i="7"/>
  <c r="JC283" i="7"/>
  <c r="JF282" i="7"/>
  <c r="JE282" i="7"/>
  <c r="JD282" i="7"/>
  <c r="JC282" i="7"/>
  <c r="JF281" i="7"/>
  <c r="JE281" i="7"/>
  <c r="JD281" i="7"/>
  <c r="JC281" i="7"/>
  <c r="JF280" i="7"/>
  <c r="JE280" i="7"/>
  <c r="JD280" i="7"/>
  <c r="JC280" i="7"/>
  <c r="JF279" i="7"/>
  <c r="JE279" i="7"/>
  <c r="JD279" i="7"/>
  <c r="JC279" i="7"/>
  <c r="JF278" i="7"/>
  <c r="JE278" i="7"/>
  <c r="JD278" i="7"/>
  <c r="JC278" i="7"/>
  <c r="JF277" i="7"/>
  <c r="JE277" i="7"/>
  <c r="JD277" i="7"/>
  <c r="JC277" i="7"/>
  <c r="JF276" i="7"/>
  <c r="JE276" i="7"/>
  <c r="JD276" i="7"/>
  <c r="JC276" i="7"/>
  <c r="JF275" i="7"/>
  <c r="JE275" i="7"/>
  <c r="JD275" i="7"/>
  <c r="JC275" i="7"/>
  <c r="JF274" i="7"/>
  <c r="JE274" i="7"/>
  <c r="JD274" i="7"/>
  <c r="JC274" i="7"/>
  <c r="JF273" i="7"/>
  <c r="JE273" i="7"/>
  <c r="JD273" i="7"/>
  <c r="JC273" i="7"/>
  <c r="JF272" i="7"/>
  <c r="JE272" i="7"/>
  <c r="JD272" i="7"/>
  <c r="JC272" i="7"/>
  <c r="JF271" i="7"/>
  <c r="JE271" i="7"/>
  <c r="JD271" i="7"/>
  <c r="JC271" i="7"/>
  <c r="JF270" i="7"/>
  <c r="JE270" i="7"/>
  <c r="JD270" i="7"/>
  <c r="JC270" i="7"/>
  <c r="JF269" i="7"/>
  <c r="JE269" i="7"/>
  <c r="JD269" i="7"/>
  <c r="JC269" i="7"/>
  <c r="JF268" i="7"/>
  <c r="JE268" i="7"/>
  <c r="JD268" i="7"/>
  <c r="JC268" i="7"/>
  <c r="JF267" i="7"/>
  <c r="JE267" i="7"/>
  <c r="JD267" i="7"/>
  <c r="JC267" i="7"/>
  <c r="JF266" i="7"/>
  <c r="JE266" i="7"/>
  <c r="JD266" i="7"/>
  <c r="JC266" i="7"/>
  <c r="JF265" i="7"/>
  <c r="JE265" i="7"/>
  <c r="JD265" i="7"/>
  <c r="JC265" i="7"/>
  <c r="JF264" i="7"/>
  <c r="JE264" i="7"/>
  <c r="JD264" i="7"/>
  <c r="JC264" i="7"/>
  <c r="JF263" i="7"/>
  <c r="JE263" i="7"/>
  <c r="JD263" i="7"/>
  <c r="JC263" i="7"/>
  <c r="JF262" i="7"/>
  <c r="JF287" i="7" s="1"/>
  <c r="JE262" i="7"/>
  <c r="JE287" i="7" s="1"/>
  <c r="JD262" i="7"/>
  <c r="JD287" i="7" s="1"/>
  <c r="JC262" i="7"/>
  <c r="JC287" i="7" s="1"/>
  <c r="JC260" i="7"/>
  <c r="JC259" i="7" s="1"/>
  <c r="JF259" i="7"/>
  <c r="JE259" i="7"/>
  <c r="JD259" i="7"/>
  <c r="JD259" i="1" l="1"/>
  <c r="JE259" i="1"/>
  <c r="IY285" i="7"/>
  <c r="IX285" i="7"/>
  <c r="IW285" i="7"/>
  <c r="IV285" i="7"/>
  <c r="IY284" i="7"/>
  <c r="IX284" i="7"/>
  <c r="IW284" i="7"/>
  <c r="IV284" i="7"/>
  <c r="IY283" i="7"/>
  <c r="IX283" i="7"/>
  <c r="IW283" i="7"/>
  <c r="IV283" i="7"/>
  <c r="IY282" i="7"/>
  <c r="IX282" i="7"/>
  <c r="IW282" i="7"/>
  <c r="IV282" i="7"/>
  <c r="IY281" i="7"/>
  <c r="IX281" i="7"/>
  <c r="IW281" i="7"/>
  <c r="IV281" i="7"/>
  <c r="IY280" i="7"/>
  <c r="IX280" i="7"/>
  <c r="IW280" i="7"/>
  <c r="IV280" i="7"/>
  <c r="IY279" i="7"/>
  <c r="IX279" i="7"/>
  <c r="IW279" i="7"/>
  <c r="IV279" i="7"/>
  <c r="IY278" i="7"/>
  <c r="IX278" i="7"/>
  <c r="IW278" i="7"/>
  <c r="IV278" i="7"/>
  <c r="IY277" i="7"/>
  <c r="IX277" i="7"/>
  <c r="IW277" i="7"/>
  <c r="IV277" i="7"/>
  <c r="IY276" i="7"/>
  <c r="IX276" i="7"/>
  <c r="IW276" i="7"/>
  <c r="IV276" i="7"/>
  <c r="IY275" i="7"/>
  <c r="IX275" i="7"/>
  <c r="IW275" i="7"/>
  <c r="IV275" i="7"/>
  <c r="IY274" i="7"/>
  <c r="IX274" i="7"/>
  <c r="IW274" i="7"/>
  <c r="IV274" i="7"/>
  <c r="IY273" i="7"/>
  <c r="IX273" i="7"/>
  <c r="IW273" i="7"/>
  <c r="IV273" i="7"/>
  <c r="IY272" i="7"/>
  <c r="IX272" i="7"/>
  <c r="IW272" i="7"/>
  <c r="IV272" i="7"/>
  <c r="IY271" i="7"/>
  <c r="IX271" i="7"/>
  <c r="IW271" i="7"/>
  <c r="IV271" i="7"/>
  <c r="IY270" i="7"/>
  <c r="IX270" i="7"/>
  <c r="IW270" i="7"/>
  <c r="IV270" i="7"/>
  <c r="IY269" i="7"/>
  <c r="IX269" i="7"/>
  <c r="IW269" i="7"/>
  <c r="IV269" i="7"/>
  <c r="IY268" i="7"/>
  <c r="IX268" i="7"/>
  <c r="IW268" i="7"/>
  <c r="IV268" i="7"/>
  <c r="IY267" i="7"/>
  <c r="IX267" i="7"/>
  <c r="IW267" i="7"/>
  <c r="IV267" i="7"/>
  <c r="IY266" i="7"/>
  <c r="IX266" i="7"/>
  <c r="IW266" i="7"/>
  <c r="IV266" i="7"/>
  <c r="IY265" i="7"/>
  <c r="IX265" i="7"/>
  <c r="IW265" i="7"/>
  <c r="IV265" i="7"/>
  <c r="IY264" i="7"/>
  <c r="IX264" i="7"/>
  <c r="IW264" i="7"/>
  <c r="IV264" i="7"/>
  <c r="IY263" i="7"/>
  <c r="IX263" i="7"/>
  <c r="IW263" i="7"/>
  <c r="IV263" i="7"/>
  <c r="IY262" i="7"/>
  <c r="IX262" i="7"/>
  <c r="IW262" i="7"/>
  <c r="IV262" i="7"/>
  <c r="IV260" i="7"/>
  <c r="IX259" i="7" s="1"/>
  <c r="IY259" i="7"/>
  <c r="IW259" i="7"/>
  <c r="IY285" i="8"/>
  <c r="IX285" i="8"/>
  <c r="IW285" i="8"/>
  <c r="IV285" i="8"/>
  <c r="IY284" i="8"/>
  <c r="IX284" i="8"/>
  <c r="IW284" i="8"/>
  <c r="IV284" i="8"/>
  <c r="IY283" i="8"/>
  <c r="IX283" i="8"/>
  <c r="IW283" i="8"/>
  <c r="IV283" i="8"/>
  <c r="IY282" i="8"/>
  <c r="IX282" i="8"/>
  <c r="IW282" i="8"/>
  <c r="IV282" i="8"/>
  <c r="IY281" i="8"/>
  <c r="IX281" i="8"/>
  <c r="IW281" i="8"/>
  <c r="IV281" i="8"/>
  <c r="IY280" i="8"/>
  <c r="IX280" i="8"/>
  <c r="IW280" i="8"/>
  <c r="IV280" i="8"/>
  <c r="IY279" i="8"/>
  <c r="IX279" i="8"/>
  <c r="IW279" i="8"/>
  <c r="IV279" i="8"/>
  <c r="IY278" i="8"/>
  <c r="IX278" i="8"/>
  <c r="IW278" i="8"/>
  <c r="IV278" i="8"/>
  <c r="IY277" i="8"/>
  <c r="IX277" i="8"/>
  <c r="IW277" i="8"/>
  <c r="IV277" i="8"/>
  <c r="IY276" i="8"/>
  <c r="IX276" i="8"/>
  <c r="IW276" i="8"/>
  <c r="IV276" i="8"/>
  <c r="IY275" i="8"/>
  <c r="IX275" i="8"/>
  <c r="IW275" i="8"/>
  <c r="IV275" i="8"/>
  <c r="IY274" i="8"/>
  <c r="IX274" i="8"/>
  <c r="IW274" i="8"/>
  <c r="IV274" i="8"/>
  <c r="IY273" i="8"/>
  <c r="IX273" i="8"/>
  <c r="IW273" i="8"/>
  <c r="IV273" i="8"/>
  <c r="IY272" i="8"/>
  <c r="IX272" i="8"/>
  <c r="IW272" i="8"/>
  <c r="IV272" i="8"/>
  <c r="IY271" i="8"/>
  <c r="IX271" i="8"/>
  <c r="IW271" i="8"/>
  <c r="IV271" i="8"/>
  <c r="IY270" i="8"/>
  <c r="IX270" i="8"/>
  <c r="IW270" i="8"/>
  <c r="IV270" i="8"/>
  <c r="IY269" i="8"/>
  <c r="IX269" i="8"/>
  <c r="IW269" i="8"/>
  <c r="IV269" i="8"/>
  <c r="IY268" i="8"/>
  <c r="IX268" i="8"/>
  <c r="IW268" i="8"/>
  <c r="IV268" i="8"/>
  <c r="IY267" i="8"/>
  <c r="IX267" i="8"/>
  <c r="IW267" i="8"/>
  <c r="IV267" i="8"/>
  <c r="IY266" i="8"/>
  <c r="IX266" i="8"/>
  <c r="IW266" i="8"/>
  <c r="IV266" i="8"/>
  <c r="IY265" i="8"/>
  <c r="IX265" i="8"/>
  <c r="IW265" i="8"/>
  <c r="IV265" i="8"/>
  <c r="IY264" i="8"/>
  <c r="IX264" i="8"/>
  <c r="IW264" i="8"/>
  <c r="IV264" i="8"/>
  <c r="IY263" i="8"/>
  <c r="IX263" i="8"/>
  <c r="IW263" i="8"/>
  <c r="IV263" i="8"/>
  <c r="IY262" i="8"/>
  <c r="IX262" i="8"/>
  <c r="IW262" i="8"/>
  <c r="IV262" i="8"/>
  <c r="IV260" i="8"/>
  <c r="IV259" i="8" s="1"/>
  <c r="IY285" i="1"/>
  <c r="IX285" i="1"/>
  <c r="IW285" i="1"/>
  <c r="IV285" i="1"/>
  <c r="IY284" i="1"/>
  <c r="IX284" i="1"/>
  <c r="IW284" i="1"/>
  <c r="IV284" i="1"/>
  <c r="IY283" i="1"/>
  <c r="IX283" i="1"/>
  <c r="IW283" i="1"/>
  <c r="IV283" i="1"/>
  <c r="IY282" i="1"/>
  <c r="IX282" i="1"/>
  <c r="IW282" i="1"/>
  <c r="IV282" i="1"/>
  <c r="IY281" i="1"/>
  <c r="IX281" i="1"/>
  <c r="IW281" i="1"/>
  <c r="IV281" i="1"/>
  <c r="IY280" i="1"/>
  <c r="IX280" i="1"/>
  <c r="IW280" i="1"/>
  <c r="IV280" i="1"/>
  <c r="IY279" i="1"/>
  <c r="IX279" i="1"/>
  <c r="IW279" i="1"/>
  <c r="IV279" i="1"/>
  <c r="IY278" i="1"/>
  <c r="IX278" i="1"/>
  <c r="IW278" i="1"/>
  <c r="IV278" i="1"/>
  <c r="IY277" i="1"/>
  <c r="IX277" i="1"/>
  <c r="IW277" i="1"/>
  <c r="IV277" i="1"/>
  <c r="IY276" i="1"/>
  <c r="IX276" i="1"/>
  <c r="IW276" i="1"/>
  <c r="IV276" i="1"/>
  <c r="IY275" i="1"/>
  <c r="IX275" i="1"/>
  <c r="IW275" i="1"/>
  <c r="IV275" i="1"/>
  <c r="IY274" i="1"/>
  <c r="IX274" i="1"/>
  <c r="IW274" i="1"/>
  <c r="IV274" i="1"/>
  <c r="IY273" i="1"/>
  <c r="IX273" i="1"/>
  <c r="IW273" i="1"/>
  <c r="IV273" i="1"/>
  <c r="IY272" i="1"/>
  <c r="IX272" i="1"/>
  <c r="IW272" i="1"/>
  <c r="IV272" i="1"/>
  <c r="IY271" i="1"/>
  <c r="IX271" i="1"/>
  <c r="IW271" i="1"/>
  <c r="IV271" i="1"/>
  <c r="IY270" i="1"/>
  <c r="IX270" i="1"/>
  <c r="IW270" i="1"/>
  <c r="IV270" i="1"/>
  <c r="IY269" i="1"/>
  <c r="IX269" i="1"/>
  <c r="IW269" i="1"/>
  <c r="IV269" i="1"/>
  <c r="IY268" i="1"/>
  <c r="IX268" i="1"/>
  <c r="IW268" i="1"/>
  <c r="IV268" i="1"/>
  <c r="IY267" i="1"/>
  <c r="IX267" i="1"/>
  <c r="IW267" i="1"/>
  <c r="IV267" i="1"/>
  <c r="IY266" i="1"/>
  <c r="IX266" i="1"/>
  <c r="IW266" i="1"/>
  <c r="IV266" i="1"/>
  <c r="IY265" i="1"/>
  <c r="IX265" i="1"/>
  <c r="IW265" i="1"/>
  <c r="IV265" i="1"/>
  <c r="IY264" i="1"/>
  <c r="IX264" i="1"/>
  <c r="IW264" i="1"/>
  <c r="IV264" i="1"/>
  <c r="IY263" i="1"/>
  <c r="IX263" i="1"/>
  <c r="IW263" i="1"/>
  <c r="IV263" i="1"/>
  <c r="IY262" i="1"/>
  <c r="IY287" i="1" s="1"/>
  <c r="IX262" i="1"/>
  <c r="IX287" i="1" s="1"/>
  <c r="IW262" i="1"/>
  <c r="IW287" i="1" s="1"/>
  <c r="IV262" i="1"/>
  <c r="IV287" i="1" s="1"/>
  <c r="IV260" i="1"/>
  <c r="IY259" i="1"/>
  <c r="IX259" i="1"/>
  <c r="IW259" i="1"/>
  <c r="IV259" i="1"/>
  <c r="IV287" i="7" l="1"/>
  <c r="IX287" i="7"/>
  <c r="IW287" i="7"/>
  <c r="IV259" i="7"/>
  <c r="IY287" i="7"/>
  <c r="IW259" i="8"/>
  <c r="IX259" i="8"/>
  <c r="IY259" i="8"/>
  <c r="IW287" i="8"/>
  <c r="IX287" i="8"/>
  <c r="IY287" i="8"/>
  <c r="IV287"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G259" i="7"/>
  <c r="HF259" i="7"/>
  <c r="HF260" i="8"/>
  <c r="HF259" i="8" s="1"/>
  <c r="HG259" i="8"/>
  <c r="HF260" i="1"/>
  <c r="HI259" i="1" s="1"/>
  <c r="HG259" i="1"/>
  <c r="HF259" i="1"/>
  <c r="HH259" i="8" l="1"/>
  <c r="HI259" i="8"/>
  <c r="HH259" i="1"/>
  <c r="HH259" i="7"/>
  <c r="GY260" i="7"/>
  <c r="HA259" i="7" s="1"/>
  <c r="GY260" i="8"/>
  <c r="HB259" i="8" s="1"/>
  <c r="GY260" i="1"/>
  <c r="HB259" i="1" s="1"/>
  <c r="GY259" i="7" l="1"/>
  <c r="GY259" i="1"/>
  <c r="GZ259" i="7"/>
  <c r="HB259" i="7"/>
  <c r="GY259" i="8"/>
  <c r="GZ259" i="8"/>
  <c r="HA259" i="8"/>
  <c r="GZ259" i="1"/>
  <c r="HA259" i="1"/>
  <c r="GR260" i="7"/>
  <c r="GT259" i="7" s="1"/>
  <c r="GR259" i="7"/>
  <c r="GR260" i="8"/>
  <c r="GU259" i="8" s="1"/>
  <c r="GR260" i="1"/>
  <c r="GU259" i="1" s="1"/>
  <c r="GU259" i="7" l="1"/>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IR262" i="7" l="1"/>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IR263" i="7" l="1"/>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HW264" i="8" l="1"/>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IO265" i="7" l="1"/>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IO266" i="7" l="1"/>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IP267" i="7" l="1"/>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GZ268" i="8" l="1"/>
  <c r="B17" i="10"/>
  <c r="C17" i="10" s="1"/>
  <c r="B268" i="8"/>
  <c r="CL268" i="8" s="1"/>
  <c r="B268" i="7"/>
  <c r="CL268" i="7" s="1"/>
  <c r="D260" i="1"/>
  <c r="G259" i="1" s="1"/>
  <c r="K260" i="1"/>
  <c r="K259" i="1" s="1"/>
  <c r="R260" i="1"/>
  <c r="U259" i="1" s="1"/>
  <c r="Y260" i="1"/>
  <c r="AA259" i="1" s="1"/>
  <c r="AF260" i="1"/>
  <c r="AG259" i="1" s="1"/>
  <c r="AM260" i="1"/>
  <c r="AN259" i="1" s="1"/>
  <c r="ID268" i="8" l="1"/>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IO269" i="7" l="1"/>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IP270" i="8" l="1"/>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264" i="1"/>
  <c r="C12" i="2"/>
  <c r="D12" i="11" s="1"/>
  <c r="AA263" i="1" l="1"/>
  <c r="IP263" i="1"/>
  <c r="IR263" i="1"/>
  <c r="IO263" i="1"/>
  <c r="IQ263" i="1"/>
  <c r="HU263" i="1"/>
  <c r="ID263" i="1"/>
  <c r="II263" i="1"/>
  <c r="IA263" i="1"/>
  <c r="IH263" i="1"/>
  <c r="BA263" i="1"/>
  <c r="AM263" i="1"/>
  <c r="BH263" i="1"/>
  <c r="N263" i="1"/>
  <c r="HT263" i="1"/>
  <c r="IB263" i="1"/>
  <c r="IJ263" i="1"/>
  <c r="AU263" i="1"/>
  <c r="HV263" i="1"/>
  <c r="IC263" i="1"/>
  <c r="IK263" i="1"/>
  <c r="HW263" i="1"/>
  <c r="F12" i="11"/>
  <c r="HB263" i="1"/>
  <c r="HI263" i="1"/>
  <c r="HM263" i="1"/>
  <c r="HA263" i="1"/>
  <c r="HF263" i="1"/>
  <c r="HN263" i="1"/>
  <c r="GY263" i="1"/>
  <c r="HG263" i="1"/>
  <c r="HO263" i="1"/>
  <c r="GZ263" i="1"/>
  <c r="HH263" i="1"/>
  <c r="HP263" i="1"/>
  <c r="GG263" i="1"/>
  <c r="GK263" i="1"/>
  <c r="K11" i="2" s="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IO271" i="8" l="1"/>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IP272" i="7" l="1"/>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IO273" i="7" l="1"/>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IP274" i="7" l="1"/>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IO275" i="8" l="1"/>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IC276" i="7" l="1"/>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ID277" i="8"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HU277" i="7" l="1"/>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R271" i="1" l="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IO279" i="7" l="1"/>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IP280" i="7" l="1"/>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IO281" i="8" l="1"/>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IP282" i="7" l="1"/>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K23" i="11" l="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IP284" i="7" l="1"/>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M287" i="7" s="1"/>
  <c r="HF285" i="7"/>
  <c r="HG285" i="7"/>
  <c r="HG287" i="7" s="1"/>
  <c r="HI285" i="7"/>
  <c r="HH285" i="7"/>
  <c r="HA285" i="7"/>
  <c r="HB285" i="7"/>
  <c r="GZ285" i="7"/>
  <c r="GY285" i="7"/>
  <c r="GY287" i="7" s="1"/>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GD287" i="7" l="1"/>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IP278" i="1" l="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IR279" i="1" l="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IO280" i="1" l="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IR281" i="1" l="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O282" i="1" l="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IR283" i="1" l="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O284" i="1" l="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IQ285" i="1" l="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<sst xmlns="http://schemas.openxmlformats.org/spreadsheetml/2006/main" count="30290" uniqueCount="395">
  <si>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</si>
  <si>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</si>
  <si>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</si>
  <si>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</si>
  <si>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</si>
  <si>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</si>
  <si>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</si>
  <si>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</si>
  <si>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</si>
  <si>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</si>
  <si>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</si>
  <si>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</si>
  <si>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</si>
  <si>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</si>
  <si>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</si>
  <si>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</si>
  <si>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</si>
  <si>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</si>
  <si>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</si>
  <si>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</si>
  <si>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</si>
  <si>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</si>
  <si>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</si>
  <si>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</si>
  <si>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</si>
  <si>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</si>
  <si>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</si>
  <si>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</si>
  <si>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</si>
  <si>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</si>
  <si>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</si>
  <si>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</si>
  <si>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</si>
  <si>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</si>
  <si>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</si>
  <si>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</si>
  <si>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</si>
  <si>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</si>
  <si>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</si>
  <si>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</si>
  <si>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</si>
  <si>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</si>
  <si>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</si>
  <si>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</si>
  <si>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</si>
  <si>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</si>
  <si>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</si>
  <si>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</si>
  <si>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</si>
  <si>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</si>
  <si>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</si>
  <si>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</si>
  <si>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</si>
  <si>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</si>
  <si>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</si>
  <si>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</si>
  <si>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</si>
  <si>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</si>
  <si>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</si>
  <si>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</si>
  <si>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</si>
  <si>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</si>
  <si>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</si>
  <si>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</si>
  <si>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</si>
  <si>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</si>
  <si>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</si>
  <si>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</si>
  <si>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</si>
  <si>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</si>
  <si>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</si>
  <si>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</si>
  <si>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</si>
  <si>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</si>
  <si>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</si>
  <si>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</si>
  <si>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</si>
  <si>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</si>
  <si>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</si>
  <si>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</si>
  <si>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</si>
  <si>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</si>
  <si>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</si>
  <si>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</si>
  <si>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</si>
  <si>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</si>
  <si>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</si>
  <si>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</si>
  <si>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</si>
  <si>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</si>
  <si>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</si>
  <si>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</si>
  <si>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</si>
  <si>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</si>
  <si>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</si>
  <si>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</si>
  <si>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</si>
  <si>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</si>
  <si>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</si>
  <si>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</si>
  <si>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</si>
  <si>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</si>
  <si>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</si>
  <si>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</si>
  <si>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</si>
  <si>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</si>
  <si>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</si>
  <si>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</si>
  <si>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</si>
  <si>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</si>
  <si>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</si>
  <si>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</si>
  <si>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</si>
  <si>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</si>
  <si>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</si>
  <si>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</si>
  <si>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</si>
  <si>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</si>
  <si>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</si>
  <si>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</si>
  <si>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</si>
  <si>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</si>
  <si>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</si>
  <si>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</si>
  <si>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</si>
  <si>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</si>
  <si>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</si>
  <si>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</si>
  <si>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</si>
  <si>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</si>
  <si>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</si>
  <si>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</si>
  <si>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</si>
  <si>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</si>
  <si>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</si>
  <si>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</si>
  <si>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</si>
  <si>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</si>
  <si>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</si>
  <si>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</si>
  <si>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</si>
  <si>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</si>
  <si>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</si>
  <si>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</si>
  <si>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</si>
  <si>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</si>
  <si>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</si>
  <si>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</si>
  <si>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</si>
  <si>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</si>
  <si>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</si>
  <si>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</si>
  <si>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</si>
  <si>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</si>
  <si>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</si>
  <si>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</si>
  <si>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</si>
  <si>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</si>
  <si>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</si>
  <si>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</si>
  <si>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</si>
  <si>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</si>
  <si>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</si>
  <si>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</si>
  <si>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</si>
  <si>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</si>
  <si>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</si>
  <si>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</si>
  <si>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</si>
  <si>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</si>
  <si>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</si>
  <si>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</si>
  <si>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</si>
  <si>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</si>
  <si>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</si>
  <si>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</si>
  <si>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</si>
  <si>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</si>
  <si>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</si>
  <si>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</si>
  <si>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</si>
  <si>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</si>
  <si>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</si>
  <si>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</si>
  <si>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</si>
  <si>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</si>
  <si>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</si>
  <si>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</si>
  <si>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</si>
  <si>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</si>
  <si>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</si>
  <si>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</si>
  <si>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</si>
  <si>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</si>
  <si>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</si>
  <si>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</si>
  <si>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</si>
  <si>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</si>
  <si>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</si>
  <si>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</si>
  <si>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</si>
  <si>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</si>
  <si>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</si>
  <si>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</si>
  <si>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</si>
  <si>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</si>
  <si>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</si>
  <si>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</si>
  <si>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</si>
  <si>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</si>
  <si>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</si>
  <si>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</si>
  <si>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</si>
  <si>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</si>
  <si>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</si>
  <si>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</si>
  <si>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</si>
  <si>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</si>
  <si>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</si>
  <si>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</si>
  <si>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</si>
  <si>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</si>
  <si>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</si>
  <si>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</si>
  <si>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</si>
  <si>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</si>
  <si>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</si>
  <si>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</si>
  <si>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</si>
  <si>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</si>
  <si>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</si>
  <si>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</si>
  <si>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</si>
  <si>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</si>
  <si>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</si>
  <si>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</si>
  <si>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</si>
  <si>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</si>
  <si>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</si>
  <si>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</si>
  <si>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</si>
  <si>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</si>
  <si>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</si>
  <si>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</si>
  <si>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</si>
  <si>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</si>
  <si>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</si>
  <si>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</si>
  <si>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</si>
  <si>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</si>
  <si>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</si>
  <si>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</si>
  <si>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</si>
  <si>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</si>
  <si>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</si>
  <si>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</si>
  <si>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</si>
  <si>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</si>
  <si>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</si>
  <si>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</si>
  <si>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</si>
  <si>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</si>
  <si>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</si>
  <si>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</si>
  <si>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</si>
  <si>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</si>
  <si>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</si>
  <si>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</si>
  <si>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</si>
  <si>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</si>
  <si>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</si>
  <si>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</si>
  <si>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</si>
  <si>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</si>
  <si>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</si>
  <si>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</si>
  <si>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</si>
  <si>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</si>
  <si>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</si>
  <si>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</si>
  <si>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</si>
  <si>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</si>
  <si>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</si>
  <si>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</si>
  <si>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</si>
  <si>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</si>
  <si>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</si>
  <si>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</si>
  <si>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</si>
  <si>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</si>
  <si>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</si>
  <si>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</si>
  <si>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</si>
  <si>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</si>
  <si>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</si>
  <si>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</si>
  <si>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</si>
  <si>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</si>
  <si>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</si>
  <si>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</si>
  <si>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</si>
  <si>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</si>
  <si>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</si>
  <si>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</si>
  <si>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</si>
  <si>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</si>
  <si>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</si>
  <si>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</si>
  <si>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</si>
  <si>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</si>
  <si>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</si>
  <si>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</si>
  <si>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</si>
  <si>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</si>
  <si>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</si>
  <si>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</si>
  <si>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</si>
  <si>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</si>
  <si>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</si>
  <si>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</si>
  <si>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</si>
  <si>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</si>
  <si>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</si>
  <si>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</si>
  <si>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</si>
  <si>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</si>
  <si>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</si>
  <si>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</si>
  <si>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</si>
  <si>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</si>
  <si>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</si>
  <si>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</si>
  <si>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</si>
  <si>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</si>
  <si>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</si>
  <si>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</si>
  <si>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</si>
  <si>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</si>
  <si>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</si>
  <si>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</si>
  <si>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</si>
  <si>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</si>
  <si>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</si>
  <si>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</si>
  <si>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</si>
  <si>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</si>
  <si>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</si>
  <si>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</si>
  <si>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</si>
  <si>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</si>
  <si>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</si>
  <si>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</si>
  <si>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</si>
  <si>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</si>
  <si>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</si>
  <si>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</si>
  <si>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</si>
  <si>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</si>
  <si>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</si>
  <si>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</si>
  <si>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</si>
  <si>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</si>
  <si>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</si>
  <si>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</si>
  <si>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</si>
  <si>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</si>
  <si>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</si>
  <si>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</si>
  <si>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</si>
  <si>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</si>
  <si>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</si>
  <si>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</si>
  <si>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</si>
  <si>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</si>
  <si>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</si>
  <si>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</si>
  <si>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</si>
  <si>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</si>
  <si>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</si>
  <si>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PROD1 = A.O VIRGEN+V.EXTRA\TOTAL ACEITE\TOTAL LECHE LIQUIDA\CARNE POLLO\Total PROD1</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</si>
  <si>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</si>
  <si>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</si>
  <si>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</si>
  <si>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</si>
  <si>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</si>
  <si>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</si>
  <si>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</si>
  <si>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</si>
  <si>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</si>
  <si>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</si>
  <si>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</si>
  <si>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</si>
  <si>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</si>
  <si>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</si>
  <si>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 Continua el desplazamiento hacia tramos inferiores de precio en el sector oleícola, el tramo con mayor proporción de litros con el 31,9% de los litros es el que si sitúa entre los 2,4 y 2,5 €/litro, siendo el mes de julio quien mayor peso tiene, si bien y como hemos mencionado con anterioridad desde enero es evidente el desplazamiento de litros entre los tramos. Se observa una concentración significativa con el 13,4% de los litros el tramo inmediatamente anterior (el que oscila entre los 2,3 y los 2,4 €/litro) y también un 14,1% concentrado en entre los 2,1 y los 2,2 €/litro. Son los supermercados y los discount los canales que mayor concentración de volumen tienen en el tramo de precio que oscila entre los 2,4 y 2,5 €/litro (40,0% y el 31,8% respectivamente). El Hipermercado concentra sus litros entre los 2,3 y 2,4 €/litro, siendo para ambos en torno al 18%.
• En el caso del aceite de oliva virgen, la mayor acumulación de compras se sitúa en el tramo de 3,1-3,2 €/litro con el 24,5% de las mismas. Es el supermercado y autoservicio el responsable de esta concentración ya que cuenta con la mayor concentración de sus litros en dicho rango de precios, siendo del 33,6%. El segundo tramo con también una importante concentración de compras es el que oscila entre los 2,5-2,6 €/litro, acumula el 27,6% de las mismas. En el discount el tramo con mayor peso es el comprendido entre 2,4-2,5€/litro ya que alcanza el 34,4%. El hipermercado, durante el mes de julio acumula su mayor concentración de compras en el rango de precios que oscila entre los 2,4-2,5 €/litro con el 16,8% de sus litros. 
• Finalmente, en referencia al aceite de oliva virgen extra, la mayor concentración es la que oscila entre los 3,1-3,3 €/litro y 3,5-3,7€/litro, ambos cortes con un peso entorno al 13% de los litros. El supermercado y autoservicio se sitúa con un 17,1% en el corte de 3,1-3,3 €/litro  y el discount se sitúan en el corte de 3,5-3,7€/litro con el 20,0% seguido del corte de 3,1-3,3€/litro con un 19,2% de los litros. El hipermercado se posiciona en el corte de 4,3-4,5€/litro con un 10,0% de los litros.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</si>
</sst>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88">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16" fillId="0" borderId="23" xfId="0" applyFont="1" applyBorder="1" applyAlignment="1">
      <alignment vertical="top" wrapText="1"/>
    </xf>
    <xf numFmtId="0" fontId="16" fillId="0" borderId="0" xfId="0" applyFont="1" applyBorder="1" applyAlignment="1">
      <alignment vertical="top" wrapText="1"/>
    </xf>
    <xf numFmtId="0" fontId="16" fillId="0" borderId="24" xfId="0" applyFont="1" applyBorder="1" applyAlignment="1">
      <alignment vertical="top" wrapText="1"/>
    </xf>
    <xf numFmtId="0" fontId="16" fillId="0" borderId="25" xfId="0" applyFont="1" applyBorder="1" applyAlignment="1">
      <alignment vertical="top" wrapText="1"/>
    </xf>
    <xf numFmtId="0" fontId="16" fillId="0" borderId="26" xfId="0" applyFont="1" applyBorder="1" applyAlignment="1">
      <alignment vertical="top" wrapText="1"/>
    </xf>
    <xf numFmtId="0" fontId="16" fillId="0" borderId="27" xfId="0" applyFont="1" applyBorder="1" applyAlignment="1">
      <alignment vertical="top" wrapText="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340">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AGOSTO 19</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2.2000000000000002</c:v>
                </c:pt>
                <c:pt idx="1">
                  <c:v>0.72</c:v>
                </c:pt>
                <c:pt idx="2">
                  <c:v>13.379999999999999</c:v>
                </c:pt>
                <c:pt idx="3">
                  <c:v>2.88</c:v>
                </c:pt>
                <c:pt idx="4">
                  <c:v>7.07</c:v>
                </c:pt>
                <c:pt idx="5">
                  <c:v>4.9800000000000004</c:v>
                </c:pt>
                <c:pt idx="6">
                  <c:v>5.71</c:v>
                </c:pt>
                <c:pt idx="7">
                  <c:v>6.7100000000000009</c:v>
                </c:pt>
                <c:pt idx="8">
                  <c:v>5.77</c:v>
                </c:pt>
                <c:pt idx="9">
                  <c:v>2.08</c:v>
                </c:pt>
                <c:pt idx="10">
                  <c:v>12.66</c:v>
                </c:pt>
                <c:pt idx="11">
                  <c:v>0.57000000000000006</c:v>
                </c:pt>
                <c:pt idx="12">
                  <c:v>6.55</c:v>
                </c:pt>
                <c:pt idx="13">
                  <c:v>6.0200000000000005</c:v>
                </c:pt>
                <c:pt idx="14">
                  <c:v>11.34</c:v>
                </c:pt>
                <c:pt idx="15">
                  <c:v>2.3499999999999996</c:v>
                </c:pt>
                <c:pt idx="16">
                  <c:v>0</c:v>
                </c:pt>
                <c:pt idx="17">
                  <c:v>0.45000000000000007</c:v>
                </c:pt>
                <c:pt idx="18">
                  <c:v>1.03</c:v>
                </c:pt>
                <c:pt idx="19">
                  <c:v>0.28000000000000003</c:v>
                </c:pt>
                <c:pt idx="20">
                  <c:v>0</c:v>
                </c:pt>
                <c:pt idx="21">
                  <c:v>2.17</c:v>
                </c:pt>
                <c:pt idx="22">
                  <c:v>0</c:v>
                </c:pt>
                <c:pt idx="23">
                  <c:v>5.0900000000000007</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SEPTIEMBRE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1.79</c:v>
                </c:pt>
                <c:pt idx="1">
                  <c:v>8.18</c:v>
                </c:pt>
                <c:pt idx="2">
                  <c:v>10.75</c:v>
                </c:pt>
                <c:pt idx="3">
                  <c:v>8.990000000000002</c:v>
                </c:pt>
                <c:pt idx="4">
                  <c:v>3.37</c:v>
                </c:pt>
                <c:pt idx="5">
                  <c:v>3.12</c:v>
                </c:pt>
                <c:pt idx="6">
                  <c:v>6.3199999999999994</c:v>
                </c:pt>
                <c:pt idx="7">
                  <c:v>2.33</c:v>
                </c:pt>
                <c:pt idx="8">
                  <c:v>5.92</c:v>
                </c:pt>
                <c:pt idx="9">
                  <c:v>0.49</c:v>
                </c:pt>
                <c:pt idx="10">
                  <c:v>6.36</c:v>
                </c:pt>
                <c:pt idx="11">
                  <c:v>0.81</c:v>
                </c:pt>
                <c:pt idx="12">
                  <c:v>11.7</c:v>
                </c:pt>
                <c:pt idx="13">
                  <c:v>13.69</c:v>
                </c:pt>
                <c:pt idx="14">
                  <c:v>7.5500000000000007</c:v>
                </c:pt>
                <c:pt idx="15">
                  <c:v>0.63</c:v>
                </c:pt>
                <c:pt idx="16">
                  <c:v>0.1</c:v>
                </c:pt>
                <c:pt idx="17">
                  <c:v>0</c:v>
                </c:pt>
                <c:pt idx="18">
                  <c:v>0.82000000000000006</c:v>
                </c:pt>
                <c:pt idx="19">
                  <c:v>0</c:v>
                </c:pt>
                <c:pt idx="20">
                  <c:v>0.23</c:v>
                </c:pt>
                <c:pt idx="21">
                  <c:v>0.91</c:v>
                </c:pt>
                <c:pt idx="22">
                  <c:v>0</c:v>
                </c:pt>
                <c:pt idx="23">
                  <c:v>5.9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OCTUBRE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1.08</c:v>
                </c:pt>
                <c:pt idx="1">
                  <c:v>3.08</c:v>
                </c:pt>
                <c:pt idx="2">
                  <c:v>12.969999999999997</c:v>
                </c:pt>
                <c:pt idx="3">
                  <c:v>9.5700000000000021</c:v>
                </c:pt>
                <c:pt idx="4">
                  <c:v>2.66</c:v>
                </c:pt>
                <c:pt idx="5">
                  <c:v>2.52</c:v>
                </c:pt>
                <c:pt idx="6">
                  <c:v>7.5299999999999994</c:v>
                </c:pt>
                <c:pt idx="7">
                  <c:v>7.16</c:v>
                </c:pt>
                <c:pt idx="8">
                  <c:v>4.63</c:v>
                </c:pt>
                <c:pt idx="9">
                  <c:v>1.3900000000000001</c:v>
                </c:pt>
                <c:pt idx="10">
                  <c:v>11.17</c:v>
                </c:pt>
                <c:pt idx="11">
                  <c:v>0.83999999999999986</c:v>
                </c:pt>
                <c:pt idx="12">
                  <c:v>2.73</c:v>
                </c:pt>
                <c:pt idx="13">
                  <c:v>20.350000000000001</c:v>
                </c:pt>
                <c:pt idx="14">
                  <c:v>1.4100000000000001</c:v>
                </c:pt>
                <c:pt idx="15">
                  <c:v>0.98</c:v>
                </c:pt>
                <c:pt idx="16">
                  <c:v>0.53</c:v>
                </c:pt>
                <c:pt idx="17">
                  <c:v>0.36</c:v>
                </c:pt>
                <c:pt idx="18">
                  <c:v>0.66999999999999993</c:v>
                </c:pt>
                <c:pt idx="19">
                  <c:v>0.32</c:v>
                </c:pt>
                <c:pt idx="20">
                  <c:v>1.7</c:v>
                </c:pt>
                <c:pt idx="21">
                  <c:v>0.34</c:v>
                </c:pt>
                <c:pt idx="22">
                  <c:v>0.22</c:v>
                </c:pt>
                <c:pt idx="23">
                  <c:v>5.8299999999999992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NOVIEMBRE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1.77</c:v>
                </c:pt>
                <c:pt idx="1">
                  <c:v>2.69</c:v>
                </c:pt>
                <c:pt idx="2">
                  <c:v>9.23</c:v>
                </c:pt>
                <c:pt idx="3">
                  <c:v>7.1099999999999994</c:v>
                </c:pt>
                <c:pt idx="4">
                  <c:v>6.73</c:v>
                </c:pt>
                <c:pt idx="5">
                  <c:v>3.36</c:v>
                </c:pt>
                <c:pt idx="6">
                  <c:v>4.5999999999999996</c:v>
                </c:pt>
                <c:pt idx="7">
                  <c:v>3.27</c:v>
                </c:pt>
                <c:pt idx="8">
                  <c:v>7.7399999999999993</c:v>
                </c:pt>
                <c:pt idx="9">
                  <c:v>2.84</c:v>
                </c:pt>
                <c:pt idx="10">
                  <c:v>9.5</c:v>
                </c:pt>
                <c:pt idx="11">
                  <c:v>1.5100000000000002</c:v>
                </c:pt>
                <c:pt idx="12">
                  <c:v>1.04</c:v>
                </c:pt>
                <c:pt idx="13">
                  <c:v>18.770000000000003</c:v>
                </c:pt>
                <c:pt idx="14">
                  <c:v>2.44</c:v>
                </c:pt>
                <c:pt idx="15">
                  <c:v>2.2399999999999998</c:v>
                </c:pt>
                <c:pt idx="16">
                  <c:v>2.9099999999999997</c:v>
                </c:pt>
                <c:pt idx="17">
                  <c:v>0.16</c:v>
                </c:pt>
                <c:pt idx="18">
                  <c:v>1.2799999999999998</c:v>
                </c:pt>
                <c:pt idx="19">
                  <c:v>2.92</c:v>
                </c:pt>
                <c:pt idx="20">
                  <c:v>0.4</c:v>
                </c:pt>
                <c:pt idx="21">
                  <c:v>3.4</c:v>
                </c:pt>
                <c:pt idx="22">
                  <c:v>0</c:v>
                </c:pt>
                <c:pt idx="23">
                  <c:v>4.080000000000001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DICIEMBRE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2.63</c:v>
                </c:pt>
                <c:pt idx="1">
                  <c:v>9.5400000000000009</c:v>
                </c:pt>
                <c:pt idx="2">
                  <c:v>13.59</c:v>
                </c:pt>
                <c:pt idx="3">
                  <c:v>6.93</c:v>
                </c:pt>
                <c:pt idx="4">
                  <c:v>7.73</c:v>
                </c:pt>
                <c:pt idx="5">
                  <c:v>5.5</c:v>
                </c:pt>
                <c:pt idx="6">
                  <c:v>5.9099999999999993</c:v>
                </c:pt>
                <c:pt idx="7">
                  <c:v>3.33</c:v>
                </c:pt>
                <c:pt idx="8">
                  <c:v>6.1000000000000005</c:v>
                </c:pt>
                <c:pt idx="9">
                  <c:v>2.0300000000000002</c:v>
                </c:pt>
                <c:pt idx="10">
                  <c:v>7.76</c:v>
                </c:pt>
                <c:pt idx="11">
                  <c:v>0.91</c:v>
                </c:pt>
                <c:pt idx="12">
                  <c:v>0.72</c:v>
                </c:pt>
                <c:pt idx="13">
                  <c:v>10.95</c:v>
                </c:pt>
                <c:pt idx="14">
                  <c:v>2.25</c:v>
                </c:pt>
                <c:pt idx="15">
                  <c:v>1.5</c:v>
                </c:pt>
                <c:pt idx="16">
                  <c:v>0.36000000000000004</c:v>
                </c:pt>
                <c:pt idx="17">
                  <c:v>0</c:v>
                </c:pt>
                <c:pt idx="18">
                  <c:v>2.46</c:v>
                </c:pt>
                <c:pt idx="19">
                  <c:v>1.1200000000000001</c:v>
                </c:pt>
                <c:pt idx="20">
                  <c:v>0</c:v>
                </c:pt>
                <c:pt idx="21">
                  <c:v>1.34</c:v>
                </c:pt>
                <c:pt idx="22">
                  <c:v>0</c:v>
                </c:pt>
                <c:pt idx="23">
                  <c:v>7.3000000000000007</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ENERO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2.83</c:v>
                </c:pt>
                <c:pt idx="1">
                  <c:v>5.75</c:v>
                </c:pt>
                <c:pt idx="2">
                  <c:v>13.33</c:v>
                </c:pt>
                <c:pt idx="3">
                  <c:v>6.1400000000000006</c:v>
                </c:pt>
                <c:pt idx="4">
                  <c:v>5.66</c:v>
                </c:pt>
                <c:pt idx="5">
                  <c:v>7.1800000000000006</c:v>
                </c:pt>
                <c:pt idx="6">
                  <c:v>4.82</c:v>
                </c:pt>
                <c:pt idx="7">
                  <c:v>2.61</c:v>
                </c:pt>
                <c:pt idx="8">
                  <c:v>4.91</c:v>
                </c:pt>
                <c:pt idx="9">
                  <c:v>9.6</c:v>
                </c:pt>
                <c:pt idx="10">
                  <c:v>8.75</c:v>
                </c:pt>
                <c:pt idx="11">
                  <c:v>2.5</c:v>
                </c:pt>
                <c:pt idx="12">
                  <c:v>2.23</c:v>
                </c:pt>
                <c:pt idx="13">
                  <c:v>11.55</c:v>
                </c:pt>
                <c:pt idx="14">
                  <c:v>0.65</c:v>
                </c:pt>
                <c:pt idx="15">
                  <c:v>1.3</c:v>
                </c:pt>
                <c:pt idx="16">
                  <c:v>0.1</c:v>
                </c:pt>
                <c:pt idx="17">
                  <c:v>0.55000000000000004</c:v>
                </c:pt>
                <c:pt idx="18">
                  <c:v>1.08</c:v>
                </c:pt>
                <c:pt idx="19">
                  <c:v>0.37</c:v>
                </c:pt>
                <c:pt idx="20">
                  <c:v>0.47</c:v>
                </c:pt>
                <c:pt idx="21">
                  <c:v>0.57000000000000006</c:v>
                </c:pt>
                <c:pt idx="22">
                  <c:v>0</c:v>
                </c:pt>
                <c:pt idx="23">
                  <c:v>7.08</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FEBRERO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9.6199999999999992</c:v>
                </c:pt>
                <c:pt idx="1">
                  <c:v>8.85</c:v>
                </c:pt>
                <c:pt idx="2">
                  <c:v>7.49</c:v>
                </c:pt>
                <c:pt idx="3">
                  <c:v>10.189999999999998</c:v>
                </c:pt>
                <c:pt idx="4">
                  <c:v>3.6999999999999997</c:v>
                </c:pt>
                <c:pt idx="5">
                  <c:v>6.59</c:v>
                </c:pt>
                <c:pt idx="6">
                  <c:v>1.6</c:v>
                </c:pt>
                <c:pt idx="7">
                  <c:v>1.9699999999999998</c:v>
                </c:pt>
                <c:pt idx="8">
                  <c:v>7.1300000000000008</c:v>
                </c:pt>
                <c:pt idx="9">
                  <c:v>2.12</c:v>
                </c:pt>
                <c:pt idx="10">
                  <c:v>11.46</c:v>
                </c:pt>
                <c:pt idx="11">
                  <c:v>9.6000000000000014</c:v>
                </c:pt>
                <c:pt idx="12">
                  <c:v>2.4900000000000002</c:v>
                </c:pt>
                <c:pt idx="13">
                  <c:v>3.8500000000000005</c:v>
                </c:pt>
                <c:pt idx="14">
                  <c:v>0.71</c:v>
                </c:pt>
                <c:pt idx="15">
                  <c:v>0.32</c:v>
                </c:pt>
                <c:pt idx="16">
                  <c:v>0.11</c:v>
                </c:pt>
                <c:pt idx="17">
                  <c:v>0.33</c:v>
                </c:pt>
                <c:pt idx="18">
                  <c:v>2.4299999999999997</c:v>
                </c:pt>
                <c:pt idx="19">
                  <c:v>0.83000000000000007</c:v>
                </c:pt>
                <c:pt idx="20">
                  <c:v>1.1100000000000001</c:v>
                </c:pt>
                <c:pt idx="21">
                  <c:v>0.73</c:v>
                </c:pt>
                <c:pt idx="22">
                  <c:v>0</c:v>
                </c:pt>
                <c:pt idx="23">
                  <c:v>6.82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MARZO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10.319999999999999</c:v>
                </c:pt>
                <c:pt idx="1">
                  <c:v>6.61</c:v>
                </c:pt>
                <c:pt idx="2">
                  <c:v>7.8099999999999987</c:v>
                </c:pt>
                <c:pt idx="3">
                  <c:v>9.2399999999999984</c:v>
                </c:pt>
                <c:pt idx="4">
                  <c:v>5.1499999999999995</c:v>
                </c:pt>
                <c:pt idx="5">
                  <c:v>10.02</c:v>
                </c:pt>
                <c:pt idx="6">
                  <c:v>3.1500000000000004</c:v>
                </c:pt>
                <c:pt idx="7">
                  <c:v>3.02</c:v>
                </c:pt>
                <c:pt idx="8">
                  <c:v>4.79</c:v>
                </c:pt>
                <c:pt idx="9">
                  <c:v>5.78</c:v>
                </c:pt>
                <c:pt idx="10">
                  <c:v>12.76</c:v>
                </c:pt>
                <c:pt idx="11">
                  <c:v>1.29</c:v>
                </c:pt>
                <c:pt idx="12">
                  <c:v>2.6</c:v>
                </c:pt>
                <c:pt idx="13">
                  <c:v>5.15</c:v>
                </c:pt>
                <c:pt idx="14">
                  <c:v>0.73</c:v>
                </c:pt>
                <c:pt idx="15">
                  <c:v>1.42</c:v>
                </c:pt>
                <c:pt idx="16">
                  <c:v>0</c:v>
                </c:pt>
                <c:pt idx="17">
                  <c:v>0.62000000000000011</c:v>
                </c:pt>
                <c:pt idx="18">
                  <c:v>1.4</c:v>
                </c:pt>
                <c:pt idx="19">
                  <c:v>0</c:v>
                </c:pt>
                <c:pt idx="20">
                  <c:v>0.6</c:v>
                </c:pt>
                <c:pt idx="21">
                  <c:v>1.33</c:v>
                </c:pt>
                <c:pt idx="22">
                  <c:v>0</c:v>
                </c:pt>
                <c:pt idx="23">
                  <c:v>6.19</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ABRIL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7.05</c:v>
                </c:pt>
                <c:pt idx="1">
                  <c:v>4.6399999999999997</c:v>
                </c:pt>
                <c:pt idx="2">
                  <c:v>5.76</c:v>
                </c:pt>
                <c:pt idx="3">
                  <c:v>12.790000000000001</c:v>
                </c:pt>
                <c:pt idx="4">
                  <c:v>2</c:v>
                </c:pt>
                <c:pt idx="5">
                  <c:v>9.24</c:v>
                </c:pt>
                <c:pt idx="6">
                  <c:v>3.1900000000000004</c:v>
                </c:pt>
                <c:pt idx="7">
                  <c:v>5.07</c:v>
                </c:pt>
                <c:pt idx="8">
                  <c:v>4.26</c:v>
                </c:pt>
                <c:pt idx="9">
                  <c:v>7.06</c:v>
                </c:pt>
                <c:pt idx="10">
                  <c:v>17.45</c:v>
                </c:pt>
                <c:pt idx="11">
                  <c:v>0.53</c:v>
                </c:pt>
                <c:pt idx="12">
                  <c:v>4</c:v>
                </c:pt>
                <c:pt idx="13">
                  <c:v>4.87</c:v>
                </c:pt>
                <c:pt idx="14">
                  <c:v>2.9</c:v>
                </c:pt>
                <c:pt idx="15">
                  <c:v>1.2</c:v>
                </c:pt>
                <c:pt idx="16">
                  <c:v>0.67999999999999994</c:v>
                </c:pt>
                <c:pt idx="17">
                  <c:v>0.6</c:v>
                </c:pt>
                <c:pt idx="18">
                  <c:v>0.55000000000000004</c:v>
                </c:pt>
                <c:pt idx="19">
                  <c:v>0.27</c:v>
                </c:pt>
                <c:pt idx="20">
                  <c:v>0.49</c:v>
                </c:pt>
                <c:pt idx="21">
                  <c:v>0.91</c:v>
                </c:pt>
                <c:pt idx="22">
                  <c:v>0</c:v>
                </c:pt>
                <c:pt idx="23">
                  <c:v>4.5199999999999996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MAYO 20</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5.66</c:v>
                </c:pt>
                <c:pt idx="1">
                  <c:v>11.889999999999999</c:v>
                </c:pt>
                <c:pt idx="2">
                  <c:v>6.66</c:v>
                </c:pt>
                <c:pt idx="3">
                  <c:v>11.36</c:v>
                </c:pt>
                <c:pt idx="4">
                  <c:v>4.4000000000000004</c:v>
                </c:pt>
                <c:pt idx="5">
                  <c:v>8.89</c:v>
                </c:pt>
                <c:pt idx="6">
                  <c:v>1.1700000000000002</c:v>
                </c:pt>
                <c:pt idx="7">
                  <c:v>2.62</c:v>
                </c:pt>
                <c:pt idx="8">
                  <c:v>4.03</c:v>
                </c:pt>
                <c:pt idx="9">
                  <c:v>2.74</c:v>
                </c:pt>
                <c:pt idx="10">
                  <c:v>14.6</c:v>
                </c:pt>
                <c:pt idx="11">
                  <c:v>0.12</c:v>
                </c:pt>
                <c:pt idx="12">
                  <c:v>10.17</c:v>
                </c:pt>
                <c:pt idx="13">
                  <c:v>3.8700000000000006</c:v>
                </c:pt>
                <c:pt idx="14">
                  <c:v>0.17</c:v>
                </c:pt>
                <c:pt idx="15">
                  <c:v>2.06</c:v>
                </c:pt>
                <c:pt idx="16">
                  <c:v>0.12</c:v>
                </c:pt>
                <c:pt idx="17">
                  <c:v>0</c:v>
                </c:pt>
                <c:pt idx="18">
                  <c:v>1.84</c:v>
                </c:pt>
                <c:pt idx="19">
                  <c:v>0</c:v>
                </c:pt>
                <c:pt idx="20">
                  <c:v>0.44000000000000006</c:v>
                </c:pt>
                <c:pt idx="21">
                  <c:v>0.25</c:v>
                </c:pt>
                <c:pt idx="22">
                  <c:v>0</c:v>
                </c:pt>
                <c:pt idx="23">
                  <c:v>6.9200000000000008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JUNIO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9.18</c:v>
                </c:pt>
                <c:pt idx="1">
                  <c:v>8.4</c:v>
                </c:pt>
                <c:pt idx="2">
                  <c:v>8.8300000000000018</c:v>
                </c:pt>
                <c:pt idx="3">
                  <c:v>9.14</c:v>
                </c:pt>
                <c:pt idx="4">
                  <c:v>8.14</c:v>
                </c:pt>
                <c:pt idx="5">
                  <c:v>5.54</c:v>
                </c:pt>
                <c:pt idx="6">
                  <c:v>4.47</c:v>
                </c:pt>
                <c:pt idx="7">
                  <c:v>1.9100000000000001</c:v>
                </c:pt>
                <c:pt idx="8">
                  <c:v>4.37</c:v>
                </c:pt>
                <c:pt idx="9">
                  <c:v>3.9800000000000004</c:v>
                </c:pt>
                <c:pt idx="10">
                  <c:v>20.66</c:v>
                </c:pt>
                <c:pt idx="11">
                  <c:v>0.56000000000000005</c:v>
                </c:pt>
                <c:pt idx="12">
                  <c:v>5.76</c:v>
                </c:pt>
                <c:pt idx="13">
                  <c:v>2.0099999999999998</c:v>
                </c:pt>
                <c:pt idx="14">
                  <c:v>0.25</c:v>
                </c:pt>
                <c:pt idx="15">
                  <c:v>0.43000000000000005</c:v>
                </c:pt>
                <c:pt idx="16">
                  <c:v>0.11</c:v>
                </c:pt>
                <c:pt idx="17">
                  <c:v>0</c:v>
                </c:pt>
                <c:pt idx="18">
                  <c:v>1.23</c:v>
                </c:pt>
                <c:pt idx="19">
                  <c:v>0.06</c:v>
                </c:pt>
                <c:pt idx="20">
                  <c:v>0.89</c:v>
                </c:pt>
                <c:pt idx="21">
                  <c:v>0.62</c:v>
                </c:pt>
                <c:pt idx="22">
                  <c:v>0.31</c:v>
                </c:pt>
                <c:pt idx="23">
                  <c:v>3.16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JULIO 20</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8.01</c:v>
                </c:pt>
                <c:pt idx="1">
                  <c:v>9.68</c:v>
                </c:pt>
                <c:pt idx="2">
                  <c:v>7.51</c:v>
                </c:pt>
                <c:pt idx="3">
                  <c:v>9.74</c:v>
                </c:pt>
                <c:pt idx="4">
                  <c:v>3.75</c:v>
                </c:pt>
                <c:pt idx="5">
                  <c:v>7.47</c:v>
                </c:pt>
                <c:pt idx="6">
                  <c:v>4.3499999999999996</c:v>
                </c:pt>
                <c:pt idx="7">
                  <c:v>4.75</c:v>
                </c:pt>
                <c:pt idx="8">
                  <c:v>4.5999999999999996</c:v>
                </c:pt>
                <c:pt idx="9">
                  <c:v>4.38</c:v>
                </c:pt>
                <c:pt idx="10">
                  <c:v>10.02</c:v>
                </c:pt>
                <c:pt idx="11">
                  <c:v>0.62</c:v>
                </c:pt>
                <c:pt idx="12">
                  <c:v>8.9</c:v>
                </c:pt>
                <c:pt idx="13">
                  <c:v>1.3900000000000001</c:v>
                </c:pt>
                <c:pt idx="14">
                  <c:v>0.36000000000000004</c:v>
                </c:pt>
                <c:pt idx="15">
                  <c:v>2.17</c:v>
                </c:pt>
                <c:pt idx="16">
                  <c:v>1.31</c:v>
                </c:pt>
                <c:pt idx="17">
                  <c:v>0.71</c:v>
                </c:pt>
                <c:pt idx="18">
                  <c:v>0.66999999999999993</c:v>
                </c:pt>
                <c:pt idx="19">
                  <c:v>0.41</c:v>
                </c:pt>
                <c:pt idx="20">
                  <c:v>0.35</c:v>
                </c:pt>
                <c:pt idx="21">
                  <c:v>1.6099999999999999</c:v>
                </c:pt>
                <c:pt idx="22">
                  <c:v>1.6099999999999999</c:v>
                </c:pt>
                <c:pt idx="23">
                  <c:v>5.5699999999999994</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90638</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0654"/>
          <a:ext cx="2446356"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Julio 2020</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653144</xdr:colOff>
      <xdr:row>0</xdr:row>
      <xdr:rowOff>0</xdr:rowOff>
    </xdr:from>
    <xdr:to>
      <xdr:col>12</xdr:col>
      <xdr:colOff>66597</xdr:colOff>
      <xdr:row>3</xdr:row>
      <xdr:rowOff>58809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923315" y="0"/>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election activeCell="N16" sqref="N16"/>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14" sqref="D14"/>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Hipermercados</v>
      </c>
    </row>
    <row r="9" spans="3:18" x14ac:dyDescent="0.3">
      <c r="C9" s="7" t="s">
        <v>260</v>
      </c>
      <c r="D9" s="7" t="s">
        <v>261</v>
      </c>
      <c r="F9" s="6"/>
      <c r="G9" s="43" t="str">
        <f>'TAM Aceite de Oliva'!E9</f>
        <v xml:space="preserve"> AGOSTO 19</v>
      </c>
      <c r="H9" s="43" t="str">
        <f>'TAM Aceite de Oliva'!F9</f>
        <v xml:space="preserve"> SEPTIEMBRE 19</v>
      </c>
      <c r="I9" s="43" t="str">
        <f>'TAM Aceite de Oliva'!G9</f>
        <v xml:space="preserve"> OCTUBRE 19</v>
      </c>
      <c r="J9" s="43" t="str">
        <f>'TAM Aceite de Oliva'!H9</f>
        <v xml:space="preserve"> NOVIEMBRE 19</v>
      </c>
      <c r="K9" s="43" t="str">
        <f>'TAM Aceite de Oliva'!I9</f>
        <v xml:space="preserve"> DICIEMBRE 19</v>
      </c>
      <c r="L9" s="43" t="str">
        <f>'TAM Aceite de Oliva'!J9</f>
        <v xml:space="preserve"> ENERO 20</v>
      </c>
      <c r="M9" s="43" t="str">
        <f>'TAM Aceite de Oliva'!K9</f>
        <v xml:space="preserve"> FEBRERO 20</v>
      </c>
      <c r="N9" s="43" t="str">
        <f>'TAM Aceite de Oliva'!L9</f>
        <v xml:space="preserve"> MARZO 20</v>
      </c>
      <c r="O9" s="43" t="str">
        <f>'TAM Aceite de Oliva'!M9</f>
        <v xml:space="preserve"> ABRIL 20</v>
      </c>
      <c r="P9" s="43" t="str">
        <f>'TAM Aceite de Oliva'!N9</f>
        <v xml:space="preserve"> MAYO 20</v>
      </c>
      <c r="Q9" s="43" t="str">
        <f>'TAM Aceite de Oliva'!O9</f>
        <v xml:space="preserve"> JUNIO 20</v>
      </c>
      <c r="R9" s="43" t="str">
        <f>'TAM Aceite de Oliva'!P9</f>
        <v xml:space="preserve"> JULIO 20</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2.2000000000000002</v>
      </c>
      <c r="H10" s="44">
        <f>CHOOSE(Enlaces!$G$1,'TAM Aceite de Oliva'!F10,'TAM Aceite Virgen'!F10,'TAM Aceite Virgen Extra'!F10)</f>
        <v>1.79</v>
      </c>
      <c r="I10" s="44">
        <f>CHOOSE(Enlaces!$G$1,'TAM Aceite de Oliva'!G10,'TAM Aceite Virgen'!G10,'TAM Aceite Virgen Extra'!G10)</f>
        <v>1.08</v>
      </c>
      <c r="J10" s="44">
        <f>CHOOSE(Enlaces!$G$1,'TAM Aceite de Oliva'!H10,'TAM Aceite Virgen'!H10,'TAM Aceite Virgen Extra'!H10)</f>
        <v>1.77</v>
      </c>
      <c r="K10" s="44">
        <f>CHOOSE(Enlaces!$G$1,'TAM Aceite de Oliva'!I10,'TAM Aceite Virgen'!I10,'TAM Aceite Virgen Extra'!I10)</f>
        <v>2.63</v>
      </c>
      <c r="L10" s="44">
        <f>CHOOSE(Enlaces!$G$1,'TAM Aceite de Oliva'!J10,'TAM Aceite Virgen'!J10,'TAM Aceite Virgen Extra'!J10)</f>
        <v>2.83</v>
      </c>
      <c r="M10" s="44">
        <f>CHOOSE(Enlaces!$G$1,'TAM Aceite de Oliva'!K10,'TAM Aceite Virgen'!K10,'TAM Aceite Virgen Extra'!K10)</f>
        <v>9.6199999999999992</v>
      </c>
      <c r="N10" s="44">
        <f>CHOOSE(Enlaces!$G$1,'TAM Aceite de Oliva'!L10,'TAM Aceite Virgen'!L10,'TAM Aceite Virgen Extra'!L10)</f>
        <v>10.319999999999999</v>
      </c>
      <c r="O10" s="44">
        <f>CHOOSE(Enlaces!$G$1,'TAM Aceite de Oliva'!M10,'TAM Aceite Virgen'!M10,'TAM Aceite Virgen Extra'!M10)</f>
        <v>7.05</v>
      </c>
      <c r="P10" s="44">
        <f>CHOOSE(Enlaces!$G$1,'TAM Aceite de Oliva'!N10,'TAM Aceite Virgen'!N10,'TAM Aceite Virgen Extra'!N10)</f>
        <v>5.66</v>
      </c>
      <c r="Q10" s="44">
        <f>CHOOSE(Enlaces!$G$1,'TAM Aceite de Oliva'!O10,'TAM Aceite Virgen'!O10,'TAM Aceite Virgen Extra'!O10)</f>
        <v>9.18</v>
      </c>
      <c r="R10" s="44">
        <f>CHOOSE(Enlaces!$G$1,'TAM Aceite de Oliva'!P10,'TAM Aceite Virgen'!P10,'TAM Aceite Virgen Extra'!P10)</f>
        <v>8.01</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0.72</v>
      </c>
      <c r="H11" s="44">
        <f>CHOOSE(Enlaces!$G$1,'TAM Aceite de Oliva'!F11,'TAM Aceite Virgen'!F11,'TAM Aceite Virgen Extra'!F11)</f>
        <v>8.18</v>
      </c>
      <c r="I11" s="44">
        <f>CHOOSE(Enlaces!$G$1,'TAM Aceite de Oliva'!G11,'TAM Aceite Virgen'!G11,'TAM Aceite Virgen Extra'!G11)</f>
        <v>3.08</v>
      </c>
      <c r="J11" s="44">
        <f>CHOOSE(Enlaces!$G$1,'TAM Aceite de Oliva'!H11,'TAM Aceite Virgen'!H11,'TAM Aceite Virgen Extra'!H11)</f>
        <v>2.69</v>
      </c>
      <c r="K11" s="44">
        <f>CHOOSE(Enlaces!$G$1,'TAM Aceite de Oliva'!I11,'TAM Aceite Virgen'!I11,'TAM Aceite Virgen Extra'!I11)</f>
        <v>9.5400000000000009</v>
      </c>
      <c r="L11" s="44">
        <f>CHOOSE(Enlaces!$G$1,'TAM Aceite de Oliva'!J11,'TAM Aceite Virgen'!J11,'TAM Aceite Virgen Extra'!J11)</f>
        <v>5.75</v>
      </c>
      <c r="M11" s="44">
        <f>CHOOSE(Enlaces!$G$1,'TAM Aceite de Oliva'!K11,'TAM Aceite Virgen'!K11,'TAM Aceite Virgen Extra'!K11)</f>
        <v>8.85</v>
      </c>
      <c r="N11" s="44">
        <f>CHOOSE(Enlaces!$G$1,'TAM Aceite de Oliva'!L11,'TAM Aceite Virgen'!L11,'TAM Aceite Virgen Extra'!L11)</f>
        <v>6.61</v>
      </c>
      <c r="O11" s="44">
        <f>CHOOSE(Enlaces!$G$1,'TAM Aceite de Oliva'!M11,'TAM Aceite Virgen'!M11,'TAM Aceite Virgen Extra'!M11)</f>
        <v>4.6399999999999997</v>
      </c>
      <c r="P11" s="44">
        <f>CHOOSE(Enlaces!$G$1,'TAM Aceite de Oliva'!N11,'TAM Aceite Virgen'!N11,'TAM Aceite Virgen Extra'!N11)</f>
        <v>11.889999999999999</v>
      </c>
      <c r="Q11" s="44">
        <f>CHOOSE(Enlaces!$G$1,'TAM Aceite de Oliva'!O11,'TAM Aceite Virgen'!O11,'TAM Aceite Virgen Extra'!O11)</f>
        <v>8.4</v>
      </c>
      <c r="R11" s="44">
        <f>CHOOSE(Enlaces!$G$1,'TAM Aceite de Oliva'!P11,'TAM Aceite Virgen'!P11,'TAM Aceite Virgen Extra'!P11)</f>
        <v>9.68</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13.379999999999999</v>
      </c>
      <c r="H12" s="44">
        <f>CHOOSE(Enlaces!$G$1,'TAM Aceite de Oliva'!F12,'TAM Aceite Virgen'!F12,'TAM Aceite Virgen Extra'!F12)</f>
        <v>10.75</v>
      </c>
      <c r="I12" s="44">
        <f>CHOOSE(Enlaces!$G$1,'TAM Aceite de Oliva'!G12,'TAM Aceite Virgen'!G12,'TAM Aceite Virgen Extra'!G12)</f>
        <v>12.969999999999997</v>
      </c>
      <c r="J12" s="44">
        <f>CHOOSE(Enlaces!$G$1,'TAM Aceite de Oliva'!H12,'TAM Aceite Virgen'!H12,'TAM Aceite Virgen Extra'!H12)</f>
        <v>9.23</v>
      </c>
      <c r="K12" s="44">
        <f>CHOOSE(Enlaces!$G$1,'TAM Aceite de Oliva'!I12,'TAM Aceite Virgen'!I12,'TAM Aceite Virgen Extra'!I12)</f>
        <v>13.59</v>
      </c>
      <c r="L12" s="44">
        <f>CHOOSE(Enlaces!$G$1,'TAM Aceite de Oliva'!J12,'TAM Aceite Virgen'!J12,'TAM Aceite Virgen Extra'!J12)</f>
        <v>13.33</v>
      </c>
      <c r="M12" s="44">
        <f>CHOOSE(Enlaces!$G$1,'TAM Aceite de Oliva'!K12,'TAM Aceite Virgen'!K12,'TAM Aceite Virgen Extra'!K12)</f>
        <v>7.49</v>
      </c>
      <c r="N12" s="44">
        <f>CHOOSE(Enlaces!$G$1,'TAM Aceite de Oliva'!L12,'TAM Aceite Virgen'!L12,'TAM Aceite Virgen Extra'!L12)</f>
        <v>7.8099999999999987</v>
      </c>
      <c r="O12" s="44">
        <f>CHOOSE(Enlaces!$G$1,'TAM Aceite de Oliva'!M12,'TAM Aceite Virgen'!M12,'TAM Aceite Virgen Extra'!M12)</f>
        <v>5.76</v>
      </c>
      <c r="P12" s="44">
        <f>CHOOSE(Enlaces!$G$1,'TAM Aceite de Oliva'!N12,'TAM Aceite Virgen'!N12,'TAM Aceite Virgen Extra'!N12)</f>
        <v>6.66</v>
      </c>
      <c r="Q12" s="44">
        <f>CHOOSE(Enlaces!$G$1,'TAM Aceite de Oliva'!O12,'TAM Aceite Virgen'!O12,'TAM Aceite Virgen Extra'!O12)</f>
        <v>8.8300000000000018</v>
      </c>
      <c r="R12" s="44">
        <f>CHOOSE(Enlaces!$G$1,'TAM Aceite de Oliva'!P12,'TAM Aceite Virgen'!P12,'TAM Aceite Virgen Extra'!P12)</f>
        <v>7.51</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2.88</v>
      </c>
      <c r="H13" s="44">
        <f>CHOOSE(Enlaces!$G$1,'TAM Aceite de Oliva'!F13,'TAM Aceite Virgen'!F13,'TAM Aceite Virgen Extra'!F13)</f>
        <v>8.990000000000002</v>
      </c>
      <c r="I13" s="44">
        <f>CHOOSE(Enlaces!$G$1,'TAM Aceite de Oliva'!G13,'TAM Aceite Virgen'!G13,'TAM Aceite Virgen Extra'!G13)</f>
        <v>9.5700000000000021</v>
      </c>
      <c r="J13" s="44">
        <f>CHOOSE(Enlaces!$G$1,'TAM Aceite de Oliva'!H13,'TAM Aceite Virgen'!H13,'TAM Aceite Virgen Extra'!H13)</f>
        <v>7.1099999999999994</v>
      </c>
      <c r="K13" s="44">
        <f>CHOOSE(Enlaces!$G$1,'TAM Aceite de Oliva'!I13,'TAM Aceite Virgen'!I13,'TAM Aceite Virgen Extra'!I13)</f>
        <v>6.93</v>
      </c>
      <c r="L13" s="44">
        <f>CHOOSE(Enlaces!$G$1,'TAM Aceite de Oliva'!J13,'TAM Aceite Virgen'!J13,'TAM Aceite Virgen Extra'!J13)</f>
        <v>6.1400000000000006</v>
      </c>
      <c r="M13" s="44">
        <f>CHOOSE(Enlaces!$G$1,'TAM Aceite de Oliva'!K13,'TAM Aceite Virgen'!K13,'TAM Aceite Virgen Extra'!K13)</f>
        <v>10.189999999999998</v>
      </c>
      <c r="N13" s="44">
        <f>CHOOSE(Enlaces!$G$1,'TAM Aceite de Oliva'!L13,'TAM Aceite Virgen'!L13,'TAM Aceite Virgen Extra'!L13)</f>
        <v>9.2399999999999984</v>
      </c>
      <c r="O13" s="44">
        <f>CHOOSE(Enlaces!$G$1,'TAM Aceite de Oliva'!M13,'TAM Aceite Virgen'!M13,'TAM Aceite Virgen Extra'!M13)</f>
        <v>12.790000000000001</v>
      </c>
      <c r="P13" s="44">
        <f>CHOOSE(Enlaces!$G$1,'TAM Aceite de Oliva'!N13,'TAM Aceite Virgen'!N13,'TAM Aceite Virgen Extra'!N13)</f>
        <v>11.36</v>
      </c>
      <c r="Q13" s="44">
        <f>CHOOSE(Enlaces!$G$1,'TAM Aceite de Oliva'!O13,'TAM Aceite Virgen'!O13,'TAM Aceite Virgen Extra'!O13)</f>
        <v>9.14</v>
      </c>
      <c r="R13" s="44">
        <f>CHOOSE(Enlaces!$G$1,'TAM Aceite de Oliva'!P13,'TAM Aceite Virgen'!P13,'TAM Aceite Virgen Extra'!P13)</f>
        <v>9.74</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7.07</v>
      </c>
      <c r="H14" s="44">
        <f>CHOOSE(Enlaces!$G$1,'TAM Aceite de Oliva'!F14,'TAM Aceite Virgen'!F14,'TAM Aceite Virgen Extra'!F14)</f>
        <v>3.37</v>
      </c>
      <c r="I14" s="44">
        <f>CHOOSE(Enlaces!$G$1,'TAM Aceite de Oliva'!G14,'TAM Aceite Virgen'!G14,'TAM Aceite Virgen Extra'!G14)</f>
        <v>2.66</v>
      </c>
      <c r="J14" s="44">
        <f>CHOOSE(Enlaces!$G$1,'TAM Aceite de Oliva'!H14,'TAM Aceite Virgen'!H14,'TAM Aceite Virgen Extra'!H14)</f>
        <v>6.73</v>
      </c>
      <c r="K14" s="44">
        <f>CHOOSE(Enlaces!$G$1,'TAM Aceite de Oliva'!I14,'TAM Aceite Virgen'!I14,'TAM Aceite Virgen Extra'!I14)</f>
        <v>7.73</v>
      </c>
      <c r="L14" s="44">
        <f>CHOOSE(Enlaces!$G$1,'TAM Aceite de Oliva'!J14,'TAM Aceite Virgen'!J14,'TAM Aceite Virgen Extra'!J14)</f>
        <v>5.66</v>
      </c>
      <c r="M14" s="44">
        <f>CHOOSE(Enlaces!$G$1,'TAM Aceite de Oliva'!K14,'TAM Aceite Virgen'!K14,'TAM Aceite Virgen Extra'!K14)</f>
        <v>3.6999999999999997</v>
      </c>
      <c r="N14" s="44">
        <f>CHOOSE(Enlaces!$G$1,'TAM Aceite de Oliva'!L14,'TAM Aceite Virgen'!L14,'TAM Aceite Virgen Extra'!L14)</f>
        <v>5.1499999999999995</v>
      </c>
      <c r="O14" s="44">
        <f>CHOOSE(Enlaces!$G$1,'TAM Aceite de Oliva'!M14,'TAM Aceite Virgen'!M14,'TAM Aceite Virgen Extra'!M14)</f>
        <v>2</v>
      </c>
      <c r="P14" s="44">
        <f>CHOOSE(Enlaces!$G$1,'TAM Aceite de Oliva'!N14,'TAM Aceite Virgen'!N14,'TAM Aceite Virgen Extra'!N14)</f>
        <v>4.4000000000000004</v>
      </c>
      <c r="Q14" s="44">
        <f>CHOOSE(Enlaces!$G$1,'TAM Aceite de Oliva'!O14,'TAM Aceite Virgen'!O14,'TAM Aceite Virgen Extra'!O14)</f>
        <v>8.14</v>
      </c>
      <c r="R14" s="44">
        <f>CHOOSE(Enlaces!$G$1,'TAM Aceite de Oliva'!P14,'TAM Aceite Virgen'!P14,'TAM Aceite Virgen Extra'!P14)</f>
        <v>3.75</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4.9800000000000004</v>
      </c>
      <c r="H15" s="44">
        <f>CHOOSE(Enlaces!$G$1,'TAM Aceite de Oliva'!F15,'TAM Aceite Virgen'!F15,'TAM Aceite Virgen Extra'!F15)</f>
        <v>3.12</v>
      </c>
      <c r="I15" s="44">
        <f>CHOOSE(Enlaces!$G$1,'TAM Aceite de Oliva'!G15,'TAM Aceite Virgen'!G15,'TAM Aceite Virgen Extra'!G15)</f>
        <v>2.52</v>
      </c>
      <c r="J15" s="44">
        <f>CHOOSE(Enlaces!$G$1,'TAM Aceite de Oliva'!H15,'TAM Aceite Virgen'!H15,'TAM Aceite Virgen Extra'!H15)</f>
        <v>3.36</v>
      </c>
      <c r="K15" s="44">
        <f>CHOOSE(Enlaces!$G$1,'TAM Aceite de Oliva'!I15,'TAM Aceite Virgen'!I15,'TAM Aceite Virgen Extra'!I15)</f>
        <v>5.5</v>
      </c>
      <c r="L15" s="44">
        <f>CHOOSE(Enlaces!$G$1,'TAM Aceite de Oliva'!J15,'TAM Aceite Virgen'!J15,'TAM Aceite Virgen Extra'!J15)</f>
        <v>7.1800000000000006</v>
      </c>
      <c r="M15" s="44">
        <f>CHOOSE(Enlaces!$G$1,'TAM Aceite de Oliva'!K15,'TAM Aceite Virgen'!K15,'TAM Aceite Virgen Extra'!K15)</f>
        <v>6.59</v>
      </c>
      <c r="N15" s="44">
        <f>CHOOSE(Enlaces!$G$1,'TAM Aceite de Oliva'!L15,'TAM Aceite Virgen'!L15,'TAM Aceite Virgen Extra'!L15)</f>
        <v>10.02</v>
      </c>
      <c r="O15" s="44">
        <f>CHOOSE(Enlaces!$G$1,'TAM Aceite de Oliva'!M15,'TAM Aceite Virgen'!M15,'TAM Aceite Virgen Extra'!M15)</f>
        <v>9.24</v>
      </c>
      <c r="P15" s="44">
        <f>CHOOSE(Enlaces!$G$1,'TAM Aceite de Oliva'!N15,'TAM Aceite Virgen'!N15,'TAM Aceite Virgen Extra'!N15)</f>
        <v>8.89</v>
      </c>
      <c r="Q15" s="44">
        <f>CHOOSE(Enlaces!$G$1,'TAM Aceite de Oliva'!O15,'TAM Aceite Virgen'!O15,'TAM Aceite Virgen Extra'!O15)</f>
        <v>5.54</v>
      </c>
      <c r="R15" s="44">
        <f>CHOOSE(Enlaces!$G$1,'TAM Aceite de Oliva'!P15,'TAM Aceite Virgen'!P15,'TAM Aceite Virgen Extra'!P15)</f>
        <v>7.47</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5.71</v>
      </c>
      <c r="H16" s="44">
        <f>CHOOSE(Enlaces!$G$1,'TAM Aceite de Oliva'!F16,'TAM Aceite Virgen'!F16,'TAM Aceite Virgen Extra'!F16)</f>
        <v>6.3199999999999994</v>
      </c>
      <c r="I16" s="44">
        <f>CHOOSE(Enlaces!$G$1,'TAM Aceite de Oliva'!G16,'TAM Aceite Virgen'!G16,'TAM Aceite Virgen Extra'!G16)</f>
        <v>7.5299999999999994</v>
      </c>
      <c r="J16" s="44">
        <f>CHOOSE(Enlaces!$G$1,'TAM Aceite de Oliva'!H16,'TAM Aceite Virgen'!H16,'TAM Aceite Virgen Extra'!H16)</f>
        <v>4.5999999999999996</v>
      </c>
      <c r="K16" s="44">
        <f>CHOOSE(Enlaces!$G$1,'TAM Aceite de Oliva'!I16,'TAM Aceite Virgen'!I16,'TAM Aceite Virgen Extra'!I16)</f>
        <v>5.9099999999999993</v>
      </c>
      <c r="L16" s="44">
        <f>CHOOSE(Enlaces!$G$1,'TAM Aceite de Oliva'!J16,'TAM Aceite Virgen'!J16,'TAM Aceite Virgen Extra'!J16)</f>
        <v>4.82</v>
      </c>
      <c r="M16" s="44">
        <f>CHOOSE(Enlaces!$G$1,'TAM Aceite de Oliva'!K16,'TAM Aceite Virgen'!K16,'TAM Aceite Virgen Extra'!K16)</f>
        <v>1.6</v>
      </c>
      <c r="N16" s="44">
        <f>CHOOSE(Enlaces!$G$1,'TAM Aceite de Oliva'!L16,'TAM Aceite Virgen'!L16,'TAM Aceite Virgen Extra'!L16)</f>
        <v>3.1500000000000004</v>
      </c>
      <c r="O16" s="44">
        <f>CHOOSE(Enlaces!$G$1,'TAM Aceite de Oliva'!M16,'TAM Aceite Virgen'!M16,'TAM Aceite Virgen Extra'!M16)</f>
        <v>3.1900000000000004</v>
      </c>
      <c r="P16" s="44">
        <f>CHOOSE(Enlaces!$G$1,'TAM Aceite de Oliva'!N16,'TAM Aceite Virgen'!N16,'TAM Aceite Virgen Extra'!N16)</f>
        <v>1.1700000000000002</v>
      </c>
      <c r="Q16" s="44">
        <f>CHOOSE(Enlaces!$G$1,'TAM Aceite de Oliva'!O16,'TAM Aceite Virgen'!O16,'TAM Aceite Virgen Extra'!O16)</f>
        <v>4.47</v>
      </c>
      <c r="R16" s="44">
        <f>CHOOSE(Enlaces!$G$1,'TAM Aceite de Oliva'!P16,'TAM Aceite Virgen'!P16,'TAM Aceite Virgen Extra'!P16)</f>
        <v>4.3499999999999996</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6.7100000000000009</v>
      </c>
      <c r="H17" s="44">
        <f>CHOOSE(Enlaces!$G$1,'TAM Aceite de Oliva'!F17,'TAM Aceite Virgen'!F17,'TAM Aceite Virgen Extra'!F17)</f>
        <v>2.33</v>
      </c>
      <c r="I17" s="44">
        <f>CHOOSE(Enlaces!$G$1,'TAM Aceite de Oliva'!G17,'TAM Aceite Virgen'!G17,'TAM Aceite Virgen Extra'!G17)</f>
        <v>7.16</v>
      </c>
      <c r="J17" s="44">
        <f>CHOOSE(Enlaces!$G$1,'TAM Aceite de Oliva'!H17,'TAM Aceite Virgen'!H17,'TAM Aceite Virgen Extra'!H17)</f>
        <v>3.27</v>
      </c>
      <c r="K17" s="44">
        <f>CHOOSE(Enlaces!$G$1,'TAM Aceite de Oliva'!I17,'TAM Aceite Virgen'!I17,'TAM Aceite Virgen Extra'!I17)</f>
        <v>3.33</v>
      </c>
      <c r="L17" s="44">
        <f>CHOOSE(Enlaces!$G$1,'TAM Aceite de Oliva'!J17,'TAM Aceite Virgen'!J17,'TAM Aceite Virgen Extra'!J17)</f>
        <v>2.61</v>
      </c>
      <c r="M17" s="44">
        <f>CHOOSE(Enlaces!$G$1,'TAM Aceite de Oliva'!K17,'TAM Aceite Virgen'!K17,'TAM Aceite Virgen Extra'!K17)</f>
        <v>1.9699999999999998</v>
      </c>
      <c r="N17" s="44">
        <f>CHOOSE(Enlaces!$G$1,'TAM Aceite de Oliva'!L17,'TAM Aceite Virgen'!L17,'TAM Aceite Virgen Extra'!L17)</f>
        <v>3.02</v>
      </c>
      <c r="O17" s="44">
        <f>CHOOSE(Enlaces!$G$1,'TAM Aceite de Oliva'!M17,'TAM Aceite Virgen'!M17,'TAM Aceite Virgen Extra'!M17)</f>
        <v>5.07</v>
      </c>
      <c r="P17" s="44">
        <f>CHOOSE(Enlaces!$G$1,'TAM Aceite de Oliva'!N17,'TAM Aceite Virgen'!N17,'TAM Aceite Virgen Extra'!N17)</f>
        <v>2.62</v>
      </c>
      <c r="Q17" s="44">
        <f>CHOOSE(Enlaces!$G$1,'TAM Aceite de Oliva'!O17,'TAM Aceite Virgen'!O17,'TAM Aceite Virgen Extra'!O17)</f>
        <v>1.9100000000000001</v>
      </c>
      <c r="R17" s="44">
        <f>CHOOSE(Enlaces!$G$1,'TAM Aceite de Oliva'!P17,'TAM Aceite Virgen'!P17,'TAM Aceite Virgen Extra'!P17)</f>
        <v>4.75</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5.77</v>
      </c>
      <c r="H18" s="44">
        <f>CHOOSE(Enlaces!$G$1,'TAM Aceite de Oliva'!F18,'TAM Aceite Virgen'!F18,'TAM Aceite Virgen Extra'!F18)</f>
        <v>5.92</v>
      </c>
      <c r="I18" s="44">
        <f>CHOOSE(Enlaces!$G$1,'TAM Aceite de Oliva'!G18,'TAM Aceite Virgen'!G18,'TAM Aceite Virgen Extra'!G18)</f>
        <v>4.63</v>
      </c>
      <c r="J18" s="44">
        <f>CHOOSE(Enlaces!$G$1,'TAM Aceite de Oliva'!H18,'TAM Aceite Virgen'!H18,'TAM Aceite Virgen Extra'!H18)</f>
        <v>7.7399999999999993</v>
      </c>
      <c r="K18" s="44">
        <f>CHOOSE(Enlaces!$G$1,'TAM Aceite de Oliva'!I18,'TAM Aceite Virgen'!I18,'TAM Aceite Virgen Extra'!I18)</f>
        <v>6.1000000000000005</v>
      </c>
      <c r="L18" s="44">
        <f>CHOOSE(Enlaces!$G$1,'TAM Aceite de Oliva'!J18,'TAM Aceite Virgen'!J18,'TAM Aceite Virgen Extra'!J18)</f>
        <v>4.91</v>
      </c>
      <c r="M18" s="44">
        <f>CHOOSE(Enlaces!$G$1,'TAM Aceite de Oliva'!K18,'TAM Aceite Virgen'!K18,'TAM Aceite Virgen Extra'!K18)</f>
        <v>7.1300000000000008</v>
      </c>
      <c r="N18" s="44">
        <f>CHOOSE(Enlaces!$G$1,'TAM Aceite de Oliva'!L18,'TAM Aceite Virgen'!L18,'TAM Aceite Virgen Extra'!L18)</f>
        <v>4.79</v>
      </c>
      <c r="O18" s="44">
        <f>CHOOSE(Enlaces!$G$1,'TAM Aceite de Oliva'!M18,'TAM Aceite Virgen'!M18,'TAM Aceite Virgen Extra'!M18)</f>
        <v>4.26</v>
      </c>
      <c r="P18" s="44">
        <f>CHOOSE(Enlaces!$G$1,'TAM Aceite de Oliva'!N18,'TAM Aceite Virgen'!N18,'TAM Aceite Virgen Extra'!N18)</f>
        <v>4.03</v>
      </c>
      <c r="Q18" s="44">
        <f>CHOOSE(Enlaces!$G$1,'TAM Aceite de Oliva'!O18,'TAM Aceite Virgen'!O18,'TAM Aceite Virgen Extra'!O18)</f>
        <v>4.37</v>
      </c>
      <c r="R18" s="44">
        <f>CHOOSE(Enlaces!$G$1,'TAM Aceite de Oliva'!P18,'TAM Aceite Virgen'!P18,'TAM Aceite Virgen Extra'!P18)</f>
        <v>4.5999999999999996</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2.08</v>
      </c>
      <c r="H19" s="44">
        <f>CHOOSE(Enlaces!$G$1,'TAM Aceite de Oliva'!F19,'TAM Aceite Virgen'!F19,'TAM Aceite Virgen Extra'!F19)</f>
        <v>0.49</v>
      </c>
      <c r="I19" s="44">
        <f>CHOOSE(Enlaces!$G$1,'TAM Aceite de Oliva'!G19,'TAM Aceite Virgen'!G19,'TAM Aceite Virgen Extra'!G19)</f>
        <v>1.3900000000000001</v>
      </c>
      <c r="J19" s="44">
        <f>CHOOSE(Enlaces!$G$1,'TAM Aceite de Oliva'!H19,'TAM Aceite Virgen'!H19,'TAM Aceite Virgen Extra'!H19)</f>
        <v>2.84</v>
      </c>
      <c r="K19" s="44">
        <f>CHOOSE(Enlaces!$G$1,'TAM Aceite de Oliva'!I19,'TAM Aceite Virgen'!I19,'TAM Aceite Virgen Extra'!I19)</f>
        <v>2.0300000000000002</v>
      </c>
      <c r="L19" s="44">
        <f>CHOOSE(Enlaces!$G$1,'TAM Aceite de Oliva'!J19,'TAM Aceite Virgen'!J19,'TAM Aceite Virgen Extra'!J19)</f>
        <v>9.6</v>
      </c>
      <c r="M19" s="44">
        <f>CHOOSE(Enlaces!$G$1,'TAM Aceite de Oliva'!K19,'TAM Aceite Virgen'!K19,'TAM Aceite Virgen Extra'!K19)</f>
        <v>2.12</v>
      </c>
      <c r="N19" s="44">
        <f>CHOOSE(Enlaces!$G$1,'TAM Aceite de Oliva'!L19,'TAM Aceite Virgen'!L19,'TAM Aceite Virgen Extra'!L19)</f>
        <v>5.78</v>
      </c>
      <c r="O19" s="44">
        <f>CHOOSE(Enlaces!$G$1,'TAM Aceite de Oliva'!M19,'TAM Aceite Virgen'!M19,'TAM Aceite Virgen Extra'!M19)</f>
        <v>7.06</v>
      </c>
      <c r="P19" s="44">
        <f>CHOOSE(Enlaces!$G$1,'TAM Aceite de Oliva'!N19,'TAM Aceite Virgen'!N19,'TAM Aceite Virgen Extra'!N19)</f>
        <v>2.74</v>
      </c>
      <c r="Q19" s="44">
        <f>CHOOSE(Enlaces!$G$1,'TAM Aceite de Oliva'!O19,'TAM Aceite Virgen'!O19,'TAM Aceite Virgen Extra'!O19)</f>
        <v>3.9800000000000004</v>
      </c>
      <c r="R19" s="44">
        <f>CHOOSE(Enlaces!$G$1,'TAM Aceite de Oliva'!P19,'TAM Aceite Virgen'!P19,'TAM Aceite Virgen Extra'!P19)</f>
        <v>4.38</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12.66</v>
      </c>
      <c r="H20" s="44">
        <f>CHOOSE(Enlaces!$G$1,'TAM Aceite de Oliva'!F20,'TAM Aceite Virgen'!F20,'TAM Aceite Virgen Extra'!F20)</f>
        <v>6.36</v>
      </c>
      <c r="I20" s="44">
        <f>CHOOSE(Enlaces!$G$1,'TAM Aceite de Oliva'!G20,'TAM Aceite Virgen'!G20,'TAM Aceite Virgen Extra'!G20)</f>
        <v>11.17</v>
      </c>
      <c r="J20" s="44">
        <f>CHOOSE(Enlaces!$G$1,'TAM Aceite de Oliva'!H20,'TAM Aceite Virgen'!H20,'TAM Aceite Virgen Extra'!H20)</f>
        <v>9.5</v>
      </c>
      <c r="K20" s="44">
        <f>CHOOSE(Enlaces!$G$1,'TAM Aceite de Oliva'!I20,'TAM Aceite Virgen'!I20,'TAM Aceite Virgen Extra'!I20)</f>
        <v>7.76</v>
      </c>
      <c r="L20" s="44">
        <f>CHOOSE(Enlaces!$G$1,'TAM Aceite de Oliva'!J20,'TAM Aceite Virgen'!J20,'TAM Aceite Virgen Extra'!J20)</f>
        <v>8.75</v>
      </c>
      <c r="M20" s="44">
        <f>CHOOSE(Enlaces!$G$1,'TAM Aceite de Oliva'!K20,'TAM Aceite Virgen'!K20,'TAM Aceite Virgen Extra'!K20)</f>
        <v>11.46</v>
      </c>
      <c r="N20" s="44">
        <f>CHOOSE(Enlaces!$G$1,'TAM Aceite de Oliva'!L20,'TAM Aceite Virgen'!L20,'TAM Aceite Virgen Extra'!L20)</f>
        <v>12.76</v>
      </c>
      <c r="O20" s="44">
        <f>CHOOSE(Enlaces!$G$1,'TAM Aceite de Oliva'!M20,'TAM Aceite Virgen'!M20,'TAM Aceite Virgen Extra'!M20)</f>
        <v>17.45</v>
      </c>
      <c r="P20" s="44">
        <f>CHOOSE(Enlaces!$G$1,'TAM Aceite de Oliva'!N20,'TAM Aceite Virgen'!N20,'TAM Aceite Virgen Extra'!N20)</f>
        <v>14.6</v>
      </c>
      <c r="Q20" s="44">
        <f>CHOOSE(Enlaces!$G$1,'TAM Aceite de Oliva'!O20,'TAM Aceite Virgen'!O20,'TAM Aceite Virgen Extra'!O20)</f>
        <v>20.66</v>
      </c>
      <c r="R20" s="44">
        <f>CHOOSE(Enlaces!$G$1,'TAM Aceite de Oliva'!P20,'TAM Aceite Virgen'!P20,'TAM Aceite Virgen Extra'!P20)</f>
        <v>10.02</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0.57000000000000006</v>
      </c>
      <c r="H21" s="44">
        <f>CHOOSE(Enlaces!$G$1,'TAM Aceite de Oliva'!F21,'TAM Aceite Virgen'!F21,'TAM Aceite Virgen Extra'!F21)</f>
        <v>0.81</v>
      </c>
      <c r="I21" s="44">
        <f>CHOOSE(Enlaces!$G$1,'TAM Aceite de Oliva'!G21,'TAM Aceite Virgen'!G21,'TAM Aceite Virgen Extra'!G21)</f>
        <v>0.83999999999999986</v>
      </c>
      <c r="J21" s="44">
        <f>CHOOSE(Enlaces!$G$1,'TAM Aceite de Oliva'!H21,'TAM Aceite Virgen'!H21,'TAM Aceite Virgen Extra'!H21)</f>
        <v>1.5100000000000002</v>
      </c>
      <c r="K21" s="44">
        <f>CHOOSE(Enlaces!$G$1,'TAM Aceite de Oliva'!I21,'TAM Aceite Virgen'!I21,'TAM Aceite Virgen Extra'!I21)</f>
        <v>0.91</v>
      </c>
      <c r="L21" s="44">
        <f>CHOOSE(Enlaces!$G$1,'TAM Aceite de Oliva'!J21,'TAM Aceite Virgen'!J21,'TAM Aceite Virgen Extra'!J21)</f>
        <v>2.5</v>
      </c>
      <c r="M21" s="44">
        <f>CHOOSE(Enlaces!$G$1,'TAM Aceite de Oliva'!K21,'TAM Aceite Virgen'!K21,'TAM Aceite Virgen Extra'!K21)</f>
        <v>9.6000000000000014</v>
      </c>
      <c r="N21" s="44">
        <f>CHOOSE(Enlaces!$G$1,'TAM Aceite de Oliva'!L21,'TAM Aceite Virgen'!L21,'TAM Aceite Virgen Extra'!L21)</f>
        <v>1.29</v>
      </c>
      <c r="O21" s="44">
        <f>CHOOSE(Enlaces!$G$1,'TAM Aceite de Oliva'!M21,'TAM Aceite Virgen'!M21,'TAM Aceite Virgen Extra'!M21)</f>
        <v>0.53</v>
      </c>
      <c r="P21" s="44">
        <f>CHOOSE(Enlaces!$G$1,'TAM Aceite de Oliva'!N21,'TAM Aceite Virgen'!N21,'TAM Aceite Virgen Extra'!N21)</f>
        <v>0.12</v>
      </c>
      <c r="Q21" s="44">
        <f>CHOOSE(Enlaces!$G$1,'TAM Aceite de Oliva'!O21,'TAM Aceite Virgen'!O21,'TAM Aceite Virgen Extra'!O21)</f>
        <v>0.56000000000000005</v>
      </c>
      <c r="R21" s="44">
        <f>CHOOSE(Enlaces!$G$1,'TAM Aceite de Oliva'!P21,'TAM Aceite Virgen'!P21,'TAM Aceite Virgen Extra'!P21)</f>
        <v>0.62</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6.55</v>
      </c>
      <c r="H22" s="44">
        <f>CHOOSE(Enlaces!$G$1,'TAM Aceite de Oliva'!F22,'TAM Aceite Virgen'!F22,'TAM Aceite Virgen Extra'!F22)</f>
        <v>11.7</v>
      </c>
      <c r="I22" s="44">
        <f>CHOOSE(Enlaces!$G$1,'TAM Aceite de Oliva'!G22,'TAM Aceite Virgen'!G22,'TAM Aceite Virgen Extra'!G22)</f>
        <v>2.73</v>
      </c>
      <c r="J22" s="44">
        <f>CHOOSE(Enlaces!$G$1,'TAM Aceite de Oliva'!H22,'TAM Aceite Virgen'!H22,'TAM Aceite Virgen Extra'!H22)</f>
        <v>1.04</v>
      </c>
      <c r="K22" s="44">
        <f>CHOOSE(Enlaces!$G$1,'TAM Aceite de Oliva'!I22,'TAM Aceite Virgen'!I22,'TAM Aceite Virgen Extra'!I22)</f>
        <v>0.72</v>
      </c>
      <c r="L22" s="44">
        <f>CHOOSE(Enlaces!$G$1,'TAM Aceite de Oliva'!J22,'TAM Aceite Virgen'!J22,'TAM Aceite Virgen Extra'!J22)</f>
        <v>2.23</v>
      </c>
      <c r="M22" s="44">
        <f>CHOOSE(Enlaces!$G$1,'TAM Aceite de Oliva'!K22,'TAM Aceite Virgen'!K22,'TAM Aceite Virgen Extra'!K22)</f>
        <v>2.4900000000000002</v>
      </c>
      <c r="N22" s="44">
        <f>CHOOSE(Enlaces!$G$1,'TAM Aceite de Oliva'!L22,'TAM Aceite Virgen'!L22,'TAM Aceite Virgen Extra'!L22)</f>
        <v>2.6</v>
      </c>
      <c r="O22" s="44">
        <f>CHOOSE(Enlaces!$G$1,'TAM Aceite de Oliva'!M22,'TAM Aceite Virgen'!M22,'TAM Aceite Virgen Extra'!M22)</f>
        <v>4</v>
      </c>
      <c r="P22" s="44">
        <f>CHOOSE(Enlaces!$G$1,'TAM Aceite de Oliva'!N22,'TAM Aceite Virgen'!N22,'TAM Aceite Virgen Extra'!N22)</f>
        <v>10.17</v>
      </c>
      <c r="Q22" s="44">
        <f>CHOOSE(Enlaces!$G$1,'TAM Aceite de Oliva'!O22,'TAM Aceite Virgen'!O22,'TAM Aceite Virgen Extra'!O22)</f>
        <v>5.76</v>
      </c>
      <c r="R22" s="44">
        <f>CHOOSE(Enlaces!$G$1,'TAM Aceite de Oliva'!P22,'TAM Aceite Virgen'!P22,'TAM Aceite Virgen Extra'!P22)</f>
        <v>8.9</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6.0200000000000005</v>
      </c>
      <c r="H23" s="44">
        <f>CHOOSE(Enlaces!$G$1,'TAM Aceite de Oliva'!F23,'TAM Aceite Virgen'!F23,'TAM Aceite Virgen Extra'!F23)</f>
        <v>13.69</v>
      </c>
      <c r="I23" s="44">
        <f>CHOOSE(Enlaces!$G$1,'TAM Aceite de Oliva'!G23,'TAM Aceite Virgen'!G23,'TAM Aceite Virgen Extra'!G23)</f>
        <v>20.350000000000001</v>
      </c>
      <c r="J23" s="44">
        <f>CHOOSE(Enlaces!$G$1,'TAM Aceite de Oliva'!H23,'TAM Aceite Virgen'!H23,'TAM Aceite Virgen Extra'!H23)</f>
        <v>18.770000000000003</v>
      </c>
      <c r="K23" s="44">
        <f>CHOOSE(Enlaces!$G$1,'TAM Aceite de Oliva'!I23,'TAM Aceite Virgen'!I23,'TAM Aceite Virgen Extra'!I23)</f>
        <v>10.95</v>
      </c>
      <c r="L23" s="44">
        <f>CHOOSE(Enlaces!$G$1,'TAM Aceite de Oliva'!J23,'TAM Aceite Virgen'!J23,'TAM Aceite Virgen Extra'!J23)</f>
        <v>11.55</v>
      </c>
      <c r="M23" s="44">
        <f>CHOOSE(Enlaces!$G$1,'TAM Aceite de Oliva'!K23,'TAM Aceite Virgen'!K23,'TAM Aceite Virgen Extra'!K23)</f>
        <v>3.8500000000000005</v>
      </c>
      <c r="N23" s="44">
        <f>CHOOSE(Enlaces!$G$1,'TAM Aceite de Oliva'!L23,'TAM Aceite Virgen'!L23,'TAM Aceite Virgen Extra'!L23)</f>
        <v>5.15</v>
      </c>
      <c r="O23" s="44">
        <f>CHOOSE(Enlaces!$G$1,'TAM Aceite de Oliva'!M23,'TAM Aceite Virgen'!M23,'TAM Aceite Virgen Extra'!M23)</f>
        <v>4.87</v>
      </c>
      <c r="P23" s="44">
        <f>CHOOSE(Enlaces!$G$1,'TAM Aceite de Oliva'!N23,'TAM Aceite Virgen'!N23,'TAM Aceite Virgen Extra'!N23)</f>
        <v>3.8700000000000006</v>
      </c>
      <c r="Q23" s="44">
        <f>CHOOSE(Enlaces!$G$1,'TAM Aceite de Oliva'!O23,'TAM Aceite Virgen'!O23,'TAM Aceite Virgen Extra'!O23)</f>
        <v>2.0099999999999998</v>
      </c>
      <c r="R23" s="44">
        <f>CHOOSE(Enlaces!$G$1,'TAM Aceite de Oliva'!P23,'TAM Aceite Virgen'!P23,'TAM Aceite Virgen Extra'!P23)</f>
        <v>1.3900000000000001</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11.34</v>
      </c>
      <c r="H24" s="44">
        <f>CHOOSE(Enlaces!$G$1,'TAM Aceite de Oliva'!F24,'TAM Aceite Virgen'!F24,'TAM Aceite Virgen Extra'!F24)</f>
        <v>7.5500000000000007</v>
      </c>
      <c r="I24" s="44">
        <f>CHOOSE(Enlaces!$G$1,'TAM Aceite de Oliva'!G24,'TAM Aceite Virgen'!G24,'TAM Aceite Virgen Extra'!G24)</f>
        <v>1.4100000000000001</v>
      </c>
      <c r="J24" s="44">
        <f>CHOOSE(Enlaces!$G$1,'TAM Aceite de Oliva'!H24,'TAM Aceite Virgen'!H24,'TAM Aceite Virgen Extra'!H24)</f>
        <v>2.44</v>
      </c>
      <c r="K24" s="44">
        <f>CHOOSE(Enlaces!$G$1,'TAM Aceite de Oliva'!I24,'TAM Aceite Virgen'!I24,'TAM Aceite Virgen Extra'!I24)</f>
        <v>2.25</v>
      </c>
      <c r="L24" s="44">
        <f>CHOOSE(Enlaces!$G$1,'TAM Aceite de Oliva'!J24,'TAM Aceite Virgen'!J24,'TAM Aceite Virgen Extra'!J24)</f>
        <v>0.65</v>
      </c>
      <c r="M24" s="44">
        <f>CHOOSE(Enlaces!$G$1,'TAM Aceite de Oliva'!K24,'TAM Aceite Virgen'!K24,'TAM Aceite Virgen Extra'!K24)</f>
        <v>0.71</v>
      </c>
      <c r="N24" s="44">
        <f>CHOOSE(Enlaces!$G$1,'TAM Aceite de Oliva'!L24,'TAM Aceite Virgen'!L24,'TAM Aceite Virgen Extra'!L24)</f>
        <v>0.73</v>
      </c>
      <c r="O24" s="44">
        <f>CHOOSE(Enlaces!$G$1,'TAM Aceite de Oliva'!M24,'TAM Aceite Virgen'!M24,'TAM Aceite Virgen Extra'!M24)</f>
        <v>2.9</v>
      </c>
      <c r="P24" s="44">
        <f>CHOOSE(Enlaces!$G$1,'TAM Aceite de Oliva'!N24,'TAM Aceite Virgen'!N24,'TAM Aceite Virgen Extra'!N24)</f>
        <v>0.17</v>
      </c>
      <c r="Q24" s="44">
        <f>CHOOSE(Enlaces!$G$1,'TAM Aceite de Oliva'!O24,'TAM Aceite Virgen'!O24,'TAM Aceite Virgen Extra'!O24)</f>
        <v>0.25</v>
      </c>
      <c r="R24" s="44">
        <f>CHOOSE(Enlaces!$G$1,'TAM Aceite de Oliva'!P24,'TAM Aceite Virgen'!P24,'TAM Aceite Virgen Extra'!P24)</f>
        <v>0.36000000000000004</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2.3499999999999996</v>
      </c>
      <c r="H25" s="44">
        <f>CHOOSE(Enlaces!$G$1,'TAM Aceite de Oliva'!F25,'TAM Aceite Virgen'!F25,'TAM Aceite Virgen Extra'!F25)</f>
        <v>0.63</v>
      </c>
      <c r="I25" s="44">
        <f>CHOOSE(Enlaces!$G$1,'TAM Aceite de Oliva'!G25,'TAM Aceite Virgen'!G25,'TAM Aceite Virgen Extra'!G25)</f>
        <v>0.98</v>
      </c>
      <c r="J25" s="44">
        <f>CHOOSE(Enlaces!$G$1,'TAM Aceite de Oliva'!H25,'TAM Aceite Virgen'!H25,'TAM Aceite Virgen Extra'!H25)</f>
        <v>2.2399999999999998</v>
      </c>
      <c r="K25" s="44">
        <f>CHOOSE(Enlaces!$G$1,'TAM Aceite de Oliva'!I25,'TAM Aceite Virgen'!I25,'TAM Aceite Virgen Extra'!I25)</f>
        <v>1.5</v>
      </c>
      <c r="L25" s="44">
        <f>CHOOSE(Enlaces!$G$1,'TAM Aceite de Oliva'!J25,'TAM Aceite Virgen'!J25,'TAM Aceite Virgen Extra'!J25)</f>
        <v>1.3</v>
      </c>
      <c r="M25" s="44">
        <f>CHOOSE(Enlaces!$G$1,'TAM Aceite de Oliva'!K25,'TAM Aceite Virgen'!K25,'TAM Aceite Virgen Extra'!K25)</f>
        <v>0.32</v>
      </c>
      <c r="N25" s="44">
        <f>CHOOSE(Enlaces!$G$1,'TAM Aceite de Oliva'!L25,'TAM Aceite Virgen'!L25,'TAM Aceite Virgen Extra'!L25)</f>
        <v>1.42</v>
      </c>
      <c r="O25" s="44">
        <f>CHOOSE(Enlaces!$G$1,'TAM Aceite de Oliva'!M25,'TAM Aceite Virgen'!M25,'TAM Aceite Virgen Extra'!M25)</f>
        <v>1.2</v>
      </c>
      <c r="P25" s="44">
        <f>CHOOSE(Enlaces!$G$1,'TAM Aceite de Oliva'!N25,'TAM Aceite Virgen'!N25,'TAM Aceite Virgen Extra'!N25)</f>
        <v>2.06</v>
      </c>
      <c r="Q25" s="44">
        <f>CHOOSE(Enlaces!$G$1,'TAM Aceite de Oliva'!O25,'TAM Aceite Virgen'!O25,'TAM Aceite Virgen Extra'!O25)</f>
        <v>0.43000000000000005</v>
      </c>
      <c r="R25" s="44">
        <f>CHOOSE(Enlaces!$G$1,'TAM Aceite de Oliva'!P25,'TAM Aceite Virgen'!P25,'TAM Aceite Virgen Extra'!P25)</f>
        <v>2.17</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v>
      </c>
      <c r="H26" s="44">
        <f>CHOOSE(Enlaces!$G$1,'TAM Aceite de Oliva'!F26,'TAM Aceite Virgen'!F26,'TAM Aceite Virgen Extra'!F26)</f>
        <v>0.1</v>
      </c>
      <c r="I26" s="44">
        <f>CHOOSE(Enlaces!$G$1,'TAM Aceite de Oliva'!G26,'TAM Aceite Virgen'!G26,'TAM Aceite Virgen Extra'!G26)</f>
        <v>0.53</v>
      </c>
      <c r="J26" s="44">
        <f>CHOOSE(Enlaces!$G$1,'TAM Aceite de Oliva'!H26,'TAM Aceite Virgen'!H26,'TAM Aceite Virgen Extra'!H26)</f>
        <v>2.9099999999999997</v>
      </c>
      <c r="K26" s="44">
        <f>CHOOSE(Enlaces!$G$1,'TAM Aceite de Oliva'!I26,'TAM Aceite Virgen'!I26,'TAM Aceite Virgen Extra'!I26)</f>
        <v>0.36000000000000004</v>
      </c>
      <c r="L26" s="44">
        <f>CHOOSE(Enlaces!$G$1,'TAM Aceite de Oliva'!J26,'TAM Aceite Virgen'!J26,'TAM Aceite Virgen Extra'!J26)</f>
        <v>0.1</v>
      </c>
      <c r="M26" s="44">
        <f>CHOOSE(Enlaces!$G$1,'TAM Aceite de Oliva'!K26,'TAM Aceite Virgen'!K26,'TAM Aceite Virgen Extra'!K26)</f>
        <v>0.11</v>
      </c>
      <c r="N26" s="44">
        <f>CHOOSE(Enlaces!$G$1,'TAM Aceite de Oliva'!L26,'TAM Aceite Virgen'!L26,'TAM Aceite Virgen Extra'!L26)</f>
        <v>0</v>
      </c>
      <c r="O26" s="44">
        <f>CHOOSE(Enlaces!$G$1,'TAM Aceite de Oliva'!M26,'TAM Aceite Virgen'!M26,'TAM Aceite Virgen Extra'!M26)</f>
        <v>0.67999999999999994</v>
      </c>
      <c r="P26" s="44">
        <f>CHOOSE(Enlaces!$G$1,'TAM Aceite de Oliva'!N26,'TAM Aceite Virgen'!N26,'TAM Aceite Virgen Extra'!N26)</f>
        <v>0.12</v>
      </c>
      <c r="Q26" s="44">
        <f>CHOOSE(Enlaces!$G$1,'TAM Aceite de Oliva'!O26,'TAM Aceite Virgen'!O26,'TAM Aceite Virgen Extra'!O26)</f>
        <v>0.11</v>
      </c>
      <c r="R26" s="44">
        <f>CHOOSE(Enlaces!$G$1,'TAM Aceite de Oliva'!P26,'TAM Aceite Virgen'!P26,'TAM Aceite Virgen Extra'!P26)</f>
        <v>1.31</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0.45000000000000007</v>
      </c>
      <c r="H27" s="44">
        <f>CHOOSE(Enlaces!$G$1,'TAM Aceite de Oliva'!F27,'TAM Aceite Virgen'!F27,'TAM Aceite Virgen Extra'!F27)</f>
        <v>0</v>
      </c>
      <c r="I27" s="44">
        <f>CHOOSE(Enlaces!$G$1,'TAM Aceite de Oliva'!G27,'TAM Aceite Virgen'!G27,'TAM Aceite Virgen Extra'!G27)</f>
        <v>0.36</v>
      </c>
      <c r="J27" s="44">
        <f>CHOOSE(Enlaces!$G$1,'TAM Aceite de Oliva'!H27,'TAM Aceite Virgen'!H27,'TAM Aceite Virgen Extra'!H27)</f>
        <v>0.16</v>
      </c>
      <c r="K27" s="44">
        <f>CHOOSE(Enlaces!$G$1,'TAM Aceite de Oliva'!I27,'TAM Aceite Virgen'!I27,'TAM Aceite Virgen Extra'!I27)</f>
        <v>0</v>
      </c>
      <c r="L27" s="44">
        <f>CHOOSE(Enlaces!$G$1,'TAM Aceite de Oliva'!J27,'TAM Aceite Virgen'!J27,'TAM Aceite Virgen Extra'!J27)</f>
        <v>0.55000000000000004</v>
      </c>
      <c r="M27" s="44">
        <f>CHOOSE(Enlaces!$G$1,'TAM Aceite de Oliva'!K27,'TAM Aceite Virgen'!K27,'TAM Aceite Virgen Extra'!K27)</f>
        <v>0.33</v>
      </c>
      <c r="N27" s="44">
        <f>CHOOSE(Enlaces!$G$1,'TAM Aceite de Oliva'!L27,'TAM Aceite Virgen'!L27,'TAM Aceite Virgen Extra'!L27)</f>
        <v>0.62000000000000011</v>
      </c>
      <c r="O27" s="44">
        <f>CHOOSE(Enlaces!$G$1,'TAM Aceite de Oliva'!M27,'TAM Aceite Virgen'!M27,'TAM Aceite Virgen Extra'!M27)</f>
        <v>0.6</v>
      </c>
      <c r="P27" s="44">
        <f>CHOOSE(Enlaces!$G$1,'TAM Aceite de Oliva'!N27,'TAM Aceite Virgen'!N27,'TAM Aceite Virgen Extra'!N27)</f>
        <v>0</v>
      </c>
      <c r="Q27" s="44">
        <f>CHOOSE(Enlaces!$G$1,'TAM Aceite de Oliva'!O27,'TAM Aceite Virgen'!O27,'TAM Aceite Virgen Extra'!O27)</f>
        <v>0</v>
      </c>
      <c r="R27" s="44">
        <f>CHOOSE(Enlaces!$G$1,'TAM Aceite de Oliva'!P27,'TAM Aceite Virgen'!P27,'TAM Aceite Virgen Extra'!P27)</f>
        <v>0.71</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1.03</v>
      </c>
      <c r="H28" s="44">
        <f>CHOOSE(Enlaces!$G$1,'TAM Aceite de Oliva'!F28,'TAM Aceite Virgen'!F28,'TAM Aceite Virgen Extra'!F28)</f>
        <v>0.82000000000000006</v>
      </c>
      <c r="I28" s="44">
        <f>CHOOSE(Enlaces!$G$1,'TAM Aceite de Oliva'!G28,'TAM Aceite Virgen'!G28,'TAM Aceite Virgen Extra'!G28)</f>
        <v>0.66999999999999993</v>
      </c>
      <c r="J28" s="44">
        <f>CHOOSE(Enlaces!$G$1,'TAM Aceite de Oliva'!H28,'TAM Aceite Virgen'!H28,'TAM Aceite Virgen Extra'!H28)</f>
        <v>1.2799999999999998</v>
      </c>
      <c r="K28" s="44">
        <f>CHOOSE(Enlaces!$G$1,'TAM Aceite de Oliva'!I28,'TAM Aceite Virgen'!I28,'TAM Aceite Virgen Extra'!I28)</f>
        <v>2.46</v>
      </c>
      <c r="L28" s="44">
        <f>CHOOSE(Enlaces!$G$1,'TAM Aceite de Oliva'!J28,'TAM Aceite Virgen'!J28,'TAM Aceite Virgen Extra'!J28)</f>
        <v>1.08</v>
      </c>
      <c r="M28" s="44">
        <f>CHOOSE(Enlaces!$G$1,'TAM Aceite de Oliva'!K28,'TAM Aceite Virgen'!K28,'TAM Aceite Virgen Extra'!K28)</f>
        <v>2.4299999999999997</v>
      </c>
      <c r="N28" s="44">
        <f>CHOOSE(Enlaces!$G$1,'TAM Aceite de Oliva'!L28,'TAM Aceite Virgen'!L28,'TAM Aceite Virgen Extra'!L28)</f>
        <v>1.4</v>
      </c>
      <c r="O28" s="44">
        <f>CHOOSE(Enlaces!$G$1,'TAM Aceite de Oliva'!M28,'TAM Aceite Virgen'!M28,'TAM Aceite Virgen Extra'!M28)</f>
        <v>0.55000000000000004</v>
      </c>
      <c r="P28" s="44">
        <f>CHOOSE(Enlaces!$G$1,'TAM Aceite de Oliva'!N28,'TAM Aceite Virgen'!N28,'TAM Aceite Virgen Extra'!N28)</f>
        <v>1.84</v>
      </c>
      <c r="Q28" s="44">
        <f>CHOOSE(Enlaces!$G$1,'TAM Aceite de Oliva'!O28,'TAM Aceite Virgen'!O28,'TAM Aceite Virgen Extra'!O28)</f>
        <v>1.23</v>
      </c>
      <c r="R28" s="44">
        <f>CHOOSE(Enlaces!$G$1,'TAM Aceite de Oliva'!P28,'TAM Aceite Virgen'!P28,'TAM Aceite Virgen Extra'!P28)</f>
        <v>0.66999999999999993</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0.28000000000000003</v>
      </c>
      <c r="H29" s="44">
        <f>CHOOSE(Enlaces!$G$1,'TAM Aceite de Oliva'!F29,'TAM Aceite Virgen'!F29,'TAM Aceite Virgen Extra'!F29)</f>
        <v>0</v>
      </c>
      <c r="I29" s="44">
        <f>CHOOSE(Enlaces!$G$1,'TAM Aceite de Oliva'!G29,'TAM Aceite Virgen'!G29,'TAM Aceite Virgen Extra'!G29)</f>
        <v>0.32</v>
      </c>
      <c r="J29" s="44">
        <f>CHOOSE(Enlaces!$G$1,'TAM Aceite de Oliva'!H29,'TAM Aceite Virgen'!H29,'TAM Aceite Virgen Extra'!H29)</f>
        <v>2.92</v>
      </c>
      <c r="K29" s="44">
        <f>CHOOSE(Enlaces!$G$1,'TAM Aceite de Oliva'!I29,'TAM Aceite Virgen'!I29,'TAM Aceite Virgen Extra'!I29)</f>
        <v>1.1200000000000001</v>
      </c>
      <c r="L29" s="44">
        <f>CHOOSE(Enlaces!$G$1,'TAM Aceite de Oliva'!J29,'TAM Aceite Virgen'!J29,'TAM Aceite Virgen Extra'!J29)</f>
        <v>0.37</v>
      </c>
      <c r="M29" s="44">
        <f>CHOOSE(Enlaces!$G$1,'TAM Aceite de Oliva'!K29,'TAM Aceite Virgen'!K29,'TAM Aceite Virgen Extra'!K29)</f>
        <v>0.83000000000000007</v>
      </c>
      <c r="N29" s="44">
        <f>CHOOSE(Enlaces!$G$1,'TAM Aceite de Oliva'!L29,'TAM Aceite Virgen'!L29,'TAM Aceite Virgen Extra'!L29)</f>
        <v>0</v>
      </c>
      <c r="O29" s="44">
        <f>CHOOSE(Enlaces!$G$1,'TAM Aceite de Oliva'!M29,'TAM Aceite Virgen'!M29,'TAM Aceite Virgen Extra'!M29)</f>
        <v>0.27</v>
      </c>
      <c r="P29" s="44">
        <f>CHOOSE(Enlaces!$G$1,'TAM Aceite de Oliva'!N29,'TAM Aceite Virgen'!N29,'TAM Aceite Virgen Extra'!N29)</f>
        <v>0</v>
      </c>
      <c r="Q29" s="44">
        <f>CHOOSE(Enlaces!$G$1,'TAM Aceite de Oliva'!O29,'TAM Aceite Virgen'!O29,'TAM Aceite Virgen Extra'!O29)</f>
        <v>0.06</v>
      </c>
      <c r="R29" s="44">
        <f>CHOOSE(Enlaces!$G$1,'TAM Aceite de Oliva'!P29,'TAM Aceite Virgen'!P29,'TAM Aceite Virgen Extra'!P29)</f>
        <v>0.41</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v>
      </c>
      <c r="H30" s="44">
        <f>CHOOSE(Enlaces!$G$1,'TAM Aceite de Oliva'!F30,'TAM Aceite Virgen'!F30,'TAM Aceite Virgen Extra'!F30)</f>
        <v>0.23</v>
      </c>
      <c r="I30" s="44">
        <f>CHOOSE(Enlaces!$G$1,'TAM Aceite de Oliva'!G30,'TAM Aceite Virgen'!G30,'TAM Aceite Virgen Extra'!G30)</f>
        <v>1.7</v>
      </c>
      <c r="J30" s="44">
        <f>CHOOSE(Enlaces!$G$1,'TAM Aceite de Oliva'!H30,'TAM Aceite Virgen'!H30,'TAM Aceite Virgen Extra'!H30)</f>
        <v>0.4</v>
      </c>
      <c r="K30" s="44">
        <f>CHOOSE(Enlaces!$G$1,'TAM Aceite de Oliva'!I30,'TAM Aceite Virgen'!I30,'TAM Aceite Virgen Extra'!I30)</f>
        <v>0</v>
      </c>
      <c r="L30" s="44">
        <f>CHOOSE(Enlaces!$G$1,'TAM Aceite de Oliva'!J30,'TAM Aceite Virgen'!J30,'TAM Aceite Virgen Extra'!J30)</f>
        <v>0.47</v>
      </c>
      <c r="M30" s="44">
        <f>CHOOSE(Enlaces!$G$1,'TAM Aceite de Oliva'!K30,'TAM Aceite Virgen'!K30,'TAM Aceite Virgen Extra'!K30)</f>
        <v>1.1100000000000001</v>
      </c>
      <c r="N30" s="44">
        <f>CHOOSE(Enlaces!$G$1,'TAM Aceite de Oliva'!L30,'TAM Aceite Virgen'!L30,'TAM Aceite Virgen Extra'!L30)</f>
        <v>0.6</v>
      </c>
      <c r="O30" s="44">
        <f>CHOOSE(Enlaces!$G$1,'TAM Aceite de Oliva'!M30,'TAM Aceite Virgen'!M30,'TAM Aceite Virgen Extra'!M30)</f>
        <v>0.49</v>
      </c>
      <c r="P30" s="44">
        <f>CHOOSE(Enlaces!$G$1,'TAM Aceite de Oliva'!N30,'TAM Aceite Virgen'!N30,'TAM Aceite Virgen Extra'!N30)</f>
        <v>0.44000000000000006</v>
      </c>
      <c r="Q30" s="44">
        <f>CHOOSE(Enlaces!$G$1,'TAM Aceite de Oliva'!O30,'TAM Aceite Virgen'!O30,'TAM Aceite Virgen Extra'!O30)</f>
        <v>0.89</v>
      </c>
      <c r="R30" s="44">
        <f>CHOOSE(Enlaces!$G$1,'TAM Aceite de Oliva'!P30,'TAM Aceite Virgen'!P30,'TAM Aceite Virgen Extra'!P30)</f>
        <v>0.35</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2.17</v>
      </c>
      <c r="H31" s="44">
        <f>CHOOSE(Enlaces!$G$1,'TAM Aceite de Oliva'!F31,'TAM Aceite Virgen'!F31,'TAM Aceite Virgen Extra'!F31)</f>
        <v>0.91</v>
      </c>
      <c r="I31" s="44">
        <f>CHOOSE(Enlaces!$G$1,'TAM Aceite de Oliva'!G31,'TAM Aceite Virgen'!G31,'TAM Aceite Virgen Extra'!G31)</f>
        <v>0.34</v>
      </c>
      <c r="J31" s="44">
        <f>CHOOSE(Enlaces!$G$1,'TAM Aceite de Oliva'!H31,'TAM Aceite Virgen'!H31,'TAM Aceite Virgen Extra'!H31)</f>
        <v>3.4</v>
      </c>
      <c r="K31" s="44">
        <f>CHOOSE(Enlaces!$G$1,'TAM Aceite de Oliva'!I31,'TAM Aceite Virgen'!I31,'TAM Aceite Virgen Extra'!I31)</f>
        <v>1.34</v>
      </c>
      <c r="L31" s="44">
        <f>CHOOSE(Enlaces!$G$1,'TAM Aceite de Oliva'!J31,'TAM Aceite Virgen'!J31,'TAM Aceite Virgen Extra'!J31)</f>
        <v>0.57000000000000006</v>
      </c>
      <c r="M31" s="44">
        <f>CHOOSE(Enlaces!$G$1,'TAM Aceite de Oliva'!K31,'TAM Aceite Virgen'!K31,'TAM Aceite Virgen Extra'!K31)</f>
        <v>0.73</v>
      </c>
      <c r="N31" s="44">
        <f>CHOOSE(Enlaces!$G$1,'TAM Aceite de Oliva'!L31,'TAM Aceite Virgen'!L31,'TAM Aceite Virgen Extra'!L31)</f>
        <v>1.33</v>
      </c>
      <c r="O31" s="44">
        <f>CHOOSE(Enlaces!$G$1,'TAM Aceite de Oliva'!M31,'TAM Aceite Virgen'!M31,'TAM Aceite Virgen Extra'!M31)</f>
        <v>0.91</v>
      </c>
      <c r="P31" s="44">
        <f>CHOOSE(Enlaces!$G$1,'TAM Aceite de Oliva'!N31,'TAM Aceite Virgen'!N31,'TAM Aceite Virgen Extra'!N31)</f>
        <v>0.25</v>
      </c>
      <c r="Q31" s="44">
        <f>CHOOSE(Enlaces!$G$1,'TAM Aceite de Oliva'!O31,'TAM Aceite Virgen'!O31,'TAM Aceite Virgen Extra'!O31)</f>
        <v>0.62</v>
      </c>
      <c r="R31" s="44">
        <f>CHOOSE(Enlaces!$G$1,'TAM Aceite de Oliva'!P31,'TAM Aceite Virgen'!P31,'TAM Aceite Virgen Extra'!P31)</f>
        <v>1.6099999999999999</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v>
      </c>
      <c r="H32" s="44">
        <f>CHOOSE(Enlaces!$G$1,'TAM Aceite de Oliva'!F32,'TAM Aceite Virgen'!F32,'TAM Aceite Virgen Extra'!F32)</f>
        <v>0</v>
      </c>
      <c r="I32" s="44">
        <f>CHOOSE(Enlaces!$G$1,'TAM Aceite de Oliva'!G32,'TAM Aceite Virgen'!G32,'TAM Aceite Virgen Extra'!G32)</f>
        <v>0.22</v>
      </c>
      <c r="J32" s="44">
        <f>CHOOSE(Enlaces!$G$1,'TAM Aceite de Oliva'!H32,'TAM Aceite Virgen'!H32,'TAM Aceite Virgen Extra'!H32)</f>
        <v>0</v>
      </c>
      <c r="K32" s="44">
        <f>CHOOSE(Enlaces!$G$1,'TAM Aceite de Oliva'!I32,'TAM Aceite Virgen'!I32,'TAM Aceite Virgen Extra'!I32)</f>
        <v>0</v>
      </c>
      <c r="L32" s="44">
        <f>CHOOSE(Enlaces!$G$1,'TAM Aceite de Oliva'!J32,'TAM Aceite Virgen'!J32,'TAM Aceite Virgen Extra'!J32)</f>
        <v>0</v>
      </c>
      <c r="M32" s="44">
        <f>CHOOSE(Enlaces!$G$1,'TAM Aceite de Oliva'!K32,'TAM Aceite Virgen'!K32,'TAM Aceite Virgen Extra'!K32)</f>
        <v>0</v>
      </c>
      <c r="N32" s="44">
        <f>CHOOSE(Enlaces!$G$1,'TAM Aceite de Oliva'!L32,'TAM Aceite Virgen'!L32,'TAM Aceite Virgen Extra'!L32)</f>
        <v>0</v>
      </c>
      <c r="O32" s="44">
        <f>CHOOSE(Enlaces!$G$1,'TAM Aceite de Oliva'!M32,'TAM Aceite Virgen'!M32,'TAM Aceite Virgen Extra'!M32)</f>
        <v>0</v>
      </c>
      <c r="P32" s="44">
        <f>CHOOSE(Enlaces!$G$1,'TAM Aceite de Oliva'!N32,'TAM Aceite Virgen'!N32,'TAM Aceite Virgen Extra'!N32)</f>
        <v>0</v>
      </c>
      <c r="Q32" s="44">
        <f>CHOOSE(Enlaces!$G$1,'TAM Aceite de Oliva'!O32,'TAM Aceite Virgen'!O32,'TAM Aceite Virgen Extra'!O32)</f>
        <v>0.31</v>
      </c>
      <c r="R32" s="44">
        <f>CHOOSE(Enlaces!$G$1,'TAM Aceite de Oliva'!P32,'TAM Aceite Virgen'!P32,'TAM Aceite Virgen Extra'!P32)</f>
        <v>1.6099999999999999</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5.0900000000000007</v>
      </c>
      <c r="H33" s="44">
        <f>CHOOSE(Enlaces!$G$1,'TAM Aceite de Oliva'!F33,'TAM Aceite Virgen'!F33,'TAM Aceite Virgen Extra'!F33)</f>
        <v>5.9</v>
      </c>
      <c r="I33" s="44">
        <f>CHOOSE(Enlaces!$G$1,'TAM Aceite de Oliva'!G33,'TAM Aceite Virgen'!G33,'TAM Aceite Virgen Extra'!G33)</f>
        <v>5.8299999999999992</v>
      </c>
      <c r="J33" s="44">
        <f>CHOOSE(Enlaces!$G$1,'TAM Aceite de Oliva'!H33,'TAM Aceite Virgen'!H33,'TAM Aceite Virgen Extra'!H33)</f>
        <v>4.080000000000001</v>
      </c>
      <c r="K33" s="44">
        <f>CHOOSE(Enlaces!$G$1,'TAM Aceite de Oliva'!I33,'TAM Aceite Virgen'!I33,'TAM Aceite Virgen Extra'!I33)</f>
        <v>7.3000000000000007</v>
      </c>
      <c r="L33" s="44">
        <f>CHOOSE(Enlaces!$G$1,'TAM Aceite de Oliva'!J33,'TAM Aceite Virgen'!J33,'TAM Aceite Virgen Extra'!J33)</f>
        <v>7.08</v>
      </c>
      <c r="M33" s="44">
        <f>CHOOSE(Enlaces!$G$1,'TAM Aceite de Oliva'!K33,'TAM Aceite Virgen'!K33,'TAM Aceite Virgen Extra'!K33)</f>
        <v>6.82</v>
      </c>
      <c r="N33" s="44">
        <f>CHOOSE(Enlaces!$G$1,'TAM Aceite de Oliva'!L33,'TAM Aceite Virgen'!L33,'TAM Aceite Virgen Extra'!L33)</f>
        <v>6.19</v>
      </c>
      <c r="O33" s="44">
        <f>CHOOSE(Enlaces!$G$1,'TAM Aceite de Oliva'!M33,'TAM Aceite Virgen'!M33,'TAM Aceite Virgen Extra'!M33)</f>
        <v>4.5199999999999996</v>
      </c>
      <c r="P33" s="44">
        <f>CHOOSE(Enlaces!$G$1,'TAM Aceite de Oliva'!N33,'TAM Aceite Virgen'!N33,'TAM Aceite Virgen Extra'!N33)</f>
        <v>6.9200000000000008</v>
      </c>
      <c r="Q33" s="44">
        <f>CHOOSE(Enlaces!$G$1,'TAM Aceite de Oliva'!O33,'TAM Aceite Virgen'!O33,'TAM Aceite Virgen Extra'!O33)</f>
        <v>3.16</v>
      </c>
      <c r="R33" s="44">
        <f>CHOOSE(Enlaces!$G$1,'TAM Aceite de Oliva'!P33,'TAM Aceite Virgen'!P33,'TAM Aceite Virgen Extra'!P33)</f>
        <v>5.5699999999999994</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9" sqref="D9"/>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9" t="s">
        <v>323</v>
      </c>
      <c r="G4" s="80"/>
      <c r="H4" s="80"/>
      <c r="I4" s="81"/>
    </row>
    <row r="5" spans="2:9" s="48" customFormat="1" ht="35.25" customHeight="1" x14ac:dyDescent="0.3">
      <c r="C5" s="49" t="s">
        <v>305</v>
      </c>
      <c r="D5" s="48" t="s">
        <v>313</v>
      </c>
      <c r="F5" s="82"/>
      <c r="G5" s="83"/>
      <c r="H5" s="83"/>
      <c r="I5" s="84"/>
    </row>
    <row r="6" spans="2:9" s="48" customFormat="1" ht="35.25" customHeight="1" x14ac:dyDescent="0.3">
      <c r="C6" s="49" t="s">
        <v>306</v>
      </c>
      <c r="D6" s="51" t="s">
        <v>315</v>
      </c>
      <c r="F6" s="82"/>
      <c r="G6" s="83"/>
      <c r="H6" s="83"/>
      <c r="I6" s="84"/>
    </row>
    <row r="7" spans="2:9" s="48" customFormat="1" ht="35.25" customHeight="1" x14ac:dyDescent="0.3">
      <c r="C7" s="49" t="s">
        <v>307</v>
      </c>
      <c r="D7" s="51" t="s">
        <v>314</v>
      </c>
      <c r="F7" s="82"/>
      <c r="G7" s="83"/>
      <c r="H7" s="83"/>
      <c r="I7" s="84"/>
    </row>
    <row r="8" spans="2:9" s="48" customFormat="1" ht="35.25" customHeight="1" x14ac:dyDescent="0.3">
      <c r="C8" s="49" t="s">
        <v>308</v>
      </c>
      <c r="D8" s="48" t="s">
        <v>316</v>
      </c>
      <c r="F8" s="82"/>
      <c r="G8" s="83"/>
      <c r="H8" s="83"/>
      <c r="I8" s="84"/>
    </row>
    <row r="9" spans="2:9" s="48" customFormat="1" ht="35.25" customHeight="1" x14ac:dyDescent="0.3">
      <c r="C9" s="49" t="s">
        <v>317</v>
      </c>
      <c r="D9" s="48" t="s">
        <v>318</v>
      </c>
      <c r="F9" s="82"/>
      <c r="G9" s="83"/>
      <c r="H9" s="83"/>
      <c r="I9" s="84"/>
    </row>
    <row r="10" spans="2:9" s="48" customFormat="1" ht="35.25" customHeight="1" x14ac:dyDescent="0.3">
      <c r="C10" s="49" t="s">
        <v>320</v>
      </c>
      <c r="D10" s="48" t="s">
        <v>319</v>
      </c>
      <c r="F10" s="82"/>
      <c r="G10" s="83"/>
      <c r="H10" s="83"/>
      <c r="I10" s="84"/>
    </row>
    <row r="11" spans="2:9" s="48" customFormat="1" ht="35.25" customHeight="1" x14ac:dyDescent="0.3">
      <c r="C11" s="49" t="s">
        <v>321</v>
      </c>
      <c r="D11" s="48" t="s">
        <v>322</v>
      </c>
      <c r="F11" s="82"/>
      <c r="G11" s="83"/>
      <c r="H11" s="83"/>
      <c r="I11" s="84"/>
    </row>
    <row r="12" spans="2:9" s="48" customFormat="1" ht="35.25" customHeight="1" thickBot="1" x14ac:dyDescent="0.35">
      <c r="C12" s="49" t="s">
        <v>324</v>
      </c>
      <c r="D12" s="48" t="s">
        <v>309</v>
      </c>
      <c r="F12" s="85"/>
      <c r="G12" s="86"/>
      <c r="H12" s="86"/>
      <c r="I12" s="87"/>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70" zoomScaleNormal="70" workbookViewId="0">
      <selection activeCell="B45" sqref="B45:O60"/>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2" t="s">
        <v>394</v>
      </c>
      <c r="C45" s="73"/>
      <c r="D45" s="73"/>
      <c r="E45" s="73"/>
      <c r="F45" s="73"/>
      <c r="G45" s="73"/>
      <c r="H45" s="73"/>
      <c r="I45" s="73"/>
      <c r="J45" s="73"/>
      <c r="K45" s="73"/>
      <c r="L45" s="73"/>
      <c r="M45" s="73"/>
      <c r="N45" s="73"/>
      <c r="O45" s="74"/>
    </row>
    <row r="46" spans="2:16" ht="15.9" customHeight="1" x14ac:dyDescent="0.3">
      <c r="B46" s="75"/>
      <c r="C46" s="76"/>
      <c r="D46" s="76"/>
      <c r="E46" s="76"/>
      <c r="F46" s="76"/>
      <c r="G46" s="76"/>
      <c r="H46" s="76"/>
      <c r="I46" s="76"/>
      <c r="J46" s="76"/>
      <c r="K46" s="76"/>
      <c r="L46" s="76"/>
      <c r="M46" s="76"/>
      <c r="N46" s="76"/>
      <c r="O46" s="77"/>
    </row>
    <row r="47" spans="2:16" ht="15.9" customHeight="1" x14ac:dyDescent="0.3">
      <c r="B47" s="75"/>
      <c r="C47" s="76"/>
      <c r="D47" s="76"/>
      <c r="E47" s="76"/>
      <c r="F47" s="76"/>
      <c r="G47" s="76"/>
      <c r="H47" s="76"/>
      <c r="I47" s="76"/>
      <c r="J47" s="76"/>
      <c r="K47" s="76"/>
      <c r="L47" s="76"/>
      <c r="M47" s="76"/>
      <c r="N47" s="76"/>
      <c r="O47" s="77"/>
    </row>
    <row r="48" spans="2:16" ht="15.9" customHeight="1" x14ac:dyDescent="0.3">
      <c r="B48" s="75"/>
      <c r="C48" s="76"/>
      <c r="D48" s="76"/>
      <c r="E48" s="76"/>
      <c r="F48" s="76"/>
      <c r="G48" s="76"/>
      <c r="H48" s="76"/>
      <c r="I48" s="76"/>
      <c r="J48" s="76"/>
      <c r="K48" s="76"/>
      <c r="L48" s="76"/>
      <c r="M48" s="76"/>
      <c r="N48" s="76"/>
      <c r="O48" s="77"/>
    </row>
    <row r="49" spans="2:15" ht="15.9" customHeight="1" x14ac:dyDescent="0.3">
      <c r="B49" s="75"/>
      <c r="C49" s="76"/>
      <c r="D49" s="76"/>
      <c r="E49" s="76"/>
      <c r="F49" s="76"/>
      <c r="G49" s="76"/>
      <c r="H49" s="76"/>
      <c r="I49" s="76"/>
      <c r="J49" s="76"/>
      <c r="K49" s="76"/>
      <c r="L49" s="76"/>
      <c r="M49" s="76"/>
      <c r="N49" s="76"/>
      <c r="O49" s="77"/>
    </row>
    <row r="50" spans="2:15" ht="15.9" customHeight="1" x14ac:dyDescent="0.3">
      <c r="B50" s="75"/>
      <c r="C50" s="76"/>
      <c r="D50" s="76"/>
      <c r="E50" s="76"/>
      <c r="F50" s="76"/>
      <c r="G50" s="76"/>
      <c r="H50" s="76"/>
      <c r="I50" s="76"/>
      <c r="J50" s="76"/>
      <c r="K50" s="76"/>
      <c r="L50" s="76"/>
      <c r="M50" s="76"/>
      <c r="N50" s="76"/>
      <c r="O50" s="77"/>
    </row>
    <row r="51" spans="2:15" ht="15.9" customHeight="1" x14ac:dyDescent="0.3">
      <c r="B51" s="75"/>
      <c r="C51" s="76"/>
      <c r="D51" s="76"/>
      <c r="E51" s="76"/>
      <c r="F51" s="76"/>
      <c r="G51" s="76"/>
      <c r="H51" s="76"/>
      <c r="I51" s="76"/>
      <c r="J51" s="76"/>
      <c r="K51" s="76"/>
      <c r="L51" s="76"/>
      <c r="M51" s="76"/>
      <c r="N51" s="76"/>
      <c r="O51" s="77"/>
    </row>
    <row r="52" spans="2:15" ht="15.9" customHeight="1" x14ac:dyDescent="0.3">
      <c r="B52" s="75"/>
      <c r="C52" s="76"/>
      <c r="D52" s="76"/>
      <c r="E52" s="76"/>
      <c r="F52" s="76"/>
      <c r="G52" s="76"/>
      <c r="H52" s="76"/>
      <c r="I52" s="76"/>
      <c r="J52" s="76"/>
      <c r="K52" s="76"/>
      <c r="L52" s="76"/>
      <c r="M52" s="76"/>
      <c r="N52" s="76"/>
      <c r="O52" s="77"/>
    </row>
    <row r="53" spans="2:15" ht="15.9" customHeight="1" x14ac:dyDescent="0.3">
      <c r="B53" s="75"/>
      <c r="C53" s="76"/>
      <c r="D53" s="76"/>
      <c r="E53" s="76"/>
      <c r="F53" s="76"/>
      <c r="G53" s="76"/>
      <c r="H53" s="76"/>
      <c r="I53" s="76"/>
      <c r="J53" s="76"/>
      <c r="K53" s="76"/>
      <c r="L53" s="76"/>
      <c r="M53" s="76"/>
      <c r="N53" s="76"/>
      <c r="O53" s="77"/>
    </row>
    <row r="54" spans="2:15" ht="15.9" customHeight="1" x14ac:dyDescent="0.3">
      <c r="B54" s="75"/>
      <c r="C54" s="76"/>
      <c r="D54" s="76"/>
      <c r="E54" s="76"/>
      <c r="F54" s="76"/>
      <c r="G54" s="76"/>
      <c r="H54" s="76"/>
      <c r="I54" s="76"/>
      <c r="J54" s="76"/>
      <c r="K54" s="76"/>
      <c r="L54" s="76"/>
      <c r="M54" s="76"/>
      <c r="N54" s="76"/>
      <c r="O54" s="77"/>
    </row>
    <row r="55" spans="2:15" ht="15.9" customHeight="1" x14ac:dyDescent="0.3">
      <c r="B55" s="75"/>
      <c r="C55" s="76"/>
      <c r="D55" s="76"/>
      <c r="E55" s="76"/>
      <c r="F55" s="76"/>
      <c r="G55" s="76"/>
      <c r="H55" s="76"/>
      <c r="I55" s="76"/>
      <c r="J55" s="76"/>
      <c r="K55" s="76"/>
      <c r="L55" s="76"/>
      <c r="M55" s="76"/>
      <c r="N55" s="76"/>
      <c r="O55" s="77"/>
    </row>
    <row r="56" spans="2:15" ht="15.9" customHeight="1" x14ac:dyDescent="0.3">
      <c r="B56" s="75"/>
      <c r="C56" s="76"/>
      <c r="D56" s="76"/>
      <c r="E56" s="76"/>
      <c r="F56" s="76"/>
      <c r="G56" s="76"/>
      <c r="H56" s="76"/>
      <c r="I56" s="76"/>
      <c r="J56" s="76"/>
      <c r="K56" s="76"/>
      <c r="L56" s="76"/>
      <c r="M56" s="76"/>
      <c r="N56" s="76"/>
      <c r="O56" s="77"/>
    </row>
    <row r="57" spans="2:15" ht="15.9" customHeight="1" x14ac:dyDescent="0.3">
      <c r="B57" s="75"/>
      <c r="C57" s="76"/>
      <c r="D57" s="76"/>
      <c r="E57" s="76"/>
      <c r="F57" s="76"/>
      <c r="G57" s="76"/>
      <c r="H57" s="76"/>
      <c r="I57" s="76"/>
      <c r="J57" s="76"/>
      <c r="K57" s="76"/>
      <c r="L57" s="76"/>
      <c r="M57" s="76"/>
      <c r="N57" s="76"/>
      <c r="O57" s="77"/>
    </row>
    <row r="58" spans="2:15" ht="15.9" customHeight="1" x14ac:dyDescent="0.3">
      <c r="B58" s="75"/>
      <c r="C58" s="76"/>
      <c r="D58" s="76"/>
      <c r="E58" s="76"/>
      <c r="F58" s="76"/>
      <c r="G58" s="76"/>
      <c r="H58" s="76"/>
      <c r="I58" s="76"/>
      <c r="J58" s="76"/>
      <c r="K58" s="76"/>
      <c r="L58" s="76"/>
      <c r="M58" s="76"/>
      <c r="N58" s="76"/>
      <c r="O58" s="77"/>
    </row>
    <row r="59" spans="2:15" ht="15.9" customHeight="1" x14ac:dyDescent="0.3">
      <c r="B59" s="75"/>
      <c r="C59" s="76"/>
      <c r="D59" s="76"/>
      <c r="E59" s="76"/>
      <c r="F59" s="76"/>
      <c r="G59" s="76"/>
      <c r="H59" s="76"/>
      <c r="I59" s="76"/>
      <c r="J59" s="76"/>
      <c r="K59" s="76"/>
      <c r="L59" s="76"/>
      <c r="M59" s="76"/>
      <c r="N59" s="76"/>
      <c r="O59" s="77"/>
    </row>
    <row r="60" spans="2:15" ht="15.9" customHeight="1" x14ac:dyDescent="0.3">
      <c r="B60" s="75"/>
      <c r="C60" s="76"/>
      <c r="D60" s="76"/>
      <c r="E60" s="76"/>
      <c r="F60" s="76"/>
      <c r="G60" s="76"/>
      <c r="H60" s="76"/>
      <c r="I60" s="76"/>
      <c r="J60" s="76"/>
      <c r="K60" s="76"/>
      <c r="L60" s="76"/>
      <c r="M60" s="76"/>
      <c r="N60" s="76"/>
      <c r="O60" s="77"/>
    </row>
    <row r="61" spans="2:15" ht="15.9" customHeight="1" x14ac:dyDescent="0.3">
      <c r="B61" s="66"/>
      <c r="C61" s="67"/>
      <c r="D61" s="67"/>
      <c r="E61" s="67"/>
      <c r="F61" s="67"/>
      <c r="G61" s="67"/>
      <c r="H61" s="67"/>
      <c r="I61" s="67"/>
      <c r="J61" s="67"/>
      <c r="K61" s="67"/>
      <c r="L61" s="67"/>
      <c r="M61" s="67"/>
      <c r="N61" s="67"/>
      <c r="O61" s="68"/>
    </row>
    <row r="62" spans="2:15" ht="15.9" customHeight="1" x14ac:dyDescent="0.3">
      <c r="B62" s="66"/>
      <c r="C62" s="67"/>
      <c r="D62" s="67"/>
      <c r="E62" s="67"/>
      <c r="F62" s="67"/>
      <c r="G62" s="67"/>
      <c r="H62" s="67"/>
      <c r="I62" s="67"/>
      <c r="J62" s="67"/>
      <c r="K62" s="67"/>
      <c r="L62" s="67"/>
      <c r="M62" s="67"/>
      <c r="N62" s="67"/>
      <c r="O62" s="68"/>
    </row>
    <row r="63" spans="2:15" ht="15.9" customHeight="1" x14ac:dyDescent="0.3">
      <c r="B63" s="66"/>
      <c r="C63" s="67"/>
      <c r="D63" s="67"/>
      <c r="E63" s="67"/>
      <c r="F63" s="67"/>
      <c r="G63" s="67"/>
      <c r="H63" s="67"/>
      <c r="I63" s="67"/>
      <c r="J63" s="67"/>
      <c r="K63" s="67"/>
      <c r="L63" s="67"/>
      <c r="M63" s="67"/>
      <c r="N63" s="67"/>
      <c r="O63" s="68"/>
    </row>
    <row r="64" spans="2:15" ht="15.9" customHeight="1" x14ac:dyDescent="0.3">
      <c r="B64" s="66"/>
      <c r="C64" s="67"/>
      <c r="D64" s="67"/>
      <c r="E64" s="67"/>
      <c r="F64" s="67"/>
      <c r="G64" s="67"/>
      <c r="H64" s="67"/>
      <c r="I64" s="67"/>
      <c r="J64" s="67"/>
      <c r="K64" s="67"/>
      <c r="L64" s="67"/>
      <c r="M64" s="67"/>
      <c r="N64" s="67"/>
      <c r="O64" s="68"/>
    </row>
    <row r="65" spans="2:15" ht="15.9" customHeight="1" x14ac:dyDescent="0.3">
      <c r="B65" s="66"/>
      <c r="C65" s="67"/>
      <c r="D65" s="67"/>
      <c r="E65" s="67"/>
      <c r="F65" s="67"/>
      <c r="G65" s="67"/>
      <c r="H65" s="67"/>
      <c r="I65" s="67"/>
      <c r="J65" s="67"/>
      <c r="K65" s="67"/>
      <c r="L65" s="67"/>
      <c r="M65" s="67"/>
      <c r="N65" s="67"/>
      <c r="O65" s="68"/>
    </row>
    <row r="66" spans="2:15" ht="15.9" customHeight="1" x14ac:dyDescent="0.3">
      <c r="B66" s="66"/>
      <c r="C66" s="67"/>
      <c r="D66" s="67"/>
      <c r="E66" s="67"/>
      <c r="F66" s="67"/>
      <c r="G66" s="67"/>
      <c r="H66" s="67"/>
      <c r="I66" s="67"/>
      <c r="J66" s="67"/>
      <c r="K66" s="67"/>
      <c r="L66" s="67"/>
      <c r="M66" s="67"/>
      <c r="N66" s="67"/>
      <c r="O66" s="68"/>
    </row>
    <row r="67" spans="2:15" ht="15.9" customHeight="1" x14ac:dyDescent="0.3">
      <c r="B67" s="69"/>
      <c r="C67" s="70"/>
      <c r="D67" s="70"/>
      <c r="E67" s="70"/>
      <c r="F67" s="70"/>
      <c r="G67" s="70"/>
      <c r="H67" s="70"/>
      <c r="I67" s="70"/>
      <c r="J67" s="70"/>
      <c r="K67" s="70"/>
      <c r="L67" s="70"/>
      <c r="M67" s="70"/>
      <c r="N67" s="70"/>
      <c r="O67" s="71"/>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0"/>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JF289"/>
  <sheetViews>
    <sheetView showGridLines="0" zoomScale="70" zoomScaleNormal="70" workbookViewId="0">
      <pane xSplit="2" ySplit="3" topLeftCell="IZ212" activePane="bottomRight" state="frozen"/>
      <selection activeCell="A287" sqref="A287"/>
      <selection pane="topRight" activeCell="A287" sqref="A287"/>
      <selection pane="bottomLeft" activeCell="A287" sqref="A287"/>
      <selection pane="bottomRight" activeCell="JB232" sqref="JB232"/>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s>
  <sheetData>
    <row r="1" spans="1:266"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row>
    <row r="2" spans="1:266"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row>
    <row r="3" spans="1:266"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380</v>
      </c>
      <c r="HS3" s="65" t="s">
        <v>382</v>
      </c>
      <c r="HZ3" s="65" t="s">
        <v>384</v>
      </c>
      <c r="IG3" s="65" t="s">
        <v>386</v>
      </c>
      <c r="IN3" s="65" t="s">
        <v>388</v>
      </c>
      <c r="IU3" t="s">
        <v>390</v>
      </c>
      <c r="JB3" t="s">
        <v>392</v>
      </c>
    </row>
    <row r="4" spans="1:26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t="s">
        <v>391</v>
      </c>
      <c r="IV4" t="s">
        <v>3</v>
      </c>
      <c r="IW4" t="s">
        <v>4</v>
      </c>
      <c r="IX4" t="s">
        <v>5</v>
      </c>
      <c r="IY4" t="s">
        <v>6</v>
      </c>
      <c r="JB4" t="s">
        <v>393</v>
      </c>
      <c r="JC4" t="s">
        <v>3</v>
      </c>
      <c r="JD4" t="s">
        <v>4</v>
      </c>
      <c r="JE4" t="s">
        <v>5</v>
      </c>
      <c r="JF4" t="s">
        <v>6</v>
      </c>
    </row>
    <row r="5" spans="1:26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row>
    <row r="6" spans="1:266"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row>
    <row r="7" spans="1:26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row>
    <row r="8" spans="1:26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row>
    <row r="9" spans="1:26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row>
    <row r="10" spans="1:26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row>
    <row r="11" spans="1:26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row>
    <row r="12" spans="1:26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row>
    <row r="13" spans="1:26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row>
    <row r="14" spans="1:26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row>
    <row r="15" spans="1:26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row>
    <row r="16" spans="1:26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row>
    <row r="17" spans="1:26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row>
    <row r="18" spans="1:26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row>
    <row r="19" spans="1:26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row>
    <row r="20" spans="1:26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row>
    <row r="21" spans="1:26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row>
    <row r="22" spans="1:26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row>
    <row r="23" spans="1:26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row>
    <row r="24" spans="1:26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row>
    <row r="25" spans="1:26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row>
    <row r="26" spans="1:26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row>
    <row r="27" spans="1:26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row>
    <row r="28" spans="1:26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row>
    <row r="29" spans="1:26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row>
    <row r="30" spans="1:26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row>
    <row r="31" spans="1:266"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row>
    <row r="32" spans="1:26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row>
    <row r="33" spans="1:26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row>
    <row r="34" spans="1:26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row>
    <row r="35" spans="1:26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row>
    <row r="36" spans="1:26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row>
    <row r="37" spans="1:266"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row>
    <row r="38" spans="1:26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row>
    <row r="39" spans="1:26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row>
    <row r="40" spans="1:26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row>
    <row r="41" spans="1:26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row>
    <row r="42" spans="1:266"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row>
    <row r="43" spans="1:26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row>
    <row r="44" spans="1:266"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row>
    <row r="45" spans="1:266"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row>
    <row r="46" spans="1:26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row>
    <row r="47" spans="1:266"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row>
    <row r="48" spans="1:266"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row>
    <row r="49" spans="1:266"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row>
    <row r="50" spans="1:26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row>
    <row r="51" spans="1:266"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row>
    <row r="52" spans="1:266"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row>
    <row r="53" spans="1:266"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row>
    <row r="54" spans="1:26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row>
    <row r="55" spans="1:266"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row>
    <row r="56" spans="1:266"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row>
    <row r="57" spans="1:266"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row>
    <row r="58" spans="1:266"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row>
    <row r="59" spans="1:266"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row>
    <row r="60" spans="1:266"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row>
    <row r="61" spans="1:266"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row>
    <row r="62" spans="1:266"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row>
    <row r="63" spans="1:266"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row>
    <row r="64" spans="1:266"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row>
    <row r="65" spans="1:266"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row>
    <row r="66" spans="1:266"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row>
    <row r="67" spans="1:266"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row>
    <row r="68" spans="1:266"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row>
    <row r="69" spans="1:266"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row>
    <row r="70" spans="1:266"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row>
    <row r="71" spans="1:266"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row>
    <row r="72" spans="1:266"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row>
    <row r="73" spans="1:266"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row>
    <row r="74" spans="1:266"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row>
    <row r="75" spans="1:266"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row>
    <row r="76" spans="1:266"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row>
    <row r="77" spans="1:266"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row>
    <row r="78" spans="1:266"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row>
    <row r="79" spans="1:266"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row>
    <row r="80" spans="1:266"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row>
    <row r="81" spans="1:266"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row>
    <row r="82" spans="1:266"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row>
    <row r="83" spans="1:266"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row>
    <row r="84" spans="1:266"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row>
    <row r="85" spans="1:266"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row>
    <row r="86" spans="1:266"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row>
    <row r="87" spans="1:266"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row>
    <row r="88" spans="1:266"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row>
    <row r="89" spans="1:266"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row>
    <row r="90" spans="1:266"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row>
    <row r="91" spans="1:266"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row>
    <row r="92" spans="1:266"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row>
    <row r="93" spans="1:266"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row>
    <row r="94" spans="1:266"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row>
    <row r="95" spans="1:266"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row>
    <row r="96" spans="1:266"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row>
    <row r="97" spans="1:266"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row>
    <row r="98" spans="1:266"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row>
    <row r="99" spans="1:266"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row>
    <row r="100" spans="1:266"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row>
    <row r="101" spans="1:26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row>
    <row r="102" spans="1:266"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row>
    <row r="103" spans="1:266"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row>
    <row r="104" spans="1:266"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row>
    <row r="105" spans="1:266"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row>
    <row r="106" spans="1:26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row>
    <row r="107" spans="1:266"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row>
    <row r="108" spans="1:266"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row>
    <row r="109" spans="1:266"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row>
    <row r="110" spans="1:266"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row>
    <row r="111" spans="1:266"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row>
    <row r="112" spans="1:266"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row>
    <row r="113" spans="1:26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row>
    <row r="114" spans="1:266"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row>
    <row r="115" spans="1:266"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row>
    <row r="116" spans="1:266"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row>
    <row r="117" spans="1:26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row>
    <row r="118" spans="1:266"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row>
    <row r="119" spans="1:266"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row>
    <row r="120" spans="1:266"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row>
    <row r="121" spans="1:26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row>
    <row r="122" spans="1:266"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row>
    <row r="123" spans="1:266"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row>
    <row r="124" spans="1:266"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row>
    <row r="125" spans="1:26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row>
    <row r="126" spans="1:26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row>
    <row r="127" spans="1:26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row>
    <row r="128" spans="1:26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row>
    <row r="129" spans="1:26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row>
    <row r="130" spans="1:266"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row>
    <row r="131" spans="1:26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row>
    <row r="132" spans="1:26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row>
    <row r="133" spans="1:26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row>
    <row r="134" spans="1:26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row>
    <row r="135" spans="1:26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row>
    <row r="136" spans="1:26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row>
    <row r="137" spans="1:26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row>
    <row r="138" spans="1:26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row>
    <row r="139" spans="1:26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row>
    <row r="140" spans="1:26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row>
    <row r="141" spans="1:26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row>
    <row r="142" spans="1:26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row>
    <row r="143" spans="1:26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row>
    <row r="144" spans="1:26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row>
    <row r="145" spans="1:26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row>
    <row r="146" spans="1:26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row>
    <row r="147" spans="1:26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row>
    <row r="148" spans="1:26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row>
    <row r="149" spans="1:26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row>
    <row r="150" spans="1:26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row>
    <row r="151" spans="1:26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row>
    <row r="152" spans="1:26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row>
    <row r="153" spans="1:26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row>
    <row r="154" spans="1:26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row>
    <row r="155" spans="1:26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row>
    <row r="156" spans="1:26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row>
    <row r="157" spans="1:26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row>
    <row r="158" spans="1:26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row>
    <row r="159" spans="1:26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row>
    <row r="160" spans="1:26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row>
    <row r="161" spans="1:266"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row>
    <row r="162" spans="1:26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row>
    <row r="163" spans="1:26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row>
    <row r="164" spans="1:26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row>
    <row r="165" spans="1:26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row>
    <row r="166" spans="1:26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row>
    <row r="167" spans="1:26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row>
    <row r="168" spans="1:26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row>
    <row r="169" spans="1:26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row>
    <row r="170" spans="1:26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row>
    <row r="171" spans="1:26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row>
    <row r="172" spans="1:26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row>
    <row r="173" spans="1:26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row>
    <row r="174" spans="1:26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row>
    <row r="175" spans="1:26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row>
    <row r="176" spans="1:26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row>
    <row r="177" spans="1:26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row>
    <row r="178" spans="1:26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row>
    <row r="179" spans="1:26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row>
    <row r="180" spans="1:26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row>
    <row r="181" spans="1:26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row>
    <row r="182" spans="1:26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row>
    <row r="183" spans="1:26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row>
    <row r="184" spans="1:26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row>
    <row r="185" spans="1:26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row>
    <row r="186" spans="1:26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row>
    <row r="187" spans="1:26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row>
    <row r="188" spans="1:266"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row>
    <row r="189" spans="1:26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row>
    <row r="190" spans="1:26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row>
    <row r="191" spans="1:26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row>
    <row r="192" spans="1:26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row>
    <row r="193" spans="1:26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row>
    <row r="194" spans="1:26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row>
    <row r="195" spans="1:26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row>
    <row r="196" spans="1:26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row>
    <row r="197" spans="1:26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row>
    <row r="198" spans="1:26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row>
    <row r="199" spans="1:26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row>
    <row r="200" spans="1:26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row>
    <row r="201" spans="1:26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row>
    <row r="202" spans="1:26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row>
    <row r="203" spans="1:26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row>
    <row r="204" spans="1:26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row>
    <row r="205" spans="1:266"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row>
    <row r="206" spans="1:26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row>
    <row r="207" spans="1:26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row>
    <row r="208" spans="1:26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row>
    <row r="209" spans="1:26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row>
    <row r="210" spans="1:26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row>
    <row r="211" spans="1:26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row>
    <row r="212" spans="1:26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row>
    <row r="213" spans="1:26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row>
    <row r="214" spans="1:26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row>
    <row r="215" spans="1:26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row>
    <row r="216" spans="1:26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row>
    <row r="217" spans="1:26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row>
    <row r="218" spans="1:26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row>
    <row r="219" spans="1:26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row>
    <row r="220" spans="1:26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row>
    <row r="221" spans="1:266"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row>
    <row r="222" spans="1:26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row>
    <row r="223" spans="1:26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row>
    <row r="224" spans="1:26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row>
    <row r="225" spans="1:26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row>
    <row r="226" spans="1:26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row>
    <row r="227" spans="1:26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row>
    <row r="228" spans="1:26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row>
    <row r="229" spans="1:26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row>
    <row r="230" spans="1:26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row>
    <row r="231" spans="1:266"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row>
    <row r="232" spans="1:26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row>
    <row r="233" spans="1:26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row>
    <row r="234" spans="1:26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row>
    <row r="235" spans="1:26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row>
    <row r="236" spans="1:26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row>
    <row r="237" spans="1:26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row>
    <row r="238" spans="1:26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row>
    <row r="239" spans="1:26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row>
    <row r="240" spans="1:26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row>
    <row r="241" spans="1:26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row>
    <row r="242" spans="1:26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row>
    <row r="243" spans="1:26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row>
    <row r="244" spans="1:26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row>
    <row r="245" spans="1:26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row>
    <row r="246" spans="1:26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row>
    <row r="247" spans="1:26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row>
    <row r="248" spans="1:26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row>
    <row r="249" spans="1:26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row>
    <row r="250" spans="1:266"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row>
    <row r="251" spans="1:26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row>
    <row r="252" spans="1:26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row>
    <row r="253" spans="1:266"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row>
    <row r="254" spans="1:266"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row>
    <row r="255" spans="1:26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row>
    <row r="256" spans="1:26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row>
    <row r="257" spans="1:266"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row>
    <row r="259" spans="1:26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row>
    <row r="260" spans="1:266" x14ac:dyDescent="0.3">
      <c r="A260" s="78" t="s">
        <v>265</v>
      </c>
      <c r="B260" s="7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row>
    <row r="261" spans="1:26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row>
    <row r="262" spans="1:266"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row>
    <row r="263" spans="1:266"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row>
    <row r="264" spans="1:266"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row>
    <row r="265" spans="1:266"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row>
    <row r="266" spans="1:266"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row>
    <row r="267" spans="1:266"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row>
    <row r="268" spans="1:266"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row>
    <row r="269" spans="1:266"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row>
    <row r="270" spans="1:266"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row>
    <row r="271" spans="1:266"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row>
    <row r="272" spans="1:266"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row>
    <row r="273" spans="1:266"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row>
    <row r="274" spans="1:266"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row>
    <row r="275" spans="1:266"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row>
    <row r="276" spans="1:266"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row>
    <row r="277" spans="1:266"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row>
    <row r="278" spans="1:266"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row>
    <row r="279" spans="1:266"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row>
    <row r="280" spans="1:266"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row>
    <row r="281" spans="1:266"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row>
    <row r="282" spans="1:266"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row>
    <row r="283" spans="1:266"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row>
    <row r="284" spans="1:266"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row>
    <row r="285" spans="1:266"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row>
    <row r="286" spans="1:266"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row>
    <row r="287" spans="1:266"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row>
    <row r="288" spans="1:266"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339" priority="124" operator="greaterThan">
      <formula>100.1</formula>
    </cfRule>
    <cfRule type="cellIs" dxfId="338" priority="125" operator="greaterThan">
      <formula>99.8</formula>
    </cfRule>
    <cfRule type="cellIs" dxfId="337" priority="126" operator="lessThan">
      <formula>99.8</formula>
    </cfRule>
  </conditionalFormatting>
  <conditionalFormatting sqref="BH287:BK287">
    <cfRule type="cellIs" dxfId="336" priority="121" operator="greaterThan">
      <formula>100.1</formula>
    </cfRule>
    <cfRule type="cellIs" dxfId="335" priority="122" operator="greaterThan">
      <formula>99.8</formula>
    </cfRule>
    <cfRule type="cellIs" dxfId="334" priority="123" operator="lessThan">
      <formula>99.8</formula>
    </cfRule>
  </conditionalFormatting>
  <conditionalFormatting sqref="BO287:BR287">
    <cfRule type="cellIs" dxfId="333" priority="118" operator="greaterThan">
      <formula>100.1</formula>
    </cfRule>
    <cfRule type="cellIs" dxfId="332" priority="119" operator="greaterThan">
      <formula>99.8</formula>
    </cfRule>
    <cfRule type="cellIs" dxfId="331" priority="120" operator="lessThan">
      <formula>99.8</formula>
    </cfRule>
  </conditionalFormatting>
  <conditionalFormatting sqref="BV287:BY287">
    <cfRule type="cellIs" dxfId="330" priority="115" operator="greaterThan">
      <formula>100.1</formula>
    </cfRule>
    <cfRule type="cellIs" dxfId="329" priority="116" operator="greaterThan">
      <formula>99.8</formula>
    </cfRule>
    <cfRule type="cellIs" dxfId="328" priority="117" operator="lessThan">
      <formula>99.8</formula>
    </cfRule>
  </conditionalFormatting>
  <conditionalFormatting sqref="AT287:AW287">
    <cfRule type="cellIs" dxfId="327" priority="112" operator="greaterThan">
      <formula>100.1</formula>
    </cfRule>
    <cfRule type="cellIs" dxfId="326" priority="113" operator="greaterThan">
      <formula>99.8</formula>
    </cfRule>
    <cfRule type="cellIs" dxfId="325" priority="114" operator="lessThan">
      <formula>99.8</formula>
    </cfRule>
  </conditionalFormatting>
  <conditionalFormatting sqref="AM287:AP287">
    <cfRule type="cellIs" dxfId="324" priority="109" operator="greaterThan">
      <formula>100.1</formula>
    </cfRule>
    <cfRule type="cellIs" dxfId="323" priority="110" operator="greaterThan">
      <formula>99.8</formula>
    </cfRule>
    <cfRule type="cellIs" dxfId="322" priority="111" operator="lessThan">
      <formula>99.8</formula>
    </cfRule>
  </conditionalFormatting>
  <conditionalFormatting sqref="AF287:AI287">
    <cfRule type="cellIs" dxfId="321" priority="106" operator="greaterThan">
      <formula>100.1</formula>
    </cfRule>
    <cfRule type="cellIs" dxfId="320" priority="107" operator="greaterThan">
      <formula>99.8</formula>
    </cfRule>
    <cfRule type="cellIs" dxfId="319" priority="108" operator="lessThan">
      <formula>99.8</formula>
    </cfRule>
  </conditionalFormatting>
  <conditionalFormatting sqref="Y287:AB287">
    <cfRule type="cellIs" dxfId="318" priority="103" operator="greaterThan">
      <formula>100.1</formula>
    </cfRule>
    <cfRule type="cellIs" dxfId="317" priority="104" operator="greaterThan">
      <formula>99.8</formula>
    </cfRule>
    <cfRule type="cellIs" dxfId="316" priority="105" operator="lessThan">
      <formula>99.8</formula>
    </cfRule>
  </conditionalFormatting>
  <conditionalFormatting sqref="R287:U287">
    <cfRule type="cellIs" dxfId="315" priority="100" operator="greaterThan">
      <formula>100.1</formula>
    </cfRule>
    <cfRule type="cellIs" dxfId="314" priority="101" operator="greaterThan">
      <formula>99.8</formula>
    </cfRule>
    <cfRule type="cellIs" dxfId="313" priority="102" operator="lessThan">
      <formula>99.8</formula>
    </cfRule>
  </conditionalFormatting>
  <conditionalFormatting sqref="K287:N287">
    <cfRule type="cellIs" dxfId="312" priority="97" operator="greaterThan">
      <formula>100.1</formula>
    </cfRule>
    <cfRule type="cellIs" dxfId="311" priority="98" operator="greaterThan">
      <formula>99.8</formula>
    </cfRule>
    <cfRule type="cellIs" dxfId="310" priority="99" operator="lessThan">
      <formula>99.8</formula>
    </cfRule>
  </conditionalFormatting>
  <conditionalFormatting sqref="D287:G287">
    <cfRule type="cellIs" dxfId="309" priority="94" operator="greaterThan">
      <formula>100.1</formula>
    </cfRule>
    <cfRule type="cellIs" dxfId="308" priority="95" operator="greaterThan">
      <formula>99.8</formula>
    </cfRule>
    <cfRule type="cellIs" dxfId="307" priority="96" operator="lessThan">
      <formula>99.8</formula>
    </cfRule>
  </conditionalFormatting>
  <conditionalFormatting sqref="CC287:CF287">
    <cfRule type="cellIs" dxfId="306" priority="91" operator="greaterThan">
      <formula>100.1</formula>
    </cfRule>
    <cfRule type="cellIs" dxfId="305" priority="92" operator="greaterThan">
      <formula>99.8</formula>
    </cfRule>
    <cfRule type="cellIs" dxfId="304" priority="93" operator="lessThan">
      <formula>99.8</formula>
    </cfRule>
  </conditionalFormatting>
  <conditionalFormatting sqref="CJ287:CM287">
    <cfRule type="cellIs" dxfId="303" priority="88" operator="greaterThan">
      <formula>100.1</formula>
    </cfRule>
    <cfRule type="cellIs" dxfId="302" priority="89" operator="greaterThan">
      <formula>99.8</formula>
    </cfRule>
    <cfRule type="cellIs" dxfId="301" priority="90" operator="lessThan">
      <formula>99.8</formula>
    </cfRule>
  </conditionalFormatting>
  <conditionalFormatting sqref="CQ287:CT287">
    <cfRule type="cellIs" dxfId="300" priority="85" operator="greaterThan">
      <formula>100.1</formula>
    </cfRule>
    <cfRule type="cellIs" dxfId="299" priority="86" operator="greaterThan">
      <formula>99.8</formula>
    </cfRule>
    <cfRule type="cellIs" dxfId="298" priority="87" operator="lessThan">
      <formula>99.8</formula>
    </cfRule>
  </conditionalFormatting>
  <conditionalFormatting sqref="CX287:DA287">
    <cfRule type="cellIs" dxfId="297" priority="82" operator="greaterThan">
      <formula>100.1</formula>
    </cfRule>
    <cfRule type="cellIs" dxfId="296" priority="83" operator="greaterThan">
      <formula>99.8</formula>
    </cfRule>
    <cfRule type="cellIs" dxfId="295" priority="84" operator="lessThan">
      <formula>99.8</formula>
    </cfRule>
  </conditionalFormatting>
  <conditionalFormatting sqref="DE287:DH287">
    <cfRule type="cellIs" dxfId="294" priority="79" operator="greaterThan">
      <formula>100.1</formula>
    </cfRule>
    <cfRule type="cellIs" dxfId="293" priority="80" operator="greaterThan">
      <formula>99.8</formula>
    </cfRule>
    <cfRule type="cellIs" dxfId="292" priority="81" operator="lessThan">
      <formula>99.8</formula>
    </cfRule>
  </conditionalFormatting>
  <conditionalFormatting sqref="DL287:DO287">
    <cfRule type="cellIs" dxfId="291" priority="76" operator="greaterThan">
      <formula>100.1</formula>
    </cfRule>
    <cfRule type="cellIs" dxfId="290" priority="77" operator="greaterThan">
      <formula>99.8</formula>
    </cfRule>
    <cfRule type="cellIs" dxfId="289" priority="78" operator="lessThan">
      <formula>99.8</formula>
    </cfRule>
  </conditionalFormatting>
  <conditionalFormatting sqref="DS287:DV287">
    <cfRule type="cellIs" dxfId="288" priority="73" operator="greaterThan">
      <formula>100.1</formula>
    </cfRule>
    <cfRule type="cellIs" dxfId="287" priority="74" operator="greaterThan">
      <formula>99.8</formula>
    </cfRule>
    <cfRule type="cellIs" dxfId="286" priority="75" operator="lessThan">
      <formula>99.8</formula>
    </cfRule>
  </conditionalFormatting>
  <conditionalFormatting sqref="DZ287:EC287">
    <cfRule type="cellIs" dxfId="285" priority="70" operator="greaterThan">
      <formula>100.1</formula>
    </cfRule>
    <cfRule type="cellIs" dxfId="284" priority="71" operator="greaterThan">
      <formula>99.8</formula>
    </cfRule>
    <cfRule type="cellIs" dxfId="283" priority="72" operator="lessThan">
      <formula>99.8</formula>
    </cfRule>
  </conditionalFormatting>
  <conditionalFormatting sqref="EG287:EJ287">
    <cfRule type="cellIs" dxfId="282" priority="67" operator="greaterThan">
      <formula>100.1</formula>
    </cfRule>
    <cfRule type="cellIs" dxfId="281" priority="68" operator="greaterThan">
      <formula>99.8</formula>
    </cfRule>
    <cfRule type="cellIs" dxfId="280" priority="69" operator="lessThan">
      <formula>99.8</formula>
    </cfRule>
  </conditionalFormatting>
  <conditionalFormatting sqref="EN287:EQ287">
    <cfRule type="cellIs" dxfId="279" priority="64" operator="greaterThan">
      <formula>100.1</formula>
    </cfRule>
    <cfRule type="cellIs" dxfId="278" priority="65" operator="greaterThan">
      <formula>99.8</formula>
    </cfRule>
    <cfRule type="cellIs" dxfId="277" priority="66" operator="lessThan">
      <formula>99.8</formula>
    </cfRule>
  </conditionalFormatting>
  <conditionalFormatting sqref="EU287:EX287">
    <cfRule type="cellIs" dxfId="276" priority="61" operator="greaterThan">
      <formula>100.1</formula>
    </cfRule>
    <cfRule type="cellIs" dxfId="275" priority="62" operator="greaterThan">
      <formula>99.8</formula>
    </cfRule>
    <cfRule type="cellIs" dxfId="274" priority="63" operator="lessThan">
      <formula>99.8</formula>
    </cfRule>
  </conditionalFormatting>
  <conditionalFormatting sqref="FB287:FE287">
    <cfRule type="cellIs" dxfId="273" priority="55" operator="greaterThan">
      <formula>100.1</formula>
    </cfRule>
    <cfRule type="cellIs" dxfId="272" priority="56" operator="greaterThan">
      <formula>99.8</formula>
    </cfRule>
    <cfRule type="cellIs" dxfId="271" priority="57" operator="lessThan">
      <formula>99.8</formula>
    </cfRule>
  </conditionalFormatting>
  <conditionalFormatting sqref="FI287:FL287">
    <cfRule type="cellIs" dxfId="270" priority="52" operator="greaterThan">
      <formula>100.1</formula>
    </cfRule>
    <cfRule type="cellIs" dxfId="269" priority="53" operator="greaterThan">
      <formula>99.8</formula>
    </cfRule>
    <cfRule type="cellIs" dxfId="268" priority="54" operator="lessThan">
      <formula>99.8</formula>
    </cfRule>
  </conditionalFormatting>
  <conditionalFormatting sqref="FP287:FS287">
    <cfRule type="cellIs" dxfId="267" priority="49" operator="greaterThan">
      <formula>100.1</formula>
    </cfRule>
    <cfRule type="cellIs" dxfId="266" priority="50" operator="greaterThan">
      <formula>99.8</formula>
    </cfRule>
    <cfRule type="cellIs" dxfId="265" priority="51" operator="lessThan">
      <formula>99.8</formula>
    </cfRule>
  </conditionalFormatting>
  <conditionalFormatting sqref="FW287:FZ287">
    <cfRule type="cellIs" dxfId="264" priority="46" operator="greaterThan">
      <formula>100.1</formula>
    </cfRule>
    <cfRule type="cellIs" dxfId="263" priority="47" operator="greaterThan">
      <formula>99.8</formula>
    </cfRule>
    <cfRule type="cellIs" dxfId="262" priority="48" operator="lessThan">
      <formula>99.8</formula>
    </cfRule>
  </conditionalFormatting>
  <conditionalFormatting sqref="GD287:GG287">
    <cfRule type="cellIs" dxfId="261" priority="43" operator="greaterThan">
      <formula>100.1</formula>
    </cfRule>
    <cfRule type="cellIs" dxfId="260" priority="44" operator="greaterThan">
      <formula>99.8</formula>
    </cfRule>
    <cfRule type="cellIs" dxfId="259" priority="45" operator="lessThan">
      <formula>99.8</formula>
    </cfRule>
  </conditionalFormatting>
  <conditionalFormatting sqref="GK287:GN287">
    <cfRule type="cellIs" dxfId="258" priority="34" operator="greaterThan">
      <formula>100.1</formula>
    </cfRule>
    <cfRule type="cellIs" dxfId="257" priority="35" operator="greaterThan">
      <formula>99.8</formula>
    </cfRule>
    <cfRule type="cellIs" dxfId="256" priority="36" operator="lessThan">
      <formula>99.8</formula>
    </cfRule>
  </conditionalFormatting>
  <conditionalFormatting sqref="GR287:GU287">
    <cfRule type="cellIs" dxfId="255" priority="31" operator="greaterThan">
      <formula>100.1</formula>
    </cfRule>
    <cfRule type="cellIs" dxfId="254" priority="32" operator="greaterThan">
      <formula>99.8</formula>
    </cfRule>
    <cfRule type="cellIs" dxfId="253" priority="33" operator="lessThan">
      <formula>99.8</formula>
    </cfRule>
  </conditionalFormatting>
  <conditionalFormatting sqref="GY287:HB287">
    <cfRule type="cellIs" dxfId="252" priority="28" operator="greaterThan">
      <formula>100.1</formula>
    </cfRule>
    <cfRule type="cellIs" dxfId="251" priority="29" operator="greaterThan">
      <formula>99.8</formula>
    </cfRule>
    <cfRule type="cellIs" dxfId="250" priority="30" operator="lessThan">
      <formula>99.8</formula>
    </cfRule>
  </conditionalFormatting>
  <conditionalFormatting sqref="HF287:HI287">
    <cfRule type="cellIs" dxfId="249" priority="25" operator="greaterThan">
      <formula>100.1</formula>
    </cfRule>
    <cfRule type="cellIs" dxfId="248" priority="26" operator="greaterThan">
      <formula>99.8</formula>
    </cfRule>
    <cfRule type="cellIs" dxfId="247" priority="27" operator="lessThan">
      <formula>99.8</formula>
    </cfRule>
  </conditionalFormatting>
  <conditionalFormatting sqref="HM287:HP287">
    <cfRule type="cellIs" dxfId="246" priority="22" operator="greaterThan">
      <formula>100.1</formula>
    </cfRule>
    <cfRule type="cellIs" dxfId="245" priority="23" operator="greaterThan">
      <formula>99.8</formula>
    </cfRule>
    <cfRule type="cellIs" dxfId="244" priority="24" operator="lessThan">
      <formula>99.8</formula>
    </cfRule>
  </conditionalFormatting>
  <conditionalFormatting sqref="HT287:HW287">
    <cfRule type="cellIs" dxfId="243" priority="19" operator="greaterThan">
      <formula>100.1</formula>
    </cfRule>
    <cfRule type="cellIs" dxfId="242" priority="20" operator="greaterThan">
      <formula>99.8</formula>
    </cfRule>
    <cfRule type="cellIs" dxfId="241" priority="21" operator="lessThan">
      <formula>99.8</formula>
    </cfRule>
  </conditionalFormatting>
  <conditionalFormatting sqref="IA287:ID287">
    <cfRule type="cellIs" dxfId="240" priority="16" operator="greaterThan">
      <formula>100.1</formula>
    </cfRule>
    <cfRule type="cellIs" dxfId="239" priority="17" operator="greaterThan">
      <formula>99.8</formula>
    </cfRule>
    <cfRule type="cellIs" dxfId="238" priority="18" operator="lessThan">
      <formula>99.8</formula>
    </cfRule>
  </conditionalFormatting>
  <conditionalFormatting sqref="IH287:IK287">
    <cfRule type="cellIs" dxfId="237" priority="13" operator="greaterThan">
      <formula>100.1</formula>
    </cfRule>
    <cfRule type="cellIs" dxfId="236" priority="14" operator="greaterThan">
      <formula>99.8</formula>
    </cfRule>
    <cfRule type="cellIs" dxfId="235" priority="15" operator="lessThan">
      <formula>99.8</formula>
    </cfRule>
  </conditionalFormatting>
  <conditionalFormatting sqref="IO287:IR287">
    <cfRule type="cellIs" dxfId="234" priority="10" operator="greaterThan">
      <formula>100.1</formula>
    </cfRule>
    <cfRule type="cellIs" dxfId="233" priority="11" operator="greaterThan">
      <formula>99.8</formula>
    </cfRule>
    <cfRule type="cellIs" dxfId="232" priority="12" operator="lessThan">
      <formula>99.8</formula>
    </cfRule>
  </conditionalFormatting>
  <conditionalFormatting sqref="IV287:IY287">
    <cfRule type="cellIs" dxfId="231" priority="4" operator="greaterThan">
      <formula>100.1</formula>
    </cfRule>
    <cfRule type="cellIs" dxfId="230" priority="5" operator="greaterThan">
      <formula>99.8</formula>
    </cfRule>
    <cfRule type="cellIs" dxfId="229" priority="6" operator="lessThan">
      <formula>99.8</formula>
    </cfRule>
  </conditionalFormatting>
  <conditionalFormatting sqref="JC287:JF287">
    <cfRule type="cellIs" dxfId="228" priority="1" operator="greaterThan">
      <formula>100.1</formula>
    </cfRule>
    <cfRule type="cellIs" dxfId="227" priority="2" operator="greaterThan">
      <formula>99.8</formula>
    </cfRule>
    <cfRule type="cellIs" dxfId="22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JF289"/>
  <sheetViews>
    <sheetView showGridLines="0" zoomScale="70" zoomScaleNormal="70" workbookViewId="0">
      <pane xSplit="2" ySplit="3" topLeftCell="IZ241" activePane="bottomRight" state="frozen"/>
      <selection activeCell="A287" sqref="A287"/>
      <selection pane="topRight" activeCell="A287" sqref="A287"/>
      <selection pane="bottomLeft" activeCell="A287" sqref="A287"/>
      <selection pane="bottomRight" activeCell="JC250" sqref="JC25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16384" width="11.44140625" style="6"/>
  </cols>
  <sheetData>
    <row r="1" spans="1:266"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4" t="s">
        <v>379</v>
      </c>
      <c r="HL1" s="64" t="s">
        <v>379</v>
      </c>
      <c r="HS1" s="64" t="s">
        <v>379</v>
      </c>
      <c r="HZ1" s="64" t="s">
        <v>379</v>
      </c>
      <c r="IG1" s="64" t="s">
        <v>379</v>
      </c>
      <c r="IN1" s="64" t="s">
        <v>379</v>
      </c>
      <c r="IU1" s="64" t="s">
        <v>379</v>
      </c>
      <c r="JB1" s="6" t="s">
        <v>379</v>
      </c>
    </row>
    <row r="2" spans="1:26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4" t="s">
        <v>0</v>
      </c>
      <c r="HL2" s="64" t="s">
        <v>0</v>
      </c>
      <c r="HS2" s="64" t="s">
        <v>0</v>
      </c>
      <c r="HZ2" s="64" t="s">
        <v>0</v>
      </c>
      <c r="IG2" s="64" t="s">
        <v>0</v>
      </c>
      <c r="IN2" s="64" t="s">
        <v>0</v>
      </c>
      <c r="IU2" s="64" t="s">
        <v>0</v>
      </c>
      <c r="JB2" s="6" t="s">
        <v>0</v>
      </c>
    </row>
    <row r="3" spans="1:26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65" t="s">
        <v>377</v>
      </c>
      <c r="HL3" s="65" t="s">
        <v>380</v>
      </c>
      <c r="HS3" s="65" t="s">
        <v>382</v>
      </c>
      <c r="HZ3" s="65" t="s">
        <v>384</v>
      </c>
      <c r="IG3" s="65" t="s">
        <v>386</v>
      </c>
      <c r="IN3" s="65" t="s">
        <v>388</v>
      </c>
      <c r="IU3" s="65" t="s">
        <v>390</v>
      </c>
      <c r="JB3" s="6" t="s">
        <v>392</v>
      </c>
    </row>
    <row r="4" spans="1:26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s="64" t="s">
        <v>391</v>
      </c>
      <c r="IV4" s="64" t="s">
        <v>3</v>
      </c>
      <c r="IW4" s="64" t="s">
        <v>4</v>
      </c>
      <c r="IX4" s="64" t="s">
        <v>5</v>
      </c>
      <c r="IY4" s="64" t="s">
        <v>6</v>
      </c>
      <c r="JB4" s="6" t="s">
        <v>393</v>
      </c>
      <c r="JC4" s="6" t="s">
        <v>3</v>
      </c>
      <c r="JD4" s="6" t="s">
        <v>4</v>
      </c>
      <c r="JE4" s="6" t="s">
        <v>5</v>
      </c>
      <c r="JF4" s="6" t="s">
        <v>6</v>
      </c>
    </row>
    <row r="5" spans="1:26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row>
    <row r="6" spans="1:266"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4" t="s">
        <v>8</v>
      </c>
      <c r="HF6" s="64">
        <v>0</v>
      </c>
      <c r="HG6" s="64">
        <v>0</v>
      </c>
      <c r="HH6" s="64">
        <v>0</v>
      </c>
      <c r="HI6" s="64">
        <v>0</v>
      </c>
      <c r="HL6" s="64" t="s">
        <v>8</v>
      </c>
      <c r="HM6" s="64">
        <v>0.08</v>
      </c>
      <c r="HN6" s="64">
        <v>0.26</v>
      </c>
      <c r="HO6" s="64">
        <v>0</v>
      </c>
      <c r="HP6" s="64">
        <v>0</v>
      </c>
      <c r="HS6" s="64" t="s">
        <v>8</v>
      </c>
      <c r="HT6" s="64">
        <v>7.0000000000000007E-2</v>
      </c>
      <c r="HU6" s="64">
        <v>0.15</v>
      </c>
      <c r="HV6" s="64">
        <v>0.06</v>
      </c>
      <c r="HW6" s="64">
        <v>0</v>
      </c>
      <c r="HZ6" s="64" t="s">
        <v>8</v>
      </c>
      <c r="IA6" s="64">
        <v>0</v>
      </c>
      <c r="IB6" s="64">
        <v>0</v>
      </c>
      <c r="IC6" s="64">
        <v>0</v>
      </c>
      <c r="ID6" s="64">
        <v>0</v>
      </c>
      <c r="IG6" s="64" t="s">
        <v>8</v>
      </c>
      <c r="IH6" s="64">
        <v>0.28000000000000003</v>
      </c>
      <c r="II6" s="64">
        <v>0.15</v>
      </c>
      <c r="IJ6" s="64">
        <v>0.38</v>
      </c>
      <c r="IK6" s="64">
        <v>0.21</v>
      </c>
      <c r="IN6" s="64" t="s">
        <v>8</v>
      </c>
      <c r="IO6" s="64">
        <v>0.05</v>
      </c>
      <c r="IP6" s="64">
        <v>0</v>
      </c>
      <c r="IQ6" s="64">
        <v>0.09</v>
      </c>
      <c r="IR6" s="64">
        <v>0</v>
      </c>
      <c r="IU6" s="64" t="s">
        <v>8</v>
      </c>
      <c r="IV6" s="64">
        <v>0.03</v>
      </c>
      <c r="IW6" s="64">
        <v>0</v>
      </c>
      <c r="IX6" s="64">
        <v>0</v>
      </c>
      <c r="IY6" s="64">
        <v>0</v>
      </c>
      <c r="JB6" s="6" t="s">
        <v>8</v>
      </c>
      <c r="JC6" s="6">
        <v>0.56999999999999995</v>
      </c>
      <c r="JD6" s="6">
        <v>1.1499999999999999</v>
      </c>
      <c r="JE6" s="6">
        <v>0.38</v>
      </c>
      <c r="JF6" s="6">
        <v>0.28000000000000003</v>
      </c>
    </row>
    <row r="7" spans="1:26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row>
    <row r="8" spans="1:26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row>
    <row r="9" spans="1:26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row>
    <row r="10" spans="1:26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row>
    <row r="11" spans="1:26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row>
    <row r="12" spans="1:26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0.11</v>
      </c>
      <c r="JD12" s="6">
        <v>0.48</v>
      </c>
      <c r="JE12" s="6">
        <v>0</v>
      </c>
      <c r="JF12" s="6">
        <v>0</v>
      </c>
    </row>
    <row r="13" spans="1:26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row>
    <row r="14" spans="1:26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row>
    <row r="15" spans="1:26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row>
    <row r="16" spans="1:26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row>
    <row r="17" spans="1:26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row>
    <row r="18" spans="1:26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row>
    <row r="19" spans="1:26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row>
    <row r="20" spans="1:26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row>
    <row r="21" spans="1:26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0.21</v>
      </c>
      <c r="IB21" s="64">
        <v>0</v>
      </c>
      <c r="IC21" s="64">
        <v>0.36</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row>
    <row r="22" spans="1:26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row>
    <row r="23" spans="1:26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row>
    <row r="24" spans="1:26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4" t="s">
        <v>26</v>
      </c>
      <c r="HF24" s="64">
        <v>0.03</v>
      </c>
      <c r="HG24" s="64">
        <v>0</v>
      </c>
      <c r="HH24" s="64">
        <v>0.06</v>
      </c>
      <c r="HI24" s="64">
        <v>0</v>
      </c>
      <c r="HL24" s="64" t="s">
        <v>26</v>
      </c>
      <c r="HM24" s="64">
        <v>0.06</v>
      </c>
      <c r="HN24" s="64">
        <v>0</v>
      </c>
      <c r="HO24" s="64">
        <v>0.12</v>
      </c>
      <c r="HP24" s="64">
        <v>0</v>
      </c>
      <c r="HS24" s="64" t="s">
        <v>26</v>
      </c>
      <c r="HT24" s="64">
        <v>0.04</v>
      </c>
      <c r="HU24" s="64">
        <v>0</v>
      </c>
      <c r="HV24" s="64">
        <v>0.08</v>
      </c>
      <c r="HW24" s="64">
        <v>0</v>
      </c>
      <c r="HZ24" s="64" t="s">
        <v>26</v>
      </c>
      <c r="IA24" s="64">
        <v>0.11</v>
      </c>
      <c r="IB24" s="64">
        <v>0</v>
      </c>
      <c r="IC24" s="64">
        <v>7.0000000000000007E-2</v>
      </c>
      <c r="ID24" s="64">
        <v>0</v>
      </c>
      <c r="IG24" s="64" t="s">
        <v>26</v>
      </c>
      <c r="IH24" s="64">
        <v>0.02</v>
      </c>
      <c r="II24" s="64">
        <v>0</v>
      </c>
      <c r="IJ24" s="64">
        <v>0.04</v>
      </c>
      <c r="IK24" s="64">
        <v>0</v>
      </c>
      <c r="IN24" s="64" t="s">
        <v>26</v>
      </c>
      <c r="IO24" s="64">
        <v>0.02</v>
      </c>
      <c r="IP24" s="64">
        <v>0</v>
      </c>
      <c r="IQ24" s="64">
        <v>0.04</v>
      </c>
      <c r="IR24" s="64">
        <v>0</v>
      </c>
      <c r="IU24" s="64" t="s">
        <v>26</v>
      </c>
      <c r="IV24" s="64">
        <v>0.1</v>
      </c>
      <c r="IW24" s="64">
        <v>0</v>
      </c>
      <c r="IX24" s="64">
        <v>0.18</v>
      </c>
      <c r="IY24" s="64">
        <v>0</v>
      </c>
      <c r="JB24" s="6" t="s">
        <v>26</v>
      </c>
      <c r="JC24" s="6">
        <v>0.14000000000000001</v>
      </c>
      <c r="JD24" s="6">
        <v>0</v>
      </c>
      <c r="JE24" s="6">
        <v>0.25</v>
      </c>
      <c r="JF24" s="6">
        <v>0</v>
      </c>
    </row>
    <row r="25" spans="1:26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7.0000000000000007E-2</v>
      </c>
      <c r="JD25" s="6">
        <v>0</v>
      </c>
      <c r="JE25" s="6">
        <v>0.12</v>
      </c>
      <c r="JF25" s="6">
        <v>0</v>
      </c>
    </row>
    <row r="26" spans="1:26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4" t="s">
        <v>28</v>
      </c>
      <c r="HF26" s="64">
        <v>0</v>
      </c>
      <c r="HG26" s="64">
        <v>0</v>
      </c>
      <c r="HH26" s="64">
        <v>0</v>
      </c>
      <c r="HI26" s="64">
        <v>0</v>
      </c>
      <c r="HL26" s="64" t="s">
        <v>28</v>
      </c>
      <c r="HM26" s="64">
        <v>0</v>
      </c>
      <c r="HN26" s="64">
        <v>0</v>
      </c>
      <c r="HO26" s="64">
        <v>0</v>
      </c>
      <c r="HP26" s="64">
        <v>0</v>
      </c>
      <c r="HS26" s="64" t="s">
        <v>28</v>
      </c>
      <c r="HT26" s="64">
        <v>0.12</v>
      </c>
      <c r="HU26" s="64">
        <v>0</v>
      </c>
      <c r="HV26" s="64">
        <v>0.22</v>
      </c>
      <c r="HW26" s="64">
        <v>0</v>
      </c>
      <c r="HZ26" s="64" t="s">
        <v>28</v>
      </c>
      <c r="IA26" s="64">
        <v>0.02</v>
      </c>
      <c r="IB26" s="64">
        <v>0</v>
      </c>
      <c r="IC26" s="64">
        <v>0.04</v>
      </c>
      <c r="ID26" s="64">
        <v>0</v>
      </c>
      <c r="IG26" s="64" t="s">
        <v>28</v>
      </c>
      <c r="IH26" s="64">
        <v>0.02</v>
      </c>
      <c r="II26" s="64">
        <v>0</v>
      </c>
      <c r="IJ26" s="64">
        <v>0.04</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row>
    <row r="27" spans="1:26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row>
    <row r="28" spans="1:26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row>
    <row r="29" spans="1:26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row>
    <row r="30" spans="1:26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4" t="s">
        <v>32</v>
      </c>
      <c r="HF30" s="64">
        <v>0.03</v>
      </c>
      <c r="HG30" s="64">
        <v>0</v>
      </c>
      <c r="HH30" s="64">
        <v>0.06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0.03</v>
      </c>
      <c r="IP30" s="64">
        <v>0.12</v>
      </c>
      <c r="IQ30" s="64">
        <v>0</v>
      </c>
      <c r="IR30" s="64">
        <v>0</v>
      </c>
      <c r="IU30" s="64" t="s">
        <v>32</v>
      </c>
      <c r="IV30" s="64">
        <v>0</v>
      </c>
      <c r="IW30" s="64">
        <v>0</v>
      </c>
      <c r="IX30" s="64">
        <v>0</v>
      </c>
      <c r="IY30" s="64">
        <v>0</v>
      </c>
      <c r="JB30" s="6" t="s">
        <v>32</v>
      </c>
      <c r="JC30" s="6">
        <v>0</v>
      </c>
      <c r="JD30" s="6">
        <v>0</v>
      </c>
      <c r="JE30" s="6">
        <v>0</v>
      </c>
      <c r="JF30" s="6">
        <v>0</v>
      </c>
    </row>
    <row r="31" spans="1:26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0.09</v>
      </c>
      <c r="II31" s="64">
        <v>0</v>
      </c>
      <c r="IJ31" s="64">
        <v>0.05</v>
      </c>
      <c r="IK31" s="64">
        <v>0</v>
      </c>
      <c r="IN31" s="64" t="s">
        <v>33</v>
      </c>
      <c r="IO31" s="64">
        <v>0.05</v>
      </c>
      <c r="IP31" s="64">
        <v>0</v>
      </c>
      <c r="IQ31" s="64">
        <v>0</v>
      </c>
      <c r="IR31" s="64">
        <v>0</v>
      </c>
      <c r="IU31" s="64" t="s">
        <v>33</v>
      </c>
      <c r="IV31" s="64">
        <v>0</v>
      </c>
      <c r="IW31" s="64">
        <v>0</v>
      </c>
      <c r="IX31" s="64">
        <v>0</v>
      </c>
      <c r="IY31" s="64">
        <v>0</v>
      </c>
      <c r="JB31" s="6" t="s">
        <v>33</v>
      </c>
      <c r="JC31" s="6">
        <v>0</v>
      </c>
      <c r="JD31" s="6">
        <v>0</v>
      </c>
      <c r="JE31" s="6">
        <v>0</v>
      </c>
      <c r="JF31" s="6">
        <v>0</v>
      </c>
    </row>
    <row r="32" spans="1:26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row>
    <row r="33" spans="1:26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4" t="s">
        <v>35</v>
      </c>
      <c r="HF33" s="64">
        <v>0</v>
      </c>
      <c r="HG33" s="64">
        <v>0</v>
      </c>
      <c r="HH33" s="64">
        <v>0</v>
      </c>
      <c r="HI33" s="64">
        <v>0</v>
      </c>
      <c r="HL33" s="64" t="s">
        <v>35</v>
      </c>
      <c r="HM33" s="64">
        <v>0.04</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row>
    <row r="34" spans="1:26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row>
    <row r="35" spans="1:26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4" t="s">
        <v>37</v>
      </c>
      <c r="HF35" s="64">
        <v>0.05</v>
      </c>
      <c r="HG35" s="64">
        <v>0</v>
      </c>
      <c r="HH35" s="64">
        <v>0.09</v>
      </c>
      <c r="HI35" s="64">
        <v>0</v>
      </c>
      <c r="HL35" s="64" t="s">
        <v>37</v>
      </c>
      <c r="HM35" s="64">
        <v>0.08</v>
      </c>
      <c r="HN35" s="64">
        <v>0</v>
      </c>
      <c r="HO35" s="64">
        <v>0.14000000000000001</v>
      </c>
      <c r="HP35" s="64">
        <v>0</v>
      </c>
      <c r="HS35" s="64" t="s">
        <v>37</v>
      </c>
      <c r="HT35" s="64">
        <v>0</v>
      </c>
      <c r="HU35" s="64">
        <v>0</v>
      </c>
      <c r="HV35" s="64">
        <v>0</v>
      </c>
      <c r="HW35" s="64">
        <v>0</v>
      </c>
      <c r="HZ35" s="64" t="s">
        <v>37</v>
      </c>
      <c r="IA35" s="64">
        <v>0</v>
      </c>
      <c r="IB35" s="64">
        <v>0</v>
      </c>
      <c r="IC35" s="64">
        <v>0</v>
      </c>
      <c r="ID35" s="64">
        <v>0</v>
      </c>
      <c r="IG35" s="64" t="s">
        <v>37</v>
      </c>
      <c r="IH35" s="64">
        <v>7.0000000000000007E-2</v>
      </c>
      <c r="II35" s="64">
        <v>0</v>
      </c>
      <c r="IJ35" s="64">
        <v>0.12</v>
      </c>
      <c r="IK35" s="64">
        <v>0</v>
      </c>
      <c r="IN35" s="64" t="s">
        <v>37</v>
      </c>
      <c r="IO35" s="64">
        <v>0.02</v>
      </c>
      <c r="IP35" s="64">
        <v>0</v>
      </c>
      <c r="IQ35" s="64">
        <v>0</v>
      </c>
      <c r="IR35" s="64">
        <v>0</v>
      </c>
      <c r="IU35" s="64" t="s">
        <v>37</v>
      </c>
      <c r="IV35" s="64">
        <v>0.04</v>
      </c>
      <c r="IW35" s="64">
        <v>0</v>
      </c>
      <c r="IX35" s="64">
        <v>7.0000000000000007E-2</v>
      </c>
      <c r="IY35" s="64">
        <v>0</v>
      </c>
      <c r="JB35" s="6" t="s">
        <v>37</v>
      </c>
      <c r="JC35" s="6">
        <v>0</v>
      </c>
      <c r="JD35" s="6">
        <v>0</v>
      </c>
      <c r="JE35" s="6">
        <v>0</v>
      </c>
      <c r="JF35" s="6">
        <v>0</v>
      </c>
    </row>
    <row r="36" spans="1:26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0.03</v>
      </c>
      <c r="IW36" s="64">
        <v>0</v>
      </c>
      <c r="IX36" s="64">
        <v>0.05</v>
      </c>
      <c r="IY36" s="64">
        <v>0</v>
      </c>
      <c r="JB36" s="6" t="s">
        <v>38</v>
      </c>
      <c r="JC36" s="6">
        <v>0</v>
      </c>
      <c r="JD36" s="6">
        <v>0</v>
      </c>
      <c r="JE36" s="6">
        <v>0</v>
      </c>
      <c r="JF36" s="6">
        <v>0</v>
      </c>
    </row>
    <row r="37" spans="1:266"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0.04</v>
      </c>
      <c r="IB37" s="64">
        <v>0.16</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row>
    <row r="38" spans="1:266"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row>
    <row r="39" spans="1:26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row>
    <row r="40" spans="1:26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4" t="s">
        <v>42</v>
      </c>
      <c r="HF40" s="64">
        <v>0</v>
      </c>
      <c r="HG40" s="64">
        <v>0</v>
      </c>
      <c r="HH40" s="64">
        <v>0</v>
      </c>
      <c r="HI40" s="64">
        <v>0</v>
      </c>
      <c r="HL40" s="64" t="s">
        <v>42</v>
      </c>
      <c r="HM40" s="64">
        <v>0.03</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0.11</v>
      </c>
      <c r="IW40" s="64">
        <v>0</v>
      </c>
      <c r="IX40" s="64">
        <v>0</v>
      </c>
      <c r="IY40" s="64">
        <v>0</v>
      </c>
      <c r="JB40" s="6" t="s">
        <v>42</v>
      </c>
      <c r="JC40" s="6">
        <v>0.16</v>
      </c>
      <c r="JD40" s="6">
        <v>0</v>
      </c>
      <c r="JE40" s="6">
        <v>0.05</v>
      </c>
      <c r="JF40" s="6">
        <v>0.85</v>
      </c>
    </row>
    <row r="41" spans="1:266"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4" t="s">
        <v>43</v>
      </c>
      <c r="HF41" s="64">
        <v>0</v>
      </c>
      <c r="HG41" s="64">
        <v>0</v>
      </c>
      <c r="HH41" s="64">
        <v>0</v>
      </c>
      <c r="HI41" s="64">
        <v>0</v>
      </c>
      <c r="HL41" s="64" t="s">
        <v>43</v>
      </c>
      <c r="HM41" s="64">
        <v>0.08</v>
      </c>
      <c r="HN41" s="64">
        <v>0.13</v>
      </c>
      <c r="HO41" s="64">
        <v>0</v>
      </c>
      <c r="HP41" s="64">
        <v>0</v>
      </c>
      <c r="HS41" s="64" t="s">
        <v>43</v>
      </c>
      <c r="HT41" s="64">
        <v>0.05</v>
      </c>
      <c r="HU41" s="64">
        <v>0.12</v>
      </c>
      <c r="HV41" s="64">
        <v>0</v>
      </c>
      <c r="HW41" s="64">
        <v>0</v>
      </c>
      <c r="HZ41" s="64" t="s">
        <v>43</v>
      </c>
      <c r="IA41" s="64">
        <v>0.03</v>
      </c>
      <c r="IB41" s="64">
        <v>0</v>
      </c>
      <c r="IC41" s="64">
        <v>0.05</v>
      </c>
      <c r="ID41" s="64">
        <v>0</v>
      </c>
      <c r="IG41" s="64" t="s">
        <v>43</v>
      </c>
      <c r="IH41" s="64">
        <v>0.06</v>
      </c>
      <c r="II41" s="64">
        <v>0.13</v>
      </c>
      <c r="IJ41" s="64">
        <v>0</v>
      </c>
      <c r="IK41" s="64">
        <v>0.25</v>
      </c>
      <c r="IN41" s="64" t="s">
        <v>43</v>
      </c>
      <c r="IO41" s="64">
        <v>0.03</v>
      </c>
      <c r="IP41" s="64">
        <v>0.13</v>
      </c>
      <c r="IQ41" s="64">
        <v>0</v>
      </c>
      <c r="IR41" s="64">
        <v>0</v>
      </c>
      <c r="IU41" s="64" t="s">
        <v>43</v>
      </c>
      <c r="IV41" s="64">
        <v>0</v>
      </c>
      <c r="IW41" s="64">
        <v>0</v>
      </c>
      <c r="IX41" s="64">
        <v>0</v>
      </c>
      <c r="IY41" s="64">
        <v>0</v>
      </c>
      <c r="JB41" s="6" t="s">
        <v>43</v>
      </c>
      <c r="JC41" s="6">
        <v>0</v>
      </c>
      <c r="JD41" s="6">
        <v>0</v>
      </c>
      <c r="JE41" s="6">
        <v>0</v>
      </c>
      <c r="JF41" s="6">
        <v>0</v>
      </c>
    </row>
    <row r="42" spans="1:26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4" t="s">
        <v>44</v>
      </c>
      <c r="HF42" s="64">
        <v>0</v>
      </c>
      <c r="HG42" s="64">
        <v>0</v>
      </c>
      <c r="HH42" s="64">
        <v>0</v>
      </c>
      <c r="HI42" s="64">
        <v>0</v>
      </c>
      <c r="HL42" s="64" t="s">
        <v>44</v>
      </c>
      <c r="HM42" s="64">
        <v>0.04</v>
      </c>
      <c r="HN42" s="64">
        <v>0.12</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0.09</v>
      </c>
      <c r="JD42" s="6">
        <v>0</v>
      </c>
      <c r="JE42" s="6">
        <v>0</v>
      </c>
      <c r="JF42" s="6">
        <v>0.73</v>
      </c>
    </row>
    <row r="43" spans="1:26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4" t="s">
        <v>45</v>
      </c>
      <c r="HF43" s="64">
        <v>0</v>
      </c>
      <c r="HG43" s="64">
        <v>0</v>
      </c>
      <c r="HH43" s="64">
        <v>0</v>
      </c>
      <c r="HI43" s="64">
        <v>0</v>
      </c>
      <c r="HL43" s="64" t="s">
        <v>45</v>
      </c>
      <c r="HM43" s="64">
        <v>7.0000000000000007E-2</v>
      </c>
      <c r="HN43" s="64">
        <v>0</v>
      </c>
      <c r="HO43" s="64">
        <v>0.14000000000000001</v>
      </c>
      <c r="HP43" s="64">
        <v>0</v>
      </c>
      <c r="HS43" s="64" t="s">
        <v>45</v>
      </c>
      <c r="HT43" s="64">
        <v>0</v>
      </c>
      <c r="HU43" s="64">
        <v>0</v>
      </c>
      <c r="HV43" s="64">
        <v>0</v>
      </c>
      <c r="HW43" s="64">
        <v>0</v>
      </c>
      <c r="HZ43" s="64" t="s">
        <v>45</v>
      </c>
      <c r="IA43" s="64">
        <v>0</v>
      </c>
      <c r="IB43" s="64">
        <v>0</v>
      </c>
      <c r="IC43" s="64">
        <v>0</v>
      </c>
      <c r="ID43" s="64">
        <v>0</v>
      </c>
      <c r="IG43" s="64" t="s">
        <v>45</v>
      </c>
      <c r="IH43" s="64">
        <v>0.04</v>
      </c>
      <c r="II43" s="64">
        <v>0</v>
      </c>
      <c r="IJ43" s="64">
        <v>0.06</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row>
    <row r="44" spans="1:266"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4" t="s">
        <v>46</v>
      </c>
      <c r="HF44" s="64">
        <v>0.05</v>
      </c>
      <c r="HG44" s="64">
        <v>0.12</v>
      </c>
      <c r="HH44" s="64">
        <v>0</v>
      </c>
      <c r="HI44" s="64">
        <v>0</v>
      </c>
      <c r="HL44" s="64" t="s">
        <v>46</v>
      </c>
      <c r="HM44" s="64">
        <v>0.03</v>
      </c>
      <c r="HN44" s="64">
        <v>0.1</v>
      </c>
      <c r="HO44" s="64">
        <v>0</v>
      </c>
      <c r="HP44" s="64">
        <v>0</v>
      </c>
      <c r="HS44" s="64" t="s">
        <v>46</v>
      </c>
      <c r="HT44" s="64">
        <v>0.03</v>
      </c>
      <c r="HU44" s="64">
        <v>0</v>
      </c>
      <c r="HV44" s="64">
        <v>0</v>
      </c>
      <c r="HW44" s="64">
        <v>0</v>
      </c>
      <c r="HZ44" s="64" t="s">
        <v>46</v>
      </c>
      <c r="IA44" s="64">
        <v>0</v>
      </c>
      <c r="IB44" s="64">
        <v>0</v>
      </c>
      <c r="IC44" s="64">
        <v>0</v>
      </c>
      <c r="ID44" s="64">
        <v>0</v>
      </c>
      <c r="IG44" s="64" t="s">
        <v>46</v>
      </c>
      <c r="IH44" s="64">
        <v>0.08</v>
      </c>
      <c r="II44" s="64">
        <v>0.23</v>
      </c>
      <c r="IJ44" s="64">
        <v>0.06</v>
      </c>
      <c r="IK44" s="64">
        <v>0</v>
      </c>
      <c r="IN44" s="64" t="s">
        <v>46</v>
      </c>
      <c r="IO44" s="64">
        <v>0.31</v>
      </c>
      <c r="IP44" s="64">
        <v>0.9</v>
      </c>
      <c r="IQ44" s="64">
        <v>0.15</v>
      </c>
      <c r="IR44" s="64">
        <v>0</v>
      </c>
      <c r="IU44" s="64" t="s">
        <v>46</v>
      </c>
      <c r="IV44" s="64">
        <v>0.09</v>
      </c>
      <c r="IW44" s="64">
        <v>0.11</v>
      </c>
      <c r="IX44" s="64">
        <v>7.0000000000000007E-2</v>
      </c>
      <c r="IY44" s="64">
        <v>0</v>
      </c>
      <c r="JB44" s="6" t="s">
        <v>46</v>
      </c>
      <c r="JC44" s="6">
        <v>0.24</v>
      </c>
      <c r="JD44" s="6">
        <v>0.13</v>
      </c>
      <c r="JE44" s="6">
        <v>0.38</v>
      </c>
      <c r="JF44" s="6">
        <v>0</v>
      </c>
    </row>
    <row r="45" spans="1:266"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4" t="s">
        <v>47</v>
      </c>
      <c r="HF45" s="64">
        <v>0.13</v>
      </c>
      <c r="HG45" s="64">
        <v>0</v>
      </c>
      <c r="HH45" s="64">
        <v>7.0000000000000007E-2</v>
      </c>
      <c r="HI45" s="64">
        <v>0</v>
      </c>
      <c r="HL45" s="64" t="s">
        <v>47</v>
      </c>
      <c r="HM45" s="64">
        <v>0.19</v>
      </c>
      <c r="HN45" s="64">
        <v>0.11</v>
      </c>
      <c r="HO45" s="64">
        <v>0.3</v>
      </c>
      <c r="HP45" s="64">
        <v>0</v>
      </c>
      <c r="HS45" s="64" t="s">
        <v>47</v>
      </c>
      <c r="HT45" s="64">
        <v>0.03</v>
      </c>
      <c r="HU45" s="64">
        <v>0.11</v>
      </c>
      <c r="HV45" s="64">
        <v>0</v>
      </c>
      <c r="HW45" s="64">
        <v>0</v>
      </c>
      <c r="HZ45" s="64" t="s">
        <v>47</v>
      </c>
      <c r="IA45" s="64">
        <v>0.22</v>
      </c>
      <c r="IB45" s="64">
        <v>0</v>
      </c>
      <c r="IC45" s="64">
        <v>0.34</v>
      </c>
      <c r="ID45" s="64">
        <v>0</v>
      </c>
      <c r="IG45" s="64" t="s">
        <v>47</v>
      </c>
      <c r="IH45" s="64">
        <v>0.3</v>
      </c>
      <c r="II45" s="64">
        <v>0.14000000000000001</v>
      </c>
      <c r="IJ45" s="64">
        <v>0.15</v>
      </c>
      <c r="IK45" s="64">
        <v>0</v>
      </c>
      <c r="IN45" s="64" t="s">
        <v>47</v>
      </c>
      <c r="IO45" s="64">
        <v>0.56999999999999995</v>
      </c>
      <c r="IP45" s="64">
        <v>0.12</v>
      </c>
      <c r="IQ45" s="64">
        <v>0.8</v>
      </c>
      <c r="IR45" s="64">
        <v>0</v>
      </c>
      <c r="IU45" s="64" t="s">
        <v>47</v>
      </c>
      <c r="IV45" s="64">
        <v>0.14000000000000001</v>
      </c>
      <c r="IW45" s="64">
        <v>0</v>
      </c>
      <c r="IX45" s="64">
        <v>0.2</v>
      </c>
      <c r="IY45" s="64">
        <v>0</v>
      </c>
      <c r="JB45" s="6" t="s">
        <v>47</v>
      </c>
      <c r="JC45" s="6">
        <v>0.26</v>
      </c>
      <c r="JD45" s="6">
        <v>0.38</v>
      </c>
      <c r="JE45" s="6">
        <v>0.31</v>
      </c>
      <c r="JF45" s="6">
        <v>0</v>
      </c>
    </row>
    <row r="46" spans="1:266"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0.03</v>
      </c>
      <c r="IP46" s="64">
        <v>0</v>
      </c>
      <c r="IQ46" s="64">
        <v>0</v>
      </c>
      <c r="IR46" s="64">
        <v>0</v>
      </c>
      <c r="IU46" s="64" t="s">
        <v>48</v>
      </c>
      <c r="IV46" s="64">
        <v>0</v>
      </c>
      <c r="IW46" s="64">
        <v>0</v>
      </c>
      <c r="IX46" s="64">
        <v>0</v>
      </c>
      <c r="IY46" s="64">
        <v>0</v>
      </c>
      <c r="JB46" s="6" t="s">
        <v>48</v>
      </c>
      <c r="JC46" s="6">
        <v>0</v>
      </c>
      <c r="JD46" s="6">
        <v>0</v>
      </c>
      <c r="JE46" s="6">
        <v>0</v>
      </c>
      <c r="JF46" s="6">
        <v>0</v>
      </c>
    </row>
    <row r="47" spans="1:266"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4" t="s">
        <v>49</v>
      </c>
      <c r="HF47" s="64">
        <v>0</v>
      </c>
      <c r="HG47" s="64">
        <v>0</v>
      </c>
      <c r="HH47" s="64">
        <v>0</v>
      </c>
      <c r="HI47" s="64">
        <v>0</v>
      </c>
      <c r="HL47" s="64" t="s">
        <v>49</v>
      </c>
      <c r="HM47" s="64">
        <v>0.04</v>
      </c>
      <c r="HN47" s="64">
        <v>0</v>
      </c>
      <c r="HO47" s="64">
        <v>0</v>
      </c>
      <c r="HP47" s="64">
        <v>0</v>
      </c>
      <c r="HS47" s="64" t="s">
        <v>49</v>
      </c>
      <c r="HT47" s="64">
        <v>0.12</v>
      </c>
      <c r="HU47" s="64">
        <v>0</v>
      </c>
      <c r="HV47" s="64">
        <v>0</v>
      </c>
      <c r="HW47" s="64">
        <v>0</v>
      </c>
      <c r="HZ47" s="64" t="s">
        <v>49</v>
      </c>
      <c r="IA47" s="64">
        <v>0.03</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row>
    <row r="48" spans="1:266"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4" t="s">
        <v>50</v>
      </c>
      <c r="HF48" s="64">
        <v>0.04</v>
      </c>
      <c r="HG48" s="64">
        <v>0.17</v>
      </c>
      <c r="HH48" s="64">
        <v>0</v>
      </c>
      <c r="HI48" s="64">
        <v>0</v>
      </c>
      <c r="HL48" s="64" t="s">
        <v>50</v>
      </c>
      <c r="HM48" s="64">
        <v>0.3</v>
      </c>
      <c r="HN48" s="64">
        <v>0.88</v>
      </c>
      <c r="HO48" s="64">
        <v>0</v>
      </c>
      <c r="HP48" s="64">
        <v>0</v>
      </c>
      <c r="HS48" s="64" t="s">
        <v>50</v>
      </c>
      <c r="HT48" s="64">
        <v>1.2</v>
      </c>
      <c r="HU48" s="64">
        <v>3.86</v>
      </c>
      <c r="HV48" s="64">
        <v>0</v>
      </c>
      <c r="HW48" s="64">
        <v>0</v>
      </c>
      <c r="HZ48" s="64" t="s">
        <v>50</v>
      </c>
      <c r="IA48" s="64">
        <v>1.2</v>
      </c>
      <c r="IB48" s="64">
        <v>4.5599999999999996</v>
      </c>
      <c r="IC48" s="64">
        <v>0</v>
      </c>
      <c r="ID48" s="64">
        <v>0</v>
      </c>
      <c r="IG48" s="64" t="s">
        <v>50</v>
      </c>
      <c r="IH48" s="64">
        <v>0.13</v>
      </c>
      <c r="II48" s="64">
        <v>0.39</v>
      </c>
      <c r="IJ48" s="64">
        <v>7.0000000000000007E-2</v>
      </c>
      <c r="IK48" s="64">
        <v>0</v>
      </c>
      <c r="IN48" s="64" t="s">
        <v>50</v>
      </c>
      <c r="IO48" s="64">
        <v>0.13</v>
      </c>
      <c r="IP48" s="64">
        <v>0</v>
      </c>
      <c r="IQ48" s="64">
        <v>0.16</v>
      </c>
      <c r="IR48" s="64">
        <v>0</v>
      </c>
      <c r="IU48" s="64" t="s">
        <v>50</v>
      </c>
      <c r="IV48" s="64">
        <v>0.49</v>
      </c>
      <c r="IW48" s="64">
        <v>0</v>
      </c>
      <c r="IX48" s="64">
        <v>0.41</v>
      </c>
      <c r="IY48" s="64">
        <v>0</v>
      </c>
      <c r="JB48" s="6" t="s">
        <v>50</v>
      </c>
      <c r="JC48" s="6">
        <v>0.14000000000000001</v>
      </c>
      <c r="JD48" s="6">
        <v>0</v>
      </c>
      <c r="JE48" s="6">
        <v>0.26</v>
      </c>
      <c r="JF48" s="6">
        <v>0</v>
      </c>
    </row>
    <row r="49" spans="1:266"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4" t="s">
        <v>51</v>
      </c>
      <c r="HF49" s="64">
        <v>0.33</v>
      </c>
      <c r="HG49" s="64">
        <v>0.64</v>
      </c>
      <c r="HH49" s="64">
        <v>0.25</v>
      </c>
      <c r="HI49" s="64">
        <v>0</v>
      </c>
      <c r="HL49" s="64" t="s">
        <v>51</v>
      </c>
      <c r="HM49" s="64">
        <v>0.18</v>
      </c>
      <c r="HN49" s="64">
        <v>0.18</v>
      </c>
      <c r="HO49" s="64">
        <v>0.23</v>
      </c>
      <c r="HP49" s="64">
        <v>0</v>
      </c>
      <c r="HS49" s="64" t="s">
        <v>51</v>
      </c>
      <c r="HT49" s="64">
        <v>0.27</v>
      </c>
      <c r="HU49" s="64">
        <v>0</v>
      </c>
      <c r="HV49" s="64">
        <v>0.13</v>
      </c>
      <c r="HW49" s="64">
        <v>2</v>
      </c>
      <c r="HZ49" s="64" t="s">
        <v>51</v>
      </c>
      <c r="IA49" s="64">
        <v>0.06</v>
      </c>
      <c r="IB49" s="64">
        <v>0</v>
      </c>
      <c r="IC49" s="64">
        <v>0.05</v>
      </c>
      <c r="ID49" s="64">
        <v>0.28000000000000003</v>
      </c>
      <c r="IG49" s="64" t="s">
        <v>51</v>
      </c>
      <c r="IH49" s="64">
        <v>7.0000000000000007E-2</v>
      </c>
      <c r="II49" s="64">
        <v>0.34</v>
      </c>
      <c r="IJ49" s="64">
        <v>0</v>
      </c>
      <c r="IK49" s="64">
        <v>0</v>
      </c>
      <c r="IN49" s="64" t="s">
        <v>51</v>
      </c>
      <c r="IO49" s="64">
        <v>0.23</v>
      </c>
      <c r="IP49" s="64">
        <v>0.26</v>
      </c>
      <c r="IQ49" s="64">
        <v>0.22</v>
      </c>
      <c r="IR49" s="64">
        <v>0</v>
      </c>
      <c r="IU49" s="64" t="s">
        <v>51</v>
      </c>
      <c r="IV49" s="64">
        <v>0.31</v>
      </c>
      <c r="IW49" s="64">
        <v>0.61</v>
      </c>
      <c r="IX49" s="64">
        <v>0.28000000000000003</v>
      </c>
      <c r="IY49" s="64">
        <v>0</v>
      </c>
      <c r="JB49" s="6" t="s">
        <v>51</v>
      </c>
      <c r="JC49" s="6">
        <v>0.14000000000000001</v>
      </c>
      <c r="JD49" s="6">
        <v>0</v>
      </c>
      <c r="JE49" s="6">
        <v>0.25</v>
      </c>
      <c r="JF49" s="6">
        <v>0</v>
      </c>
    </row>
    <row r="50" spans="1:266"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4" t="s">
        <v>52</v>
      </c>
      <c r="HF50" s="64">
        <v>0.49</v>
      </c>
      <c r="HG50" s="64">
        <v>0</v>
      </c>
      <c r="HH50" s="64">
        <v>0.86</v>
      </c>
      <c r="HI50" s="64">
        <v>0</v>
      </c>
      <c r="HL50" s="64" t="s">
        <v>52</v>
      </c>
      <c r="HM50" s="64">
        <v>0.13</v>
      </c>
      <c r="HN50" s="64">
        <v>0</v>
      </c>
      <c r="HO50" s="64">
        <v>0</v>
      </c>
      <c r="HP50" s="64">
        <v>1.3</v>
      </c>
      <c r="HS50" s="64" t="s">
        <v>52</v>
      </c>
      <c r="HT50" s="64">
        <v>0.66</v>
      </c>
      <c r="HU50" s="64">
        <v>2.2400000000000002</v>
      </c>
      <c r="HV50" s="64">
        <v>0.05</v>
      </c>
      <c r="HW50" s="64">
        <v>0</v>
      </c>
      <c r="HZ50" s="64" t="s">
        <v>52</v>
      </c>
      <c r="IA50" s="64">
        <v>0.06</v>
      </c>
      <c r="IB50" s="64">
        <v>0</v>
      </c>
      <c r="IC50" s="64">
        <v>0.1</v>
      </c>
      <c r="ID50" s="64">
        <v>0</v>
      </c>
      <c r="IG50" s="64" t="s">
        <v>52</v>
      </c>
      <c r="IH50" s="64">
        <v>0.1</v>
      </c>
      <c r="II50" s="64">
        <v>0.48</v>
      </c>
      <c r="IJ50" s="64">
        <v>0</v>
      </c>
      <c r="IK50" s="64">
        <v>0</v>
      </c>
      <c r="IN50" s="64" t="s">
        <v>52</v>
      </c>
      <c r="IO50" s="64">
        <v>0.21</v>
      </c>
      <c r="IP50" s="64">
        <v>0</v>
      </c>
      <c r="IQ50" s="64">
        <v>0.27</v>
      </c>
      <c r="IR50" s="64">
        <v>0.45</v>
      </c>
      <c r="IU50" s="64" t="s">
        <v>52</v>
      </c>
      <c r="IV50" s="64">
        <v>0.22</v>
      </c>
      <c r="IW50" s="64">
        <v>7.0000000000000007E-2</v>
      </c>
      <c r="IX50" s="64">
        <v>0</v>
      </c>
      <c r="IY50" s="64">
        <v>0</v>
      </c>
      <c r="JB50" s="6" t="s">
        <v>52</v>
      </c>
      <c r="JC50" s="6">
        <v>0</v>
      </c>
      <c r="JD50" s="6">
        <v>0</v>
      </c>
      <c r="JE50" s="6">
        <v>0</v>
      </c>
      <c r="JF50" s="6">
        <v>0</v>
      </c>
    </row>
    <row r="51" spans="1:266"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4" t="s">
        <v>53</v>
      </c>
      <c r="HF51" s="64">
        <v>0</v>
      </c>
      <c r="HG51" s="64">
        <v>0</v>
      </c>
      <c r="HH51" s="64">
        <v>0</v>
      </c>
      <c r="HI51" s="64">
        <v>0</v>
      </c>
      <c r="HL51" s="64" t="s">
        <v>53</v>
      </c>
      <c r="HM51" s="64">
        <v>0</v>
      </c>
      <c r="HN51" s="64">
        <v>0</v>
      </c>
      <c r="HO51" s="64">
        <v>0</v>
      </c>
      <c r="HP51" s="64">
        <v>0</v>
      </c>
      <c r="HS51" s="64" t="s">
        <v>53</v>
      </c>
      <c r="HT51" s="64">
        <v>0.05</v>
      </c>
      <c r="HU51" s="64">
        <v>0</v>
      </c>
      <c r="HV51" s="64">
        <v>0.08</v>
      </c>
      <c r="HW51" s="64">
        <v>0</v>
      </c>
      <c r="HZ51" s="64" t="s">
        <v>53</v>
      </c>
      <c r="IA51" s="64">
        <v>0.06</v>
      </c>
      <c r="IB51" s="64">
        <v>0.14000000000000001</v>
      </c>
      <c r="IC51" s="64">
        <v>0.05</v>
      </c>
      <c r="ID51" s="64">
        <v>0</v>
      </c>
      <c r="IG51" s="64" t="s">
        <v>53</v>
      </c>
      <c r="IH51" s="64">
        <v>0.12</v>
      </c>
      <c r="II51" s="64">
        <v>0</v>
      </c>
      <c r="IJ51" s="64">
        <v>0.21</v>
      </c>
      <c r="IK51" s="64">
        <v>0</v>
      </c>
      <c r="IN51" s="64" t="s">
        <v>53</v>
      </c>
      <c r="IO51" s="64">
        <v>0.03</v>
      </c>
      <c r="IP51" s="64">
        <v>0</v>
      </c>
      <c r="IQ51" s="64">
        <v>0.05</v>
      </c>
      <c r="IR51" s="64">
        <v>0</v>
      </c>
      <c r="IU51" s="64" t="s">
        <v>53</v>
      </c>
      <c r="IV51" s="64">
        <v>0.14000000000000001</v>
      </c>
      <c r="IW51" s="64">
        <v>0</v>
      </c>
      <c r="IX51" s="64">
        <v>0</v>
      </c>
      <c r="IY51" s="64">
        <v>0</v>
      </c>
      <c r="JB51" s="6" t="s">
        <v>53</v>
      </c>
      <c r="JC51" s="6">
        <v>0.03</v>
      </c>
      <c r="JD51" s="6">
        <v>0</v>
      </c>
      <c r="JE51" s="6">
        <v>0.05</v>
      </c>
      <c r="JF51" s="6">
        <v>0</v>
      </c>
    </row>
    <row r="52" spans="1:266"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4" t="s">
        <v>54</v>
      </c>
      <c r="HF52" s="64">
        <v>0.14000000000000001</v>
      </c>
      <c r="HG52" s="64">
        <v>0.35</v>
      </c>
      <c r="HH52" s="64">
        <v>0</v>
      </c>
      <c r="HI52" s="64">
        <v>0</v>
      </c>
      <c r="HL52" s="64" t="s">
        <v>54</v>
      </c>
      <c r="HM52" s="64">
        <v>0.35</v>
      </c>
      <c r="HN52" s="64">
        <v>0.12</v>
      </c>
      <c r="HO52" s="64">
        <v>0.51</v>
      </c>
      <c r="HP52" s="64">
        <v>0</v>
      </c>
      <c r="HS52" s="64" t="s">
        <v>54</v>
      </c>
      <c r="HT52" s="64">
        <v>1.39</v>
      </c>
      <c r="HU52" s="64">
        <v>2.16</v>
      </c>
      <c r="HV52" s="64">
        <v>0.68</v>
      </c>
      <c r="HW52" s="64">
        <v>3.97</v>
      </c>
      <c r="HZ52" s="64" t="s">
        <v>54</v>
      </c>
      <c r="IA52" s="64">
        <v>2.62</v>
      </c>
      <c r="IB52" s="64">
        <v>3.94</v>
      </c>
      <c r="IC52" s="64">
        <v>1.22</v>
      </c>
      <c r="ID52" s="64">
        <v>6.66</v>
      </c>
      <c r="IG52" s="64" t="s">
        <v>54</v>
      </c>
      <c r="IH52" s="64">
        <v>2.85</v>
      </c>
      <c r="II52" s="64">
        <v>2</v>
      </c>
      <c r="IJ52" s="64">
        <v>2.85</v>
      </c>
      <c r="IK52" s="64">
        <v>3.69</v>
      </c>
      <c r="IN52" s="64" t="s">
        <v>54</v>
      </c>
      <c r="IO52" s="64">
        <v>2.74</v>
      </c>
      <c r="IP52" s="64">
        <v>0.47</v>
      </c>
      <c r="IQ52" s="64">
        <v>3.17</v>
      </c>
      <c r="IR52" s="64">
        <v>5.04</v>
      </c>
      <c r="IU52" s="64" t="s">
        <v>54</v>
      </c>
      <c r="IV52" s="64">
        <v>3.17</v>
      </c>
      <c r="IW52" s="64">
        <v>5.93</v>
      </c>
      <c r="IX52" s="64">
        <v>2.39</v>
      </c>
      <c r="IY52" s="64">
        <v>1.1299999999999999</v>
      </c>
      <c r="JB52" s="6" t="s">
        <v>54</v>
      </c>
      <c r="JC52" s="6">
        <v>1.83</v>
      </c>
      <c r="JD52" s="6">
        <v>3.06</v>
      </c>
      <c r="JE52" s="6">
        <v>0.93</v>
      </c>
      <c r="JF52" s="6">
        <v>0</v>
      </c>
    </row>
    <row r="53" spans="1:266"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4" t="s">
        <v>55</v>
      </c>
      <c r="HF53" s="64">
        <v>0.36</v>
      </c>
      <c r="HG53" s="64">
        <v>0.46</v>
      </c>
      <c r="HH53" s="64">
        <v>0.36</v>
      </c>
      <c r="HI53" s="64">
        <v>0</v>
      </c>
      <c r="HL53" s="64" t="s">
        <v>55</v>
      </c>
      <c r="HM53" s="64">
        <v>0.5</v>
      </c>
      <c r="HN53" s="64">
        <v>0.51</v>
      </c>
      <c r="HO53" s="64">
        <v>0.18</v>
      </c>
      <c r="HP53" s="64">
        <v>0</v>
      </c>
      <c r="HS53" s="64" t="s">
        <v>55</v>
      </c>
      <c r="HT53" s="64">
        <v>0.59</v>
      </c>
      <c r="HU53" s="64">
        <v>0.45</v>
      </c>
      <c r="HV53" s="64">
        <v>0.71</v>
      </c>
      <c r="HW53" s="64">
        <v>0</v>
      </c>
      <c r="HZ53" s="64" t="s">
        <v>55</v>
      </c>
      <c r="IA53" s="64">
        <v>0.68</v>
      </c>
      <c r="IB53" s="64">
        <v>1.07</v>
      </c>
      <c r="IC53" s="64">
        <v>0.75</v>
      </c>
      <c r="ID53" s="64">
        <v>0</v>
      </c>
      <c r="IG53" s="64" t="s">
        <v>55</v>
      </c>
      <c r="IH53" s="64">
        <v>0.65</v>
      </c>
      <c r="II53" s="64">
        <v>0.56000000000000005</v>
      </c>
      <c r="IJ53" s="64">
        <v>0.64</v>
      </c>
      <c r="IK53" s="64">
        <v>0</v>
      </c>
      <c r="IN53" s="64" t="s">
        <v>55</v>
      </c>
      <c r="IO53" s="64">
        <v>0.7</v>
      </c>
      <c r="IP53" s="64">
        <v>1.08</v>
      </c>
      <c r="IQ53" s="64">
        <v>0.56000000000000005</v>
      </c>
      <c r="IR53" s="64">
        <v>0</v>
      </c>
      <c r="IU53" s="64" t="s">
        <v>55</v>
      </c>
      <c r="IV53" s="64">
        <v>0.45</v>
      </c>
      <c r="IW53" s="64">
        <v>0.97</v>
      </c>
      <c r="IX53" s="64">
        <v>0.24</v>
      </c>
      <c r="IY53" s="64">
        <v>0</v>
      </c>
      <c r="JB53" s="6" t="s">
        <v>55</v>
      </c>
      <c r="JC53" s="6">
        <v>0.39</v>
      </c>
      <c r="JD53" s="6">
        <v>0.38</v>
      </c>
      <c r="JE53" s="6">
        <v>0.19</v>
      </c>
      <c r="JF53" s="6">
        <v>0</v>
      </c>
    </row>
    <row r="54" spans="1:266"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4" t="s">
        <v>56</v>
      </c>
      <c r="HF54" s="64">
        <v>0.79</v>
      </c>
      <c r="HG54" s="64">
        <v>0.89</v>
      </c>
      <c r="HH54" s="64">
        <v>0.83</v>
      </c>
      <c r="HI54" s="64">
        <v>1.02</v>
      </c>
      <c r="HL54" s="64" t="s">
        <v>56</v>
      </c>
      <c r="HM54" s="64">
        <v>1.82</v>
      </c>
      <c r="HN54" s="64">
        <v>0.42</v>
      </c>
      <c r="HO54" s="64">
        <v>2.5</v>
      </c>
      <c r="HP54" s="64">
        <v>2.71</v>
      </c>
      <c r="HS54" s="64" t="s">
        <v>56</v>
      </c>
      <c r="HT54" s="64">
        <v>0.71</v>
      </c>
      <c r="HU54" s="64">
        <v>0.53</v>
      </c>
      <c r="HV54" s="64">
        <v>0.73</v>
      </c>
      <c r="HW54" s="64">
        <v>0</v>
      </c>
      <c r="HZ54" s="64" t="s">
        <v>56</v>
      </c>
      <c r="IA54" s="64">
        <v>0.69</v>
      </c>
      <c r="IB54" s="64">
        <v>0.45</v>
      </c>
      <c r="IC54" s="64">
        <v>0.96</v>
      </c>
      <c r="ID54" s="64">
        <v>0</v>
      </c>
      <c r="IG54" s="64" t="s">
        <v>56</v>
      </c>
      <c r="IH54" s="64">
        <v>0.62</v>
      </c>
      <c r="II54" s="64">
        <v>2.63</v>
      </c>
      <c r="IJ54" s="64">
        <v>0.05</v>
      </c>
      <c r="IK54" s="64">
        <v>0</v>
      </c>
      <c r="IN54" s="64" t="s">
        <v>56</v>
      </c>
      <c r="IO54" s="64">
        <v>0.97</v>
      </c>
      <c r="IP54" s="64">
        <v>2.58</v>
      </c>
      <c r="IQ54" s="64">
        <v>0.5</v>
      </c>
      <c r="IR54" s="64">
        <v>0</v>
      </c>
      <c r="IU54" s="64" t="s">
        <v>56</v>
      </c>
      <c r="IV54" s="64">
        <v>1.44</v>
      </c>
      <c r="IW54" s="64">
        <v>1.49</v>
      </c>
      <c r="IX54" s="64">
        <v>1.3</v>
      </c>
      <c r="IY54" s="64">
        <v>2.82</v>
      </c>
      <c r="JB54" s="6" t="s">
        <v>56</v>
      </c>
      <c r="JC54" s="6">
        <v>1.89</v>
      </c>
      <c r="JD54" s="6">
        <v>2.4300000000000002</v>
      </c>
      <c r="JE54" s="6">
        <v>0.71</v>
      </c>
      <c r="JF54" s="6">
        <v>6.45</v>
      </c>
    </row>
    <row r="55" spans="1:266"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4" t="s">
        <v>57</v>
      </c>
      <c r="HF55" s="64">
        <v>0.32</v>
      </c>
      <c r="HG55" s="64">
        <v>1.2</v>
      </c>
      <c r="HH55" s="64">
        <v>0.08</v>
      </c>
      <c r="HI55" s="64">
        <v>0</v>
      </c>
      <c r="HL55" s="64" t="s">
        <v>57</v>
      </c>
      <c r="HM55" s="64">
        <v>0.32</v>
      </c>
      <c r="HN55" s="64">
        <v>0.22</v>
      </c>
      <c r="HO55" s="64">
        <v>0.38</v>
      </c>
      <c r="HP55" s="64">
        <v>0</v>
      </c>
      <c r="HS55" s="64" t="s">
        <v>57</v>
      </c>
      <c r="HT55" s="64">
        <v>1.18</v>
      </c>
      <c r="HU55" s="64">
        <v>1.96</v>
      </c>
      <c r="HV55" s="64">
        <v>0.85</v>
      </c>
      <c r="HW55" s="64">
        <v>0</v>
      </c>
      <c r="HZ55" s="64" t="s">
        <v>57</v>
      </c>
      <c r="IA55" s="64">
        <v>0.85</v>
      </c>
      <c r="IB55" s="64">
        <v>0.47</v>
      </c>
      <c r="IC55" s="64">
        <v>0.67</v>
      </c>
      <c r="ID55" s="64">
        <v>0</v>
      </c>
      <c r="IG55" s="64" t="s">
        <v>57</v>
      </c>
      <c r="IH55" s="64">
        <v>0.86</v>
      </c>
      <c r="II55" s="64">
        <v>0.76</v>
      </c>
      <c r="IJ55" s="64">
        <v>0.79</v>
      </c>
      <c r="IK55" s="64">
        <v>0</v>
      </c>
      <c r="IN55" s="64" t="s">
        <v>57</v>
      </c>
      <c r="IO55" s="64">
        <v>0.9</v>
      </c>
      <c r="IP55" s="64">
        <v>0.68</v>
      </c>
      <c r="IQ55" s="64">
        <v>1.23</v>
      </c>
      <c r="IR55" s="64">
        <v>0</v>
      </c>
      <c r="IU55" s="64" t="s">
        <v>57</v>
      </c>
      <c r="IV55" s="64">
        <v>2.73</v>
      </c>
      <c r="IW55" s="64">
        <v>0.16</v>
      </c>
      <c r="IX55" s="64">
        <v>4.57</v>
      </c>
      <c r="IY55" s="64">
        <v>0</v>
      </c>
      <c r="JB55" s="6" t="s">
        <v>57</v>
      </c>
      <c r="JC55" s="6">
        <v>3.79</v>
      </c>
      <c r="JD55" s="6">
        <v>0.7</v>
      </c>
      <c r="JE55" s="6">
        <v>6.14</v>
      </c>
      <c r="JF55" s="6">
        <v>0</v>
      </c>
    </row>
    <row r="56" spans="1:266"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4" t="s">
        <v>58</v>
      </c>
      <c r="HF56" s="64">
        <v>2.93</v>
      </c>
      <c r="HG56" s="64">
        <v>5.62</v>
      </c>
      <c r="HH56" s="64">
        <v>2.8</v>
      </c>
      <c r="HI56" s="64">
        <v>0</v>
      </c>
      <c r="HL56" s="64" t="s">
        <v>58</v>
      </c>
      <c r="HM56" s="64">
        <v>1.02</v>
      </c>
      <c r="HN56" s="64">
        <v>1.23</v>
      </c>
      <c r="HO56" s="64">
        <v>0.95</v>
      </c>
      <c r="HP56" s="64">
        <v>0.89</v>
      </c>
      <c r="HS56" s="64" t="s">
        <v>58</v>
      </c>
      <c r="HT56" s="64">
        <v>1.88</v>
      </c>
      <c r="HU56" s="64">
        <v>5.22</v>
      </c>
      <c r="HV56" s="64">
        <v>0.63</v>
      </c>
      <c r="HW56" s="64">
        <v>0</v>
      </c>
      <c r="HZ56" s="64" t="s">
        <v>58</v>
      </c>
      <c r="IA56" s="64">
        <v>2.37</v>
      </c>
      <c r="IB56" s="64">
        <v>3.97</v>
      </c>
      <c r="IC56" s="64">
        <v>2.16</v>
      </c>
      <c r="ID56" s="64">
        <v>0</v>
      </c>
      <c r="IG56" s="64" t="s">
        <v>58</v>
      </c>
      <c r="IH56" s="64">
        <v>0.97</v>
      </c>
      <c r="II56" s="64">
        <v>1.79</v>
      </c>
      <c r="IJ56" s="64">
        <v>0.86</v>
      </c>
      <c r="IK56" s="64">
        <v>0</v>
      </c>
      <c r="IN56" s="64" t="s">
        <v>58</v>
      </c>
      <c r="IO56" s="64">
        <v>1.87</v>
      </c>
      <c r="IP56" s="64">
        <v>6.62</v>
      </c>
      <c r="IQ56" s="64">
        <v>0.63</v>
      </c>
      <c r="IR56" s="64">
        <v>0</v>
      </c>
      <c r="IU56" s="64" t="s">
        <v>58</v>
      </c>
      <c r="IV56" s="64">
        <v>1.29</v>
      </c>
      <c r="IW56" s="64">
        <v>2.6</v>
      </c>
      <c r="IX56" s="64">
        <v>0.55000000000000004</v>
      </c>
      <c r="IY56" s="64">
        <v>0</v>
      </c>
      <c r="JB56" s="6" t="s">
        <v>58</v>
      </c>
      <c r="JC56" s="6">
        <v>2.16</v>
      </c>
      <c r="JD56" s="6">
        <v>4.62</v>
      </c>
      <c r="JE56" s="6">
        <v>1.21</v>
      </c>
      <c r="JF56" s="6">
        <v>0</v>
      </c>
    </row>
    <row r="57" spans="1:266"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4" t="s">
        <v>59</v>
      </c>
      <c r="HF57" s="64">
        <v>0.39</v>
      </c>
      <c r="HG57" s="64">
        <v>0</v>
      </c>
      <c r="HH57" s="64">
        <v>0</v>
      </c>
      <c r="HI57" s="64">
        <v>0</v>
      </c>
      <c r="HL57" s="64" t="s">
        <v>59</v>
      </c>
      <c r="HM57" s="64">
        <v>0.04</v>
      </c>
      <c r="HN57" s="64">
        <v>0.12</v>
      </c>
      <c r="HO57" s="64">
        <v>0</v>
      </c>
      <c r="HP57" s="64">
        <v>0</v>
      </c>
      <c r="HS57" s="64" t="s">
        <v>59</v>
      </c>
      <c r="HT57" s="64">
        <v>0.08</v>
      </c>
      <c r="HU57" s="64">
        <v>0</v>
      </c>
      <c r="HV57" s="64">
        <v>0.14000000000000001</v>
      </c>
      <c r="HW57" s="64">
        <v>0</v>
      </c>
      <c r="HZ57" s="64" t="s">
        <v>59</v>
      </c>
      <c r="IA57" s="64">
        <v>0.97</v>
      </c>
      <c r="IB57" s="64">
        <v>0.38</v>
      </c>
      <c r="IC57" s="64">
        <v>0.89</v>
      </c>
      <c r="ID57" s="64">
        <v>0</v>
      </c>
      <c r="IG57" s="64" t="s">
        <v>59</v>
      </c>
      <c r="IH57" s="64">
        <v>0.44</v>
      </c>
      <c r="II57" s="64">
        <v>0.09</v>
      </c>
      <c r="IJ57" s="64">
        <v>0.4</v>
      </c>
      <c r="IK57" s="64">
        <v>0</v>
      </c>
      <c r="IN57" s="64" t="s">
        <v>59</v>
      </c>
      <c r="IO57" s="64">
        <v>0.96</v>
      </c>
      <c r="IP57" s="64">
        <v>0.74</v>
      </c>
      <c r="IQ57" s="64">
        <v>1.33</v>
      </c>
      <c r="IR57" s="64">
        <v>0</v>
      </c>
      <c r="IU57" s="64" t="s">
        <v>59</v>
      </c>
      <c r="IV57" s="64">
        <v>0.28999999999999998</v>
      </c>
      <c r="IW57" s="64">
        <v>0.43</v>
      </c>
      <c r="IX57" s="64">
        <v>0.26</v>
      </c>
      <c r="IY57" s="64">
        <v>0</v>
      </c>
      <c r="JB57" s="6" t="s">
        <v>59</v>
      </c>
      <c r="JC57" s="6">
        <v>0.42</v>
      </c>
      <c r="JD57" s="6">
        <v>0.19</v>
      </c>
      <c r="JE57" s="6">
        <v>0.31</v>
      </c>
      <c r="JF57" s="6">
        <v>0.9</v>
      </c>
    </row>
    <row r="58" spans="1:266"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4" t="s">
        <v>60</v>
      </c>
      <c r="HF58" s="64">
        <v>6.08</v>
      </c>
      <c r="HG58" s="64">
        <v>2.72</v>
      </c>
      <c r="HH58" s="64">
        <v>8.1199999999999992</v>
      </c>
      <c r="HI58" s="64">
        <v>8.33</v>
      </c>
      <c r="HL58" s="64" t="s">
        <v>60</v>
      </c>
      <c r="HM58" s="64">
        <v>5.67</v>
      </c>
      <c r="HN58" s="64">
        <v>4.18</v>
      </c>
      <c r="HO58" s="64">
        <v>6.79</v>
      </c>
      <c r="HP58" s="64">
        <v>3.84</v>
      </c>
      <c r="HS58" s="64" t="s">
        <v>60</v>
      </c>
      <c r="HT58" s="64">
        <v>5.55</v>
      </c>
      <c r="HU58" s="64">
        <v>1.67</v>
      </c>
      <c r="HV58" s="64">
        <v>7.82</v>
      </c>
      <c r="HW58" s="64">
        <v>4.6399999999999997</v>
      </c>
      <c r="HZ58" s="64" t="s">
        <v>60</v>
      </c>
      <c r="IA58" s="64">
        <v>4.1399999999999997</v>
      </c>
      <c r="IB58" s="64">
        <v>1.79</v>
      </c>
      <c r="IC58" s="64">
        <v>5.1100000000000003</v>
      </c>
      <c r="ID58" s="64">
        <v>6.55</v>
      </c>
      <c r="IG58" s="64" t="s">
        <v>60</v>
      </c>
      <c r="IH58" s="64">
        <v>4.71</v>
      </c>
      <c r="II58" s="64">
        <v>2</v>
      </c>
      <c r="IJ58" s="64">
        <v>5.81</v>
      </c>
      <c r="IK58" s="64">
        <v>7.05</v>
      </c>
      <c r="IN58" s="64" t="s">
        <v>60</v>
      </c>
      <c r="IO58" s="64">
        <v>5.78</v>
      </c>
      <c r="IP58" s="64">
        <v>3.85</v>
      </c>
      <c r="IQ58" s="64">
        <v>6.78</v>
      </c>
      <c r="IR58" s="64">
        <v>7.12</v>
      </c>
      <c r="IU58" s="64" t="s">
        <v>60</v>
      </c>
      <c r="IV58" s="64">
        <v>3.73</v>
      </c>
      <c r="IW58" s="64">
        <v>5.21</v>
      </c>
      <c r="IX58" s="64">
        <v>2.36</v>
      </c>
      <c r="IY58" s="64">
        <v>8.4499999999999993</v>
      </c>
      <c r="JB58" s="6" t="s">
        <v>60</v>
      </c>
      <c r="JC58" s="6">
        <v>2.4500000000000002</v>
      </c>
      <c r="JD58" s="6">
        <v>4.17</v>
      </c>
      <c r="JE58" s="6">
        <v>1.81</v>
      </c>
      <c r="JF58" s="6">
        <v>2.6</v>
      </c>
    </row>
    <row r="59" spans="1:266"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4" t="s">
        <v>61</v>
      </c>
      <c r="HF59" s="64">
        <v>0.45</v>
      </c>
      <c r="HG59" s="64">
        <v>0.95</v>
      </c>
      <c r="HH59" s="64">
        <v>0.13</v>
      </c>
      <c r="HI59" s="64">
        <v>2.08</v>
      </c>
      <c r="HL59" s="64" t="s">
        <v>61</v>
      </c>
      <c r="HM59" s="64">
        <v>2.16</v>
      </c>
      <c r="HN59" s="64">
        <v>1.67</v>
      </c>
      <c r="HO59" s="64">
        <v>0.23</v>
      </c>
      <c r="HP59" s="64">
        <v>12.77</v>
      </c>
      <c r="HS59" s="64" t="s">
        <v>61</v>
      </c>
      <c r="HT59" s="64">
        <v>1.23</v>
      </c>
      <c r="HU59" s="64">
        <v>0.48</v>
      </c>
      <c r="HV59" s="64">
        <v>0.94</v>
      </c>
      <c r="HW59" s="64">
        <v>4.9000000000000004</v>
      </c>
      <c r="HZ59" s="64" t="s">
        <v>61</v>
      </c>
      <c r="IA59" s="64">
        <v>1.53</v>
      </c>
      <c r="IB59" s="64">
        <v>0.18</v>
      </c>
      <c r="IC59" s="64">
        <v>1.69</v>
      </c>
      <c r="ID59" s="64">
        <v>3.33</v>
      </c>
      <c r="IG59" s="64" t="s">
        <v>61</v>
      </c>
      <c r="IH59" s="64">
        <v>1.67</v>
      </c>
      <c r="II59" s="64">
        <v>0.59</v>
      </c>
      <c r="IJ59" s="64">
        <v>0.72</v>
      </c>
      <c r="IK59" s="64">
        <v>9.51</v>
      </c>
      <c r="IN59" s="64" t="s">
        <v>61</v>
      </c>
      <c r="IO59" s="64">
        <v>1.28</v>
      </c>
      <c r="IP59" s="64">
        <v>0.33</v>
      </c>
      <c r="IQ59" s="64">
        <v>0.83</v>
      </c>
      <c r="IR59" s="64">
        <v>4.67</v>
      </c>
      <c r="IU59" s="64" t="s">
        <v>61</v>
      </c>
      <c r="IV59" s="64">
        <v>4.0199999999999996</v>
      </c>
      <c r="IW59" s="64">
        <v>0.28000000000000003</v>
      </c>
      <c r="IX59" s="64">
        <v>5.77</v>
      </c>
      <c r="IY59" s="64">
        <v>4.0599999999999996</v>
      </c>
      <c r="JB59" s="6" t="s">
        <v>61</v>
      </c>
      <c r="JC59" s="6">
        <v>3.89</v>
      </c>
      <c r="JD59" s="6">
        <v>0</v>
      </c>
      <c r="JE59" s="6">
        <v>6.31</v>
      </c>
      <c r="JF59" s="6">
        <v>1.71</v>
      </c>
    </row>
    <row r="60" spans="1:266"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4" t="s">
        <v>62</v>
      </c>
      <c r="HF60" s="64">
        <v>2.2799999999999998</v>
      </c>
      <c r="HG60" s="64">
        <v>4.5599999999999996</v>
      </c>
      <c r="HH60" s="64">
        <v>1.96</v>
      </c>
      <c r="HI60" s="64">
        <v>1.36</v>
      </c>
      <c r="HL60" s="64" t="s">
        <v>62</v>
      </c>
      <c r="HM60" s="64">
        <v>8.5299999999999994</v>
      </c>
      <c r="HN60" s="64">
        <v>9.26</v>
      </c>
      <c r="HO60" s="64">
        <v>9.8800000000000008</v>
      </c>
      <c r="HP60" s="64">
        <v>0.99</v>
      </c>
      <c r="HS60" s="64" t="s">
        <v>62</v>
      </c>
      <c r="HT60" s="64">
        <v>4.74</v>
      </c>
      <c r="HU60" s="64">
        <v>3.52</v>
      </c>
      <c r="HV60" s="64">
        <v>6.3</v>
      </c>
      <c r="HW60" s="64">
        <v>0</v>
      </c>
      <c r="HZ60" s="64" t="s">
        <v>62</v>
      </c>
      <c r="IA60" s="64">
        <v>6.82</v>
      </c>
      <c r="IB60" s="64">
        <v>5.34</v>
      </c>
      <c r="IC60" s="64">
        <v>8.49</v>
      </c>
      <c r="ID60" s="64">
        <v>0</v>
      </c>
      <c r="IG60" s="64" t="s">
        <v>62</v>
      </c>
      <c r="IH60" s="64">
        <v>3.72</v>
      </c>
      <c r="II60" s="64">
        <v>2.37</v>
      </c>
      <c r="IJ60" s="64">
        <v>4.8899999999999997</v>
      </c>
      <c r="IK60" s="64">
        <v>0.6</v>
      </c>
      <c r="IN60" s="64" t="s">
        <v>62</v>
      </c>
      <c r="IO60" s="64">
        <v>4.09</v>
      </c>
      <c r="IP60" s="64">
        <v>3.65</v>
      </c>
      <c r="IQ60" s="64">
        <v>4.28</v>
      </c>
      <c r="IR60" s="64">
        <v>3.93</v>
      </c>
      <c r="IU60" s="64" t="s">
        <v>62</v>
      </c>
      <c r="IV60" s="64">
        <v>2.77</v>
      </c>
      <c r="IW60" s="64">
        <v>5.44</v>
      </c>
      <c r="IX60" s="64">
        <v>1.59</v>
      </c>
      <c r="IY60" s="64">
        <v>1.01</v>
      </c>
      <c r="JB60" s="6" t="s">
        <v>62</v>
      </c>
      <c r="JC60" s="6">
        <v>2.2599999999999998</v>
      </c>
      <c r="JD60" s="6">
        <v>4.5999999999999996</v>
      </c>
      <c r="JE60" s="6">
        <v>1.1200000000000001</v>
      </c>
      <c r="JF60" s="6">
        <v>0.56000000000000005</v>
      </c>
    </row>
    <row r="61" spans="1:266"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4" t="s">
        <v>63</v>
      </c>
      <c r="HF61" s="64">
        <v>0.33</v>
      </c>
      <c r="HG61" s="64">
        <v>0.31</v>
      </c>
      <c r="HH61" s="64">
        <v>0.32</v>
      </c>
      <c r="HI61" s="64">
        <v>0</v>
      </c>
      <c r="HL61" s="64" t="s">
        <v>63</v>
      </c>
      <c r="HM61" s="64">
        <v>0.26</v>
      </c>
      <c r="HN61" s="64">
        <v>0</v>
      </c>
      <c r="HO61" s="64">
        <v>0.24</v>
      </c>
      <c r="HP61" s="64">
        <v>1.42</v>
      </c>
      <c r="HS61" s="64" t="s">
        <v>63</v>
      </c>
      <c r="HT61" s="64">
        <v>0.33</v>
      </c>
      <c r="HU61" s="64">
        <v>0.14000000000000001</v>
      </c>
      <c r="HV61" s="64">
        <v>0</v>
      </c>
      <c r="HW61" s="64">
        <v>1.41</v>
      </c>
      <c r="HZ61" s="64" t="s">
        <v>63</v>
      </c>
      <c r="IA61" s="64">
        <v>0.91</v>
      </c>
      <c r="IB61" s="64">
        <v>0.26</v>
      </c>
      <c r="IC61" s="64">
        <v>0.54</v>
      </c>
      <c r="ID61" s="64">
        <v>4.96</v>
      </c>
      <c r="IG61" s="64" t="s">
        <v>63</v>
      </c>
      <c r="IH61" s="64">
        <v>0.51</v>
      </c>
      <c r="II61" s="64">
        <v>0</v>
      </c>
      <c r="IJ61" s="64">
        <v>0.76</v>
      </c>
      <c r="IK61" s="64">
        <v>0</v>
      </c>
      <c r="IN61" s="64" t="s">
        <v>63</v>
      </c>
      <c r="IO61" s="64">
        <v>0.13</v>
      </c>
      <c r="IP61" s="64">
        <v>0.22</v>
      </c>
      <c r="IQ61" s="64">
        <v>0</v>
      </c>
      <c r="IR61" s="64">
        <v>0</v>
      </c>
      <c r="IU61" s="64" t="s">
        <v>63</v>
      </c>
      <c r="IV61" s="64">
        <v>0.14000000000000001</v>
      </c>
      <c r="IW61" s="64">
        <v>0.41</v>
      </c>
      <c r="IX61" s="64">
        <v>0.06</v>
      </c>
      <c r="IY61" s="64">
        <v>0</v>
      </c>
      <c r="JB61" s="6" t="s">
        <v>63</v>
      </c>
      <c r="JC61" s="6">
        <v>0.21</v>
      </c>
      <c r="JD61" s="6">
        <v>0.27</v>
      </c>
      <c r="JE61" s="6">
        <v>0.21</v>
      </c>
      <c r="JF61" s="6">
        <v>0</v>
      </c>
    </row>
    <row r="62" spans="1:266"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4" t="s">
        <v>64</v>
      </c>
      <c r="HF62" s="64">
        <v>2.59</v>
      </c>
      <c r="HG62" s="64">
        <v>7.77</v>
      </c>
      <c r="HH62" s="64">
        <v>0.98</v>
      </c>
      <c r="HI62" s="64">
        <v>0</v>
      </c>
      <c r="HL62" s="64" t="s">
        <v>64</v>
      </c>
      <c r="HM62" s="64">
        <v>1.8</v>
      </c>
      <c r="HN62" s="64">
        <v>2.4</v>
      </c>
      <c r="HO62" s="64">
        <v>1.79</v>
      </c>
      <c r="HP62" s="64">
        <v>0</v>
      </c>
      <c r="HS62" s="64" t="s">
        <v>64</v>
      </c>
      <c r="HT62" s="64">
        <v>1.58</v>
      </c>
      <c r="HU62" s="64">
        <v>3.35</v>
      </c>
      <c r="HV62" s="64">
        <v>1.1299999999999999</v>
      </c>
      <c r="HW62" s="64">
        <v>0</v>
      </c>
      <c r="HZ62" s="64" t="s">
        <v>64</v>
      </c>
      <c r="IA62" s="64">
        <v>1.1399999999999999</v>
      </c>
      <c r="IB62" s="64">
        <v>2.0299999999999998</v>
      </c>
      <c r="IC62" s="64">
        <v>0.77</v>
      </c>
      <c r="ID62" s="64">
        <v>0</v>
      </c>
      <c r="IG62" s="64" t="s">
        <v>64</v>
      </c>
      <c r="IH62" s="64">
        <v>1.64</v>
      </c>
      <c r="II62" s="64">
        <v>2.8</v>
      </c>
      <c r="IJ62" s="64">
        <v>1.35</v>
      </c>
      <c r="IK62" s="64">
        <v>0.28999999999999998</v>
      </c>
      <c r="IN62" s="64" t="s">
        <v>64</v>
      </c>
      <c r="IO62" s="64">
        <v>1.67</v>
      </c>
      <c r="IP62" s="64">
        <v>2.46</v>
      </c>
      <c r="IQ62" s="64">
        <v>1.61</v>
      </c>
      <c r="IR62" s="64">
        <v>0</v>
      </c>
      <c r="IU62" s="64" t="s">
        <v>64</v>
      </c>
      <c r="IV62" s="64">
        <v>1.88</v>
      </c>
      <c r="IW62" s="64">
        <v>2.7</v>
      </c>
      <c r="IX62" s="64">
        <v>2.06</v>
      </c>
      <c r="IY62" s="64">
        <v>0.4</v>
      </c>
      <c r="JB62" s="6" t="s">
        <v>64</v>
      </c>
      <c r="JC62" s="6">
        <v>1.97</v>
      </c>
      <c r="JD62" s="6">
        <v>2.64</v>
      </c>
      <c r="JE62" s="6">
        <v>2.0499999999999998</v>
      </c>
      <c r="JF62" s="6">
        <v>0</v>
      </c>
    </row>
    <row r="63" spans="1:266"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4" t="s">
        <v>65</v>
      </c>
      <c r="HF63" s="64">
        <v>0.59</v>
      </c>
      <c r="HG63" s="64">
        <v>2</v>
      </c>
      <c r="HH63" s="64">
        <v>0.04</v>
      </c>
      <c r="HI63" s="64">
        <v>0</v>
      </c>
      <c r="HL63" s="64" t="s">
        <v>65</v>
      </c>
      <c r="HM63" s="64">
        <v>1</v>
      </c>
      <c r="HN63" s="64">
        <v>2.3199999999999998</v>
      </c>
      <c r="HO63" s="64">
        <v>0.08</v>
      </c>
      <c r="HP63" s="64">
        <v>1.41</v>
      </c>
      <c r="HS63" s="64" t="s">
        <v>65</v>
      </c>
      <c r="HT63" s="64">
        <v>1.64</v>
      </c>
      <c r="HU63" s="64">
        <v>3.59</v>
      </c>
      <c r="HV63" s="64">
        <v>0.8</v>
      </c>
      <c r="HW63" s="64">
        <v>1.29</v>
      </c>
      <c r="HZ63" s="64" t="s">
        <v>65</v>
      </c>
      <c r="IA63" s="64">
        <v>0.82</v>
      </c>
      <c r="IB63" s="64">
        <v>2.04</v>
      </c>
      <c r="IC63" s="64">
        <v>0.51</v>
      </c>
      <c r="ID63" s="64">
        <v>0</v>
      </c>
      <c r="IG63" s="64" t="s">
        <v>65</v>
      </c>
      <c r="IH63" s="64">
        <v>0.42</v>
      </c>
      <c r="II63" s="64">
        <v>1.48</v>
      </c>
      <c r="IJ63" s="64">
        <v>0.18</v>
      </c>
      <c r="IK63" s="64">
        <v>0</v>
      </c>
      <c r="IN63" s="64" t="s">
        <v>65</v>
      </c>
      <c r="IO63" s="64">
        <v>0.75</v>
      </c>
      <c r="IP63" s="64">
        <v>1.21</v>
      </c>
      <c r="IQ63" s="64">
        <v>0.78</v>
      </c>
      <c r="IR63" s="64">
        <v>0</v>
      </c>
      <c r="IU63" s="64" t="s">
        <v>65</v>
      </c>
      <c r="IV63" s="64">
        <v>0.61</v>
      </c>
      <c r="IW63" s="64">
        <v>0.94</v>
      </c>
      <c r="IX63" s="64">
        <v>0.56000000000000005</v>
      </c>
      <c r="IY63" s="64">
        <v>0</v>
      </c>
      <c r="JB63" s="6" t="s">
        <v>65</v>
      </c>
      <c r="JC63" s="6">
        <v>0.56000000000000005</v>
      </c>
      <c r="JD63" s="6">
        <v>0.92</v>
      </c>
      <c r="JE63" s="6">
        <v>0.63</v>
      </c>
      <c r="JF63" s="6">
        <v>0</v>
      </c>
    </row>
    <row r="64" spans="1:266"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4" t="s">
        <v>66</v>
      </c>
      <c r="HF64" s="64">
        <v>4.8499999999999996</v>
      </c>
      <c r="HG64" s="64">
        <v>1.67</v>
      </c>
      <c r="HH64" s="64">
        <v>7</v>
      </c>
      <c r="HI64" s="64">
        <v>5.04</v>
      </c>
      <c r="HL64" s="64" t="s">
        <v>66</v>
      </c>
      <c r="HM64" s="64">
        <v>2.17</v>
      </c>
      <c r="HN64" s="64">
        <v>1.62</v>
      </c>
      <c r="HO64" s="64">
        <v>2.06</v>
      </c>
      <c r="HP64" s="64">
        <v>4.07</v>
      </c>
      <c r="HS64" s="64" t="s">
        <v>66</v>
      </c>
      <c r="HT64" s="64">
        <v>5.65</v>
      </c>
      <c r="HU64" s="64">
        <v>4.47</v>
      </c>
      <c r="HV64" s="64">
        <v>6.73</v>
      </c>
      <c r="HW64" s="64">
        <v>5.28</v>
      </c>
      <c r="HZ64" s="64" t="s">
        <v>66</v>
      </c>
      <c r="IA64" s="64">
        <v>3.71</v>
      </c>
      <c r="IB64" s="64">
        <v>3.07</v>
      </c>
      <c r="IC64" s="64">
        <v>4.0199999999999996</v>
      </c>
      <c r="ID64" s="64">
        <v>5.0999999999999996</v>
      </c>
      <c r="IG64" s="64" t="s">
        <v>66</v>
      </c>
      <c r="IH64" s="64">
        <v>4.76</v>
      </c>
      <c r="II64" s="64">
        <v>7.11</v>
      </c>
      <c r="IJ64" s="64">
        <v>3.98</v>
      </c>
      <c r="IK64" s="64">
        <v>2.27</v>
      </c>
      <c r="IN64" s="64" t="s">
        <v>66</v>
      </c>
      <c r="IO64" s="64">
        <v>6.04</v>
      </c>
      <c r="IP64" s="64">
        <v>5.92</v>
      </c>
      <c r="IQ64" s="64">
        <v>4.33</v>
      </c>
      <c r="IR64" s="64">
        <v>15.61</v>
      </c>
      <c r="IU64" s="64" t="s">
        <v>66</v>
      </c>
      <c r="IV64" s="64">
        <v>3.84</v>
      </c>
      <c r="IW64" s="64">
        <v>4.4400000000000004</v>
      </c>
      <c r="IX64" s="64">
        <v>2.86</v>
      </c>
      <c r="IY64" s="64">
        <v>8.33</v>
      </c>
      <c r="JB64" s="6" t="s">
        <v>66</v>
      </c>
      <c r="JC64" s="6">
        <v>6.27</v>
      </c>
      <c r="JD64" s="6">
        <v>7.07</v>
      </c>
      <c r="JE64" s="6">
        <v>6.42</v>
      </c>
      <c r="JF64" s="6">
        <v>4.53</v>
      </c>
    </row>
    <row r="65" spans="1:266"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4" t="s">
        <v>67</v>
      </c>
      <c r="HF65" s="64">
        <v>0.73</v>
      </c>
      <c r="HG65" s="64">
        <v>0.73</v>
      </c>
      <c r="HH65" s="64">
        <v>0.61</v>
      </c>
      <c r="HI65" s="64">
        <v>0</v>
      </c>
      <c r="HL65" s="64" t="s">
        <v>67</v>
      </c>
      <c r="HM65" s="64">
        <v>1.1299999999999999</v>
      </c>
      <c r="HN65" s="64">
        <v>0.72</v>
      </c>
      <c r="HO65" s="64">
        <v>1.29</v>
      </c>
      <c r="HP65" s="64">
        <v>0</v>
      </c>
      <c r="HS65" s="64" t="s">
        <v>67</v>
      </c>
      <c r="HT65" s="64">
        <v>1.36</v>
      </c>
      <c r="HU65" s="64">
        <v>2.13</v>
      </c>
      <c r="HV65" s="64">
        <v>0.46</v>
      </c>
      <c r="HW65" s="64">
        <v>0</v>
      </c>
      <c r="HZ65" s="64" t="s">
        <v>67</v>
      </c>
      <c r="IA65" s="64">
        <v>0.93</v>
      </c>
      <c r="IB65" s="64">
        <v>1.42</v>
      </c>
      <c r="IC65" s="64">
        <v>0.45</v>
      </c>
      <c r="ID65" s="64">
        <v>0.86</v>
      </c>
      <c r="IG65" s="64" t="s">
        <v>67</v>
      </c>
      <c r="IH65" s="64">
        <v>1.37</v>
      </c>
      <c r="II65" s="64">
        <v>1.89</v>
      </c>
      <c r="IJ65" s="64">
        <v>1.39</v>
      </c>
      <c r="IK65" s="64">
        <v>0</v>
      </c>
      <c r="IN65" s="64" t="s">
        <v>67</v>
      </c>
      <c r="IO65" s="64">
        <v>0.99</v>
      </c>
      <c r="IP65" s="64">
        <v>1.95</v>
      </c>
      <c r="IQ65" s="64">
        <v>0.71</v>
      </c>
      <c r="IR65" s="64">
        <v>0.59</v>
      </c>
      <c r="IU65" s="64" t="s">
        <v>67</v>
      </c>
      <c r="IV65" s="64">
        <v>1.01</v>
      </c>
      <c r="IW65" s="64">
        <v>0.43</v>
      </c>
      <c r="IX65" s="64">
        <v>1.1399999999999999</v>
      </c>
      <c r="IY65" s="64">
        <v>0.34</v>
      </c>
      <c r="JB65" s="6" t="s">
        <v>67</v>
      </c>
      <c r="JC65" s="6">
        <v>0.98</v>
      </c>
      <c r="JD65" s="6">
        <v>1.19</v>
      </c>
      <c r="JE65" s="6">
        <v>0.65</v>
      </c>
      <c r="JF65" s="6">
        <v>0</v>
      </c>
    </row>
    <row r="66" spans="1:266"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4" t="s">
        <v>68</v>
      </c>
      <c r="HF66" s="64">
        <v>0.92</v>
      </c>
      <c r="HG66" s="64">
        <v>2.5299999999999998</v>
      </c>
      <c r="HH66" s="64">
        <v>0.62</v>
      </c>
      <c r="HI66" s="64">
        <v>0</v>
      </c>
      <c r="HL66" s="64" t="s">
        <v>68</v>
      </c>
      <c r="HM66" s="64">
        <v>0.93</v>
      </c>
      <c r="HN66" s="64">
        <v>1.48</v>
      </c>
      <c r="HO66" s="64">
        <v>0.69</v>
      </c>
      <c r="HP66" s="64">
        <v>0.34</v>
      </c>
      <c r="HS66" s="64" t="s">
        <v>68</v>
      </c>
      <c r="HT66" s="64">
        <v>1.46</v>
      </c>
      <c r="HU66" s="64">
        <v>0</v>
      </c>
      <c r="HV66" s="64">
        <v>0.63</v>
      </c>
      <c r="HW66" s="64">
        <v>10.58</v>
      </c>
      <c r="HZ66" s="64" t="s">
        <v>68</v>
      </c>
      <c r="IA66" s="64">
        <v>1.9</v>
      </c>
      <c r="IB66" s="64">
        <v>2.71</v>
      </c>
      <c r="IC66" s="64">
        <v>1.57</v>
      </c>
      <c r="ID66" s="64">
        <v>1.24</v>
      </c>
      <c r="IG66" s="64" t="s">
        <v>68</v>
      </c>
      <c r="IH66" s="64">
        <v>1.5</v>
      </c>
      <c r="II66" s="64">
        <v>2.31</v>
      </c>
      <c r="IJ66" s="64">
        <v>1.23</v>
      </c>
      <c r="IK66" s="64">
        <v>1.19</v>
      </c>
      <c r="IN66" s="64" t="s">
        <v>68</v>
      </c>
      <c r="IO66" s="64">
        <v>1.55</v>
      </c>
      <c r="IP66" s="64">
        <v>2.2799999999999998</v>
      </c>
      <c r="IQ66" s="64">
        <v>1.29</v>
      </c>
      <c r="IR66" s="64">
        <v>2</v>
      </c>
      <c r="IU66" s="64" t="s">
        <v>68</v>
      </c>
      <c r="IV66" s="64">
        <v>2.06</v>
      </c>
      <c r="IW66" s="64">
        <v>3.33</v>
      </c>
      <c r="IX66" s="64">
        <v>1.85</v>
      </c>
      <c r="IY66" s="64">
        <v>0.98</v>
      </c>
      <c r="JB66" s="6" t="s">
        <v>68</v>
      </c>
      <c r="JC66" s="6">
        <v>1.1100000000000001</v>
      </c>
      <c r="JD66" s="6">
        <v>0.56000000000000005</v>
      </c>
      <c r="JE66" s="6">
        <v>1.21</v>
      </c>
      <c r="JF66" s="6">
        <v>2.34</v>
      </c>
    </row>
    <row r="67" spans="1:266"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4" t="s">
        <v>69</v>
      </c>
      <c r="HF67" s="64">
        <v>0.34</v>
      </c>
      <c r="HG67" s="64">
        <v>0.21</v>
      </c>
      <c r="HH67" s="64">
        <v>0.34</v>
      </c>
      <c r="HI67" s="64">
        <v>0</v>
      </c>
      <c r="HL67" s="64" t="s">
        <v>69</v>
      </c>
      <c r="HM67" s="64">
        <v>0.17</v>
      </c>
      <c r="HN67" s="64">
        <v>0</v>
      </c>
      <c r="HO67" s="64">
        <v>0.27</v>
      </c>
      <c r="HP67" s="64">
        <v>0</v>
      </c>
      <c r="HS67" s="64" t="s">
        <v>69</v>
      </c>
      <c r="HT67" s="64">
        <v>0.16</v>
      </c>
      <c r="HU67" s="64">
        <v>0.11</v>
      </c>
      <c r="HV67" s="64">
        <v>0.23</v>
      </c>
      <c r="HW67" s="64">
        <v>0</v>
      </c>
      <c r="HZ67" s="64" t="s">
        <v>69</v>
      </c>
      <c r="IA67" s="64">
        <v>0.41</v>
      </c>
      <c r="IB67" s="64">
        <v>0.98</v>
      </c>
      <c r="IC67" s="64">
        <v>0.26</v>
      </c>
      <c r="ID67" s="64">
        <v>0</v>
      </c>
      <c r="IG67" s="64" t="s">
        <v>69</v>
      </c>
      <c r="IH67" s="64">
        <v>0.32</v>
      </c>
      <c r="II67" s="64">
        <v>0.2</v>
      </c>
      <c r="IJ67" s="64">
        <v>0.18</v>
      </c>
      <c r="IK67" s="64">
        <v>1.05</v>
      </c>
      <c r="IN67" s="64" t="s">
        <v>69</v>
      </c>
      <c r="IO67" s="64">
        <v>0.85</v>
      </c>
      <c r="IP67" s="64">
        <v>0.48</v>
      </c>
      <c r="IQ67" s="64">
        <v>0.76</v>
      </c>
      <c r="IR67" s="64">
        <v>1.44</v>
      </c>
      <c r="IU67" s="64" t="s">
        <v>69</v>
      </c>
      <c r="IV67" s="64">
        <v>0.33</v>
      </c>
      <c r="IW67" s="64">
        <v>0.32</v>
      </c>
      <c r="IX67" s="64">
        <v>0.35</v>
      </c>
      <c r="IY67" s="64">
        <v>0.59</v>
      </c>
      <c r="JB67" s="6" t="s">
        <v>69</v>
      </c>
      <c r="JC67" s="6">
        <v>0.53</v>
      </c>
      <c r="JD67" s="6">
        <v>0.69</v>
      </c>
      <c r="JE67" s="6">
        <v>0.46</v>
      </c>
      <c r="JF67" s="6">
        <v>0.4</v>
      </c>
    </row>
    <row r="68" spans="1:266"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4" t="s">
        <v>70</v>
      </c>
      <c r="HF68" s="64">
        <v>8.85</v>
      </c>
      <c r="HG68" s="64">
        <v>4.34</v>
      </c>
      <c r="HH68" s="64">
        <v>10.9</v>
      </c>
      <c r="HI68" s="64">
        <v>18.170000000000002</v>
      </c>
      <c r="HL68" s="64" t="s">
        <v>70</v>
      </c>
      <c r="HM68" s="64">
        <v>11.41</v>
      </c>
      <c r="HN68" s="64">
        <v>3.67</v>
      </c>
      <c r="HO68" s="64">
        <v>16.309999999999999</v>
      </c>
      <c r="HP68" s="64">
        <v>15.37</v>
      </c>
      <c r="HS68" s="64" t="s">
        <v>70</v>
      </c>
      <c r="HT68" s="64">
        <v>9.52</v>
      </c>
      <c r="HU68" s="64">
        <v>2.44</v>
      </c>
      <c r="HV68" s="64">
        <v>14.7</v>
      </c>
      <c r="HW68" s="64">
        <v>3.94</v>
      </c>
      <c r="HZ68" s="64" t="s">
        <v>70</v>
      </c>
      <c r="IA68" s="64">
        <v>11.29</v>
      </c>
      <c r="IB68" s="64">
        <v>3.12</v>
      </c>
      <c r="IC68" s="64">
        <v>15.68</v>
      </c>
      <c r="ID68" s="64">
        <v>12.18</v>
      </c>
      <c r="IG68" s="64" t="s">
        <v>70</v>
      </c>
      <c r="IH68" s="64">
        <v>11.72</v>
      </c>
      <c r="II68" s="64">
        <v>1.1200000000000001</v>
      </c>
      <c r="IJ68" s="64">
        <v>16.66</v>
      </c>
      <c r="IK68" s="64">
        <v>12.51</v>
      </c>
      <c r="IN68" s="64" t="s">
        <v>70</v>
      </c>
      <c r="IO68" s="64">
        <v>11.84</v>
      </c>
      <c r="IP68" s="64">
        <v>3.37</v>
      </c>
      <c r="IQ68" s="64">
        <v>16.760000000000002</v>
      </c>
      <c r="IR68" s="64">
        <v>7.45</v>
      </c>
      <c r="IU68" s="64" t="s">
        <v>70</v>
      </c>
      <c r="IV68" s="64">
        <v>11.98</v>
      </c>
      <c r="IW68" s="64">
        <v>6.15</v>
      </c>
      <c r="IX68" s="64">
        <v>15.61</v>
      </c>
      <c r="IY68" s="64">
        <v>12.92</v>
      </c>
      <c r="JB68" s="6" t="s">
        <v>70</v>
      </c>
      <c r="JC68" s="6">
        <v>11.85</v>
      </c>
      <c r="JD68" s="6">
        <v>1.27</v>
      </c>
      <c r="JE68" s="6">
        <v>15.9</v>
      </c>
      <c r="JF68" s="6">
        <v>18.8</v>
      </c>
    </row>
    <row r="69" spans="1:266"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4" t="s">
        <v>71</v>
      </c>
      <c r="HF69" s="64">
        <v>3.75</v>
      </c>
      <c r="HG69" s="64">
        <v>1.74</v>
      </c>
      <c r="HH69" s="64">
        <v>5.57</v>
      </c>
      <c r="HI69" s="64">
        <v>0</v>
      </c>
      <c r="HL69" s="64" t="s">
        <v>71</v>
      </c>
      <c r="HM69" s="64">
        <v>0.69</v>
      </c>
      <c r="HN69" s="64">
        <v>1.1299999999999999</v>
      </c>
      <c r="HO69" s="64">
        <v>0.52</v>
      </c>
      <c r="HP69" s="64">
        <v>0</v>
      </c>
      <c r="HS69" s="64" t="s">
        <v>71</v>
      </c>
      <c r="HT69" s="64">
        <v>0.48</v>
      </c>
      <c r="HU69" s="64">
        <v>0.94</v>
      </c>
      <c r="HV69" s="64">
        <v>0.39</v>
      </c>
      <c r="HW69" s="64">
        <v>0</v>
      </c>
      <c r="HZ69" s="64" t="s">
        <v>71</v>
      </c>
      <c r="IA69" s="64">
        <v>0.54</v>
      </c>
      <c r="IB69" s="64">
        <v>0</v>
      </c>
      <c r="IC69" s="64">
        <v>0.8</v>
      </c>
      <c r="ID69" s="64">
        <v>0</v>
      </c>
      <c r="IG69" s="64" t="s">
        <v>71</v>
      </c>
      <c r="IH69" s="64">
        <v>0.46</v>
      </c>
      <c r="II69" s="64">
        <v>0</v>
      </c>
      <c r="IJ69" s="64">
        <v>0.5</v>
      </c>
      <c r="IK69" s="64">
        <v>0</v>
      </c>
      <c r="IN69" s="64" t="s">
        <v>71</v>
      </c>
      <c r="IO69" s="64">
        <v>0.49</v>
      </c>
      <c r="IP69" s="64">
        <v>0</v>
      </c>
      <c r="IQ69" s="64">
        <v>0.84</v>
      </c>
      <c r="IR69" s="64">
        <v>0</v>
      </c>
      <c r="IU69" s="64" t="s">
        <v>71</v>
      </c>
      <c r="IV69" s="64">
        <v>0.51</v>
      </c>
      <c r="IW69" s="64">
        <v>0</v>
      </c>
      <c r="IX69" s="64">
        <v>0.7</v>
      </c>
      <c r="IY69" s="64">
        <v>0.61</v>
      </c>
      <c r="JB69" s="6" t="s">
        <v>71</v>
      </c>
      <c r="JC69" s="6">
        <v>0.44</v>
      </c>
      <c r="JD69" s="6">
        <v>0.11</v>
      </c>
      <c r="JE69" s="6">
        <v>0.54</v>
      </c>
      <c r="JF69" s="6">
        <v>0</v>
      </c>
    </row>
    <row r="70" spans="1:266"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4" t="s">
        <v>72</v>
      </c>
      <c r="HF70" s="64">
        <v>1.1000000000000001</v>
      </c>
      <c r="HG70" s="64">
        <v>1.44</v>
      </c>
      <c r="HH70" s="64">
        <v>0.49</v>
      </c>
      <c r="HI70" s="64">
        <v>6.4</v>
      </c>
      <c r="HL70" s="64" t="s">
        <v>72</v>
      </c>
      <c r="HM70" s="64">
        <v>0.68</v>
      </c>
      <c r="HN70" s="64">
        <v>0.86</v>
      </c>
      <c r="HO70" s="64">
        <v>0.7</v>
      </c>
      <c r="HP70" s="64">
        <v>0</v>
      </c>
      <c r="HS70" s="64" t="s">
        <v>72</v>
      </c>
      <c r="HT70" s="64">
        <v>0.39</v>
      </c>
      <c r="HU70" s="64">
        <v>0.21</v>
      </c>
      <c r="HV70" s="64">
        <v>0.43</v>
      </c>
      <c r="HW70" s="64">
        <v>0.56000000000000005</v>
      </c>
      <c r="HZ70" s="64" t="s">
        <v>72</v>
      </c>
      <c r="IA70" s="64">
        <v>0.56000000000000005</v>
      </c>
      <c r="IB70" s="64">
        <v>1.05</v>
      </c>
      <c r="IC70" s="64">
        <v>0.3</v>
      </c>
      <c r="ID70" s="64">
        <v>0</v>
      </c>
      <c r="IG70" s="64" t="s">
        <v>72</v>
      </c>
      <c r="IH70" s="64">
        <v>0.49</v>
      </c>
      <c r="II70" s="64">
        <v>0.68</v>
      </c>
      <c r="IJ70" s="64">
        <v>0.37</v>
      </c>
      <c r="IK70" s="64">
        <v>0</v>
      </c>
      <c r="IN70" s="64" t="s">
        <v>72</v>
      </c>
      <c r="IO70" s="64">
        <v>0.44</v>
      </c>
      <c r="IP70" s="64">
        <v>0.55000000000000004</v>
      </c>
      <c r="IQ70" s="64">
        <v>0.36</v>
      </c>
      <c r="IR70" s="64">
        <v>0.87</v>
      </c>
      <c r="IU70" s="64" t="s">
        <v>72</v>
      </c>
      <c r="IV70" s="64">
        <v>1.1499999999999999</v>
      </c>
      <c r="IW70" s="64">
        <v>1.67</v>
      </c>
      <c r="IX70" s="64">
        <v>1.24</v>
      </c>
      <c r="IY70" s="64">
        <v>0.36</v>
      </c>
      <c r="JB70" s="6" t="s">
        <v>72</v>
      </c>
      <c r="JC70" s="6">
        <v>0.55000000000000004</v>
      </c>
      <c r="JD70" s="6">
        <v>1.68</v>
      </c>
      <c r="JE70" s="6">
        <v>0.2</v>
      </c>
      <c r="JF70" s="6">
        <v>0</v>
      </c>
    </row>
    <row r="71" spans="1:266"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4" t="s">
        <v>73</v>
      </c>
      <c r="HF71" s="64">
        <v>0.47</v>
      </c>
      <c r="HG71" s="64">
        <v>0.49</v>
      </c>
      <c r="HH71" s="64">
        <v>0.62</v>
      </c>
      <c r="HI71" s="64">
        <v>0</v>
      </c>
      <c r="HL71" s="64" t="s">
        <v>73</v>
      </c>
      <c r="HM71" s="64">
        <v>0.74</v>
      </c>
      <c r="HN71" s="64">
        <v>0.46</v>
      </c>
      <c r="HO71" s="64">
        <v>0.25</v>
      </c>
      <c r="HP71" s="64">
        <v>4.8099999999999996</v>
      </c>
      <c r="HS71" s="64" t="s">
        <v>73</v>
      </c>
      <c r="HT71" s="64">
        <v>1.01</v>
      </c>
      <c r="HU71" s="64">
        <v>1.57</v>
      </c>
      <c r="HV71" s="64">
        <v>0.62</v>
      </c>
      <c r="HW71" s="64">
        <v>1.55</v>
      </c>
      <c r="HZ71" s="64" t="s">
        <v>73</v>
      </c>
      <c r="IA71" s="64">
        <v>0.4</v>
      </c>
      <c r="IB71" s="64">
        <v>0.16</v>
      </c>
      <c r="IC71" s="64">
        <v>0.63</v>
      </c>
      <c r="ID71" s="64">
        <v>0</v>
      </c>
      <c r="IG71" s="64" t="s">
        <v>73</v>
      </c>
      <c r="IH71" s="64">
        <v>0.48</v>
      </c>
      <c r="II71" s="64">
        <v>0.48</v>
      </c>
      <c r="IJ71" s="64">
        <v>0.54</v>
      </c>
      <c r="IK71" s="64">
        <v>0.28000000000000003</v>
      </c>
      <c r="IN71" s="64" t="s">
        <v>73</v>
      </c>
      <c r="IO71" s="64">
        <v>0.59</v>
      </c>
      <c r="IP71" s="64">
        <v>0.62</v>
      </c>
      <c r="IQ71" s="64">
        <v>0.52</v>
      </c>
      <c r="IR71" s="64">
        <v>0</v>
      </c>
      <c r="IU71" s="64" t="s">
        <v>73</v>
      </c>
      <c r="IV71" s="64">
        <v>0.7</v>
      </c>
      <c r="IW71" s="64">
        <v>0.91</v>
      </c>
      <c r="IX71" s="64">
        <v>0.08</v>
      </c>
      <c r="IY71" s="64">
        <v>0</v>
      </c>
      <c r="JB71" s="6" t="s">
        <v>73</v>
      </c>
      <c r="JC71" s="6">
        <v>0.51</v>
      </c>
      <c r="JD71" s="6">
        <v>0.76</v>
      </c>
      <c r="JE71" s="6">
        <v>0.57999999999999996</v>
      </c>
      <c r="JF71" s="6">
        <v>0.13</v>
      </c>
    </row>
    <row r="72" spans="1:266"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4" t="s">
        <v>74</v>
      </c>
      <c r="HF72" s="64">
        <v>0.72</v>
      </c>
      <c r="HG72" s="64">
        <v>1.17</v>
      </c>
      <c r="HH72" s="64">
        <v>0.3</v>
      </c>
      <c r="HI72" s="64">
        <v>0.73</v>
      </c>
      <c r="HL72" s="64" t="s">
        <v>74</v>
      </c>
      <c r="HM72" s="64">
        <v>0.71</v>
      </c>
      <c r="HN72" s="64">
        <v>0.65</v>
      </c>
      <c r="HO72" s="64">
        <v>0.96</v>
      </c>
      <c r="HP72" s="64">
        <v>0</v>
      </c>
      <c r="HS72" s="64" t="s">
        <v>74</v>
      </c>
      <c r="HT72" s="64">
        <v>0.48</v>
      </c>
      <c r="HU72" s="64">
        <v>0.9</v>
      </c>
      <c r="HV72" s="64">
        <v>0.25</v>
      </c>
      <c r="HW72" s="64">
        <v>0.9</v>
      </c>
      <c r="HZ72" s="64" t="s">
        <v>74</v>
      </c>
      <c r="IA72" s="64">
        <v>0.42</v>
      </c>
      <c r="IB72" s="64">
        <v>0.57999999999999996</v>
      </c>
      <c r="IC72" s="64">
        <v>0.39</v>
      </c>
      <c r="ID72" s="64">
        <v>0</v>
      </c>
      <c r="IG72" s="64" t="s">
        <v>74</v>
      </c>
      <c r="IH72" s="64">
        <v>1.22</v>
      </c>
      <c r="II72" s="64">
        <v>2.87</v>
      </c>
      <c r="IJ72" s="64">
        <v>0.76</v>
      </c>
      <c r="IK72" s="64">
        <v>0</v>
      </c>
      <c r="IN72" s="64" t="s">
        <v>74</v>
      </c>
      <c r="IO72" s="64">
        <v>1.78</v>
      </c>
      <c r="IP72" s="64">
        <v>4.37</v>
      </c>
      <c r="IQ72" s="64">
        <v>1.23</v>
      </c>
      <c r="IR72" s="64">
        <v>0.22</v>
      </c>
      <c r="IU72" s="64" t="s">
        <v>74</v>
      </c>
      <c r="IV72" s="64">
        <v>1.54</v>
      </c>
      <c r="IW72" s="64">
        <v>2.5499999999999998</v>
      </c>
      <c r="IX72" s="64">
        <v>1.28</v>
      </c>
      <c r="IY72" s="64">
        <v>0</v>
      </c>
      <c r="JB72" s="6" t="s">
        <v>74</v>
      </c>
      <c r="JC72" s="6">
        <v>0.95</v>
      </c>
      <c r="JD72" s="6">
        <v>2.82</v>
      </c>
      <c r="JE72" s="6">
        <v>0.3</v>
      </c>
      <c r="JF72" s="6">
        <v>0.28000000000000003</v>
      </c>
    </row>
    <row r="73" spans="1:266"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4" t="s">
        <v>75</v>
      </c>
      <c r="HF73" s="64">
        <v>0.21</v>
      </c>
      <c r="HG73" s="64">
        <v>0.28999999999999998</v>
      </c>
      <c r="HH73" s="64">
        <v>0.12</v>
      </c>
      <c r="HI73" s="64">
        <v>0</v>
      </c>
      <c r="HL73" s="64" t="s">
        <v>75</v>
      </c>
      <c r="HM73" s="64">
        <v>0.18</v>
      </c>
      <c r="HN73" s="64">
        <v>0.21</v>
      </c>
      <c r="HO73" s="64">
        <v>0.22</v>
      </c>
      <c r="HP73" s="64">
        <v>0</v>
      </c>
      <c r="HS73" s="64" t="s">
        <v>75</v>
      </c>
      <c r="HT73" s="64">
        <v>0.21</v>
      </c>
      <c r="HU73" s="64">
        <v>0.17</v>
      </c>
      <c r="HV73" s="64">
        <v>0.09</v>
      </c>
      <c r="HW73" s="64">
        <v>0.71</v>
      </c>
      <c r="HZ73" s="64" t="s">
        <v>75</v>
      </c>
      <c r="IA73" s="64">
        <v>0.32</v>
      </c>
      <c r="IB73" s="64">
        <v>0.68</v>
      </c>
      <c r="IC73" s="64">
        <v>0.28000000000000003</v>
      </c>
      <c r="ID73" s="64">
        <v>0</v>
      </c>
      <c r="IG73" s="64" t="s">
        <v>75</v>
      </c>
      <c r="IH73" s="64">
        <v>0.56999999999999995</v>
      </c>
      <c r="II73" s="64">
        <v>0.69</v>
      </c>
      <c r="IJ73" s="64">
        <v>0.16</v>
      </c>
      <c r="IK73" s="64">
        <v>1.32</v>
      </c>
      <c r="IN73" s="64" t="s">
        <v>75</v>
      </c>
      <c r="IO73" s="64">
        <v>0.39</v>
      </c>
      <c r="IP73" s="64">
        <v>0.7</v>
      </c>
      <c r="IQ73" s="64">
        <v>0.11</v>
      </c>
      <c r="IR73" s="64">
        <v>1.35</v>
      </c>
      <c r="IU73" s="64" t="s">
        <v>75</v>
      </c>
      <c r="IV73" s="64">
        <v>0.84</v>
      </c>
      <c r="IW73" s="64">
        <v>1.18</v>
      </c>
      <c r="IX73" s="64">
        <v>0.64</v>
      </c>
      <c r="IY73" s="64">
        <v>0.49</v>
      </c>
      <c r="JB73" s="6" t="s">
        <v>75</v>
      </c>
      <c r="JC73" s="6">
        <v>0.81</v>
      </c>
      <c r="JD73" s="6">
        <v>1.8</v>
      </c>
      <c r="JE73" s="6">
        <v>0.3</v>
      </c>
      <c r="JF73" s="6">
        <v>0.7</v>
      </c>
    </row>
    <row r="74" spans="1:266"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4" t="s">
        <v>76</v>
      </c>
      <c r="HF74" s="64">
        <v>1.8</v>
      </c>
      <c r="HG74" s="64">
        <v>3.55</v>
      </c>
      <c r="HH74" s="64">
        <v>1.69</v>
      </c>
      <c r="HI74" s="64">
        <v>0</v>
      </c>
      <c r="HL74" s="64" t="s">
        <v>76</v>
      </c>
      <c r="HM74" s="64">
        <v>4.0599999999999996</v>
      </c>
      <c r="HN74" s="64">
        <v>5.86</v>
      </c>
      <c r="HO74" s="64">
        <v>1.27</v>
      </c>
      <c r="HP74" s="64">
        <v>14.43</v>
      </c>
      <c r="HS74" s="64" t="s">
        <v>76</v>
      </c>
      <c r="HT74" s="64">
        <v>5.29</v>
      </c>
      <c r="HU74" s="64">
        <v>3.95</v>
      </c>
      <c r="HV74" s="64">
        <v>1.66</v>
      </c>
      <c r="HW74" s="64">
        <v>26.86</v>
      </c>
      <c r="HZ74" s="64" t="s">
        <v>76</v>
      </c>
      <c r="IA74" s="64">
        <v>5.97</v>
      </c>
      <c r="IB74" s="64">
        <v>8.6</v>
      </c>
      <c r="IC74" s="64">
        <v>2.77</v>
      </c>
      <c r="ID74" s="64">
        <v>18.600000000000001</v>
      </c>
      <c r="IG74" s="64" t="s">
        <v>76</v>
      </c>
      <c r="IH74" s="64">
        <v>3.81</v>
      </c>
      <c r="II74" s="64">
        <v>5.2</v>
      </c>
      <c r="IJ74" s="64">
        <v>1.9</v>
      </c>
      <c r="IK74" s="64">
        <v>12.33</v>
      </c>
      <c r="IN74" s="64" t="s">
        <v>76</v>
      </c>
      <c r="IO74" s="64">
        <v>4.18</v>
      </c>
      <c r="IP74" s="64">
        <v>3.2</v>
      </c>
      <c r="IQ74" s="64">
        <v>3.62</v>
      </c>
      <c r="IR74" s="64">
        <v>9.4700000000000006</v>
      </c>
      <c r="IU74" s="64" t="s">
        <v>76</v>
      </c>
      <c r="IV74" s="64">
        <v>2.79</v>
      </c>
      <c r="IW74" s="64">
        <v>0.9</v>
      </c>
      <c r="IX74" s="64">
        <v>2.11</v>
      </c>
      <c r="IY74" s="64">
        <v>13.44</v>
      </c>
      <c r="JB74" s="6" t="s">
        <v>76</v>
      </c>
      <c r="JC74" s="6">
        <v>3.89</v>
      </c>
      <c r="JD74" s="6">
        <v>2.09</v>
      </c>
      <c r="JE74" s="6">
        <v>3.3</v>
      </c>
      <c r="JF74" s="6">
        <v>10.96</v>
      </c>
    </row>
    <row r="75" spans="1:266"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4" t="s">
        <v>77</v>
      </c>
      <c r="HF75" s="64">
        <v>2.4</v>
      </c>
      <c r="HG75" s="64">
        <v>0.38</v>
      </c>
      <c r="HH75" s="64">
        <v>3.95</v>
      </c>
      <c r="HI75" s="64">
        <v>0</v>
      </c>
      <c r="HL75" s="64" t="s">
        <v>77</v>
      </c>
      <c r="HM75" s="64">
        <v>7.19</v>
      </c>
      <c r="HN75" s="64">
        <v>0.89</v>
      </c>
      <c r="HO75" s="64">
        <v>12.41</v>
      </c>
      <c r="HP75" s="64">
        <v>3.18</v>
      </c>
      <c r="HS75" s="64" t="s">
        <v>77</v>
      </c>
      <c r="HT75" s="64">
        <v>8.35</v>
      </c>
      <c r="HU75" s="64">
        <v>1.22</v>
      </c>
      <c r="HV75" s="64">
        <v>13.59</v>
      </c>
      <c r="HW75" s="64">
        <v>1.05</v>
      </c>
      <c r="HZ75" s="64" t="s">
        <v>77</v>
      </c>
      <c r="IA75" s="64">
        <v>11.27</v>
      </c>
      <c r="IB75" s="64">
        <v>0.95</v>
      </c>
      <c r="IC75" s="64">
        <v>17.11</v>
      </c>
      <c r="ID75" s="64">
        <v>10.45</v>
      </c>
      <c r="IG75" s="64" t="s">
        <v>77</v>
      </c>
      <c r="IH75" s="64">
        <v>13.47</v>
      </c>
      <c r="II75" s="64">
        <v>1.1200000000000001</v>
      </c>
      <c r="IJ75" s="64">
        <v>17.260000000000002</v>
      </c>
      <c r="IK75" s="64">
        <v>24.67</v>
      </c>
      <c r="IN75" s="64" t="s">
        <v>77</v>
      </c>
      <c r="IO75" s="64">
        <v>11.12</v>
      </c>
      <c r="IP75" s="64">
        <v>0.62</v>
      </c>
      <c r="IQ75" s="64">
        <v>15.12</v>
      </c>
      <c r="IR75" s="64">
        <v>15.66</v>
      </c>
      <c r="IU75" s="64" t="s">
        <v>77</v>
      </c>
      <c r="IV75" s="64">
        <v>11.74</v>
      </c>
      <c r="IW75" s="64">
        <v>2.5099999999999998</v>
      </c>
      <c r="IX75" s="64">
        <v>16.170000000000002</v>
      </c>
      <c r="IY75" s="64">
        <v>16.260000000000002</v>
      </c>
      <c r="JB75" s="6" t="s">
        <v>77</v>
      </c>
      <c r="JC75" s="6">
        <v>10.67</v>
      </c>
      <c r="JD75" s="6">
        <v>1.41</v>
      </c>
      <c r="JE75" s="6">
        <v>14.72</v>
      </c>
      <c r="JF75" s="6">
        <v>17.059999999999999</v>
      </c>
    </row>
    <row r="76" spans="1:266"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4" t="s">
        <v>78</v>
      </c>
      <c r="HF76" s="64">
        <v>10.08</v>
      </c>
      <c r="HG76" s="64">
        <v>4.3099999999999996</v>
      </c>
      <c r="HH76" s="64">
        <v>12.68</v>
      </c>
      <c r="HI76" s="64">
        <v>21.91</v>
      </c>
      <c r="HL76" s="64" t="s">
        <v>78</v>
      </c>
      <c r="HM76" s="64">
        <v>3.52</v>
      </c>
      <c r="HN76" s="64">
        <v>2.91</v>
      </c>
      <c r="HO76" s="64">
        <v>2.58</v>
      </c>
      <c r="HP76" s="64">
        <v>11.37</v>
      </c>
      <c r="HS76" s="64" t="s">
        <v>78</v>
      </c>
      <c r="HT76" s="64">
        <v>2.0499999999999998</v>
      </c>
      <c r="HU76" s="64">
        <v>0.38</v>
      </c>
      <c r="HV76" s="64">
        <v>2.65</v>
      </c>
      <c r="HW76" s="64">
        <v>3.96</v>
      </c>
      <c r="HZ76" s="64" t="s">
        <v>78</v>
      </c>
      <c r="IA76" s="64">
        <v>1.02</v>
      </c>
      <c r="IB76" s="64">
        <v>1.55</v>
      </c>
      <c r="IC76" s="64">
        <v>0.74</v>
      </c>
      <c r="ID76" s="64">
        <v>0.53</v>
      </c>
      <c r="IG76" s="64" t="s">
        <v>78</v>
      </c>
      <c r="IH76" s="64">
        <v>1.69</v>
      </c>
      <c r="II76" s="64">
        <v>0.76</v>
      </c>
      <c r="IJ76" s="64">
        <v>1.75</v>
      </c>
      <c r="IK76" s="64">
        <v>2.62</v>
      </c>
      <c r="IN76" s="64" t="s">
        <v>78</v>
      </c>
      <c r="IO76" s="64">
        <v>1.05</v>
      </c>
      <c r="IP76" s="64">
        <v>0.08</v>
      </c>
      <c r="IQ76" s="64">
        <v>1</v>
      </c>
      <c r="IR76" s="64">
        <v>1.77</v>
      </c>
      <c r="IU76" s="64" t="s">
        <v>78</v>
      </c>
      <c r="IV76" s="64">
        <v>1.37</v>
      </c>
      <c r="IW76" s="64">
        <v>1.58</v>
      </c>
      <c r="IX76" s="64">
        <v>1.1399999999999999</v>
      </c>
      <c r="IY76" s="64">
        <v>3.08</v>
      </c>
      <c r="JB76" s="6" t="s">
        <v>78</v>
      </c>
      <c r="JC76" s="6">
        <v>0.75</v>
      </c>
      <c r="JD76" s="6">
        <v>0.79</v>
      </c>
      <c r="JE76" s="6">
        <v>0.31</v>
      </c>
      <c r="JF76" s="6">
        <v>1.97</v>
      </c>
    </row>
    <row r="77" spans="1:266"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4" t="s">
        <v>79</v>
      </c>
      <c r="HF77" s="64">
        <v>0.62</v>
      </c>
      <c r="HG77" s="64">
        <v>0.96</v>
      </c>
      <c r="HH77" s="64">
        <v>0.45</v>
      </c>
      <c r="HI77" s="64">
        <v>0</v>
      </c>
      <c r="HL77" s="64" t="s">
        <v>79</v>
      </c>
      <c r="HM77" s="64">
        <v>0.35</v>
      </c>
      <c r="HN77" s="64">
        <v>0.5</v>
      </c>
      <c r="HO77" s="64">
        <v>0.22</v>
      </c>
      <c r="HP77" s="64">
        <v>0</v>
      </c>
      <c r="HS77" s="64" t="s">
        <v>79</v>
      </c>
      <c r="HT77" s="64">
        <v>0.34</v>
      </c>
      <c r="HU77" s="64">
        <v>0</v>
      </c>
      <c r="HV77" s="64">
        <v>0.42</v>
      </c>
      <c r="HW77" s="64">
        <v>0.56999999999999995</v>
      </c>
      <c r="HZ77" s="64" t="s">
        <v>79</v>
      </c>
      <c r="IA77" s="64">
        <v>0.36</v>
      </c>
      <c r="IB77" s="64">
        <v>0.12</v>
      </c>
      <c r="IC77" s="64">
        <v>0.52</v>
      </c>
      <c r="ID77" s="64">
        <v>0</v>
      </c>
      <c r="IG77" s="64" t="s">
        <v>79</v>
      </c>
      <c r="IH77" s="64">
        <v>0.6</v>
      </c>
      <c r="II77" s="64">
        <v>1.1000000000000001</v>
      </c>
      <c r="IJ77" s="64">
        <v>0.54</v>
      </c>
      <c r="IK77" s="64">
        <v>0</v>
      </c>
      <c r="IN77" s="64" t="s">
        <v>79</v>
      </c>
      <c r="IO77" s="64">
        <v>0.7</v>
      </c>
      <c r="IP77" s="64">
        <v>0.4</v>
      </c>
      <c r="IQ77" s="64">
        <v>0.95</v>
      </c>
      <c r="IR77" s="64">
        <v>0</v>
      </c>
      <c r="IU77" s="64" t="s">
        <v>79</v>
      </c>
      <c r="IV77" s="64">
        <v>0.43</v>
      </c>
      <c r="IW77" s="64">
        <v>0.38</v>
      </c>
      <c r="IX77" s="64">
        <v>0.2</v>
      </c>
      <c r="IY77" s="64">
        <v>0.66</v>
      </c>
      <c r="JB77" s="6" t="s">
        <v>79</v>
      </c>
      <c r="JC77" s="6">
        <v>0.35</v>
      </c>
      <c r="JD77" s="6">
        <v>0.34</v>
      </c>
      <c r="JE77" s="6">
        <v>0.41</v>
      </c>
      <c r="JF77" s="6">
        <v>0</v>
      </c>
    </row>
    <row r="78" spans="1:266"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4" t="s">
        <v>80</v>
      </c>
      <c r="HF78" s="64">
        <v>0.7</v>
      </c>
      <c r="HG78" s="64">
        <v>0.26</v>
      </c>
      <c r="HH78" s="64">
        <v>0.71</v>
      </c>
      <c r="HI78" s="64">
        <v>3.04</v>
      </c>
      <c r="HL78" s="64" t="s">
        <v>80</v>
      </c>
      <c r="HM78" s="64">
        <v>0.55000000000000004</v>
      </c>
      <c r="HN78" s="64">
        <v>0.52</v>
      </c>
      <c r="HO78" s="64">
        <v>0.48</v>
      </c>
      <c r="HP78" s="64">
        <v>1.41</v>
      </c>
      <c r="HS78" s="64" t="s">
        <v>80</v>
      </c>
      <c r="HT78" s="64">
        <v>0.76</v>
      </c>
      <c r="HU78" s="64">
        <v>0</v>
      </c>
      <c r="HV78" s="64">
        <v>1.27</v>
      </c>
      <c r="HW78" s="64">
        <v>0.4</v>
      </c>
      <c r="HZ78" s="64" t="s">
        <v>80</v>
      </c>
      <c r="IA78" s="64">
        <v>0.64</v>
      </c>
      <c r="IB78" s="64">
        <v>0.53</v>
      </c>
      <c r="IC78" s="64">
        <v>0.9</v>
      </c>
      <c r="ID78" s="64">
        <v>0</v>
      </c>
      <c r="IG78" s="64" t="s">
        <v>80</v>
      </c>
      <c r="IH78" s="64">
        <v>0.31</v>
      </c>
      <c r="II78" s="64">
        <v>0.21</v>
      </c>
      <c r="IJ78" s="64">
        <v>0.36</v>
      </c>
      <c r="IK78" s="64">
        <v>0</v>
      </c>
      <c r="IN78" s="64" t="s">
        <v>80</v>
      </c>
      <c r="IO78" s="64">
        <v>0.65</v>
      </c>
      <c r="IP78" s="64">
        <v>7.0000000000000007E-2</v>
      </c>
      <c r="IQ78" s="64">
        <v>0.56000000000000005</v>
      </c>
      <c r="IR78" s="64">
        <v>0</v>
      </c>
      <c r="IU78" s="64" t="s">
        <v>80</v>
      </c>
      <c r="IV78" s="64">
        <v>0.5</v>
      </c>
      <c r="IW78" s="64">
        <v>0</v>
      </c>
      <c r="IX78" s="64">
        <v>0.85</v>
      </c>
      <c r="IY78" s="64">
        <v>0</v>
      </c>
      <c r="JB78" s="6" t="s">
        <v>80</v>
      </c>
      <c r="JC78" s="6">
        <v>0.82</v>
      </c>
      <c r="JD78" s="6">
        <v>1.81</v>
      </c>
      <c r="JE78" s="6">
        <v>0.24</v>
      </c>
      <c r="JF78" s="6">
        <v>0.93</v>
      </c>
    </row>
    <row r="79" spans="1:26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4" t="s">
        <v>81</v>
      </c>
      <c r="HF79" s="64">
        <v>0.12</v>
      </c>
      <c r="HG79" s="64">
        <v>0</v>
      </c>
      <c r="HH79" s="64">
        <v>0.21</v>
      </c>
      <c r="HI79" s="64">
        <v>0</v>
      </c>
      <c r="HL79" s="64" t="s">
        <v>81</v>
      </c>
      <c r="HM79" s="64">
        <v>0.63</v>
      </c>
      <c r="HN79" s="64">
        <v>0.95</v>
      </c>
      <c r="HO79" s="64">
        <v>0.56999999999999995</v>
      </c>
      <c r="HP79" s="64">
        <v>0</v>
      </c>
      <c r="HS79" s="64" t="s">
        <v>81</v>
      </c>
      <c r="HT79" s="64">
        <v>0.53</v>
      </c>
      <c r="HU79" s="64">
        <v>0.61</v>
      </c>
      <c r="HV79" s="64">
        <v>0.64</v>
      </c>
      <c r="HW79" s="64">
        <v>0</v>
      </c>
      <c r="HZ79" s="64" t="s">
        <v>81</v>
      </c>
      <c r="IA79" s="64">
        <v>1.1200000000000001</v>
      </c>
      <c r="IB79" s="64">
        <v>1.91</v>
      </c>
      <c r="IC79" s="64">
        <v>1.0900000000000001</v>
      </c>
      <c r="ID79" s="64">
        <v>0</v>
      </c>
      <c r="IG79" s="64" t="s">
        <v>81</v>
      </c>
      <c r="IH79" s="64">
        <v>0.23</v>
      </c>
      <c r="II79" s="64">
        <v>0.7</v>
      </c>
      <c r="IJ79" s="64">
        <v>0.14000000000000001</v>
      </c>
      <c r="IK79" s="64">
        <v>0</v>
      </c>
      <c r="IN79" s="64" t="s">
        <v>81</v>
      </c>
      <c r="IO79" s="64">
        <v>0.42</v>
      </c>
      <c r="IP79" s="64">
        <v>1.0900000000000001</v>
      </c>
      <c r="IQ79" s="64">
        <v>0.19</v>
      </c>
      <c r="IR79" s="64">
        <v>0.27</v>
      </c>
      <c r="IU79" s="64" t="s">
        <v>81</v>
      </c>
      <c r="IV79" s="64">
        <v>0.14000000000000001</v>
      </c>
      <c r="IW79" s="64">
        <v>0.56000000000000005</v>
      </c>
      <c r="IX79" s="64">
        <v>0</v>
      </c>
      <c r="IY79" s="64">
        <v>0</v>
      </c>
      <c r="JB79" s="6" t="s">
        <v>81</v>
      </c>
      <c r="JC79" s="6">
        <v>0.83</v>
      </c>
      <c r="JD79" s="6">
        <v>0.64</v>
      </c>
      <c r="JE79" s="6">
        <v>0.53</v>
      </c>
      <c r="JF79" s="6">
        <v>0.99</v>
      </c>
    </row>
    <row r="80" spans="1:266"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4" t="s">
        <v>82</v>
      </c>
      <c r="HF80" s="64">
        <v>1.05</v>
      </c>
      <c r="HG80" s="64">
        <v>1.55</v>
      </c>
      <c r="HH80" s="64">
        <v>1.07</v>
      </c>
      <c r="HI80" s="64">
        <v>0</v>
      </c>
      <c r="HL80" s="64" t="s">
        <v>82</v>
      </c>
      <c r="HM80" s="64">
        <v>0.78</v>
      </c>
      <c r="HN80" s="64">
        <v>0.72</v>
      </c>
      <c r="HO80" s="64">
        <v>0.82</v>
      </c>
      <c r="HP80" s="64">
        <v>0</v>
      </c>
      <c r="HS80" s="64" t="s">
        <v>82</v>
      </c>
      <c r="HT80" s="64">
        <v>0.66</v>
      </c>
      <c r="HU80" s="64">
        <v>0.75</v>
      </c>
      <c r="HV80" s="64">
        <v>0.79</v>
      </c>
      <c r="HW80" s="64">
        <v>0</v>
      </c>
      <c r="HZ80" s="64" t="s">
        <v>82</v>
      </c>
      <c r="IA80" s="64">
        <v>0.49</v>
      </c>
      <c r="IB80" s="64">
        <v>0.65</v>
      </c>
      <c r="IC80" s="64">
        <v>0.45</v>
      </c>
      <c r="ID80" s="64">
        <v>0</v>
      </c>
      <c r="IG80" s="64" t="s">
        <v>82</v>
      </c>
      <c r="IH80" s="64">
        <v>1.29</v>
      </c>
      <c r="II80" s="64">
        <v>3.01</v>
      </c>
      <c r="IJ80" s="64">
        <v>0.86</v>
      </c>
      <c r="IK80" s="64">
        <v>0</v>
      </c>
      <c r="IN80" s="64" t="s">
        <v>82</v>
      </c>
      <c r="IO80" s="64">
        <v>0.66</v>
      </c>
      <c r="IP80" s="64">
        <v>0.76</v>
      </c>
      <c r="IQ80" s="64">
        <v>0.49</v>
      </c>
      <c r="IR80" s="64">
        <v>0.28999999999999998</v>
      </c>
      <c r="IU80" s="64" t="s">
        <v>82</v>
      </c>
      <c r="IV80" s="64">
        <v>0.42</v>
      </c>
      <c r="IW80" s="64">
        <v>0.79</v>
      </c>
      <c r="IX80" s="64">
        <v>0.28000000000000003</v>
      </c>
      <c r="IY80" s="64">
        <v>0</v>
      </c>
      <c r="JB80" s="6" t="s">
        <v>82</v>
      </c>
      <c r="JC80" s="6">
        <v>1.1000000000000001</v>
      </c>
      <c r="JD80" s="6">
        <v>1.97</v>
      </c>
      <c r="JE80" s="6">
        <v>0.86</v>
      </c>
      <c r="JF80" s="6">
        <v>0</v>
      </c>
    </row>
    <row r="81" spans="1:266"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4" t="s">
        <v>83</v>
      </c>
      <c r="HF81" s="64">
        <v>0.23</v>
      </c>
      <c r="HG81" s="64">
        <v>0.14000000000000001</v>
      </c>
      <c r="HH81" s="64">
        <v>0.08</v>
      </c>
      <c r="HI81" s="64">
        <v>1.36</v>
      </c>
      <c r="HL81" s="64" t="s">
        <v>83</v>
      </c>
      <c r="HM81" s="64">
        <v>0.23</v>
      </c>
      <c r="HN81" s="64">
        <v>0.09</v>
      </c>
      <c r="HO81" s="64">
        <v>0.27</v>
      </c>
      <c r="HP81" s="64">
        <v>0.6</v>
      </c>
      <c r="HS81" s="64" t="s">
        <v>83</v>
      </c>
      <c r="HT81" s="64">
        <v>0.36</v>
      </c>
      <c r="HU81" s="64">
        <v>0</v>
      </c>
      <c r="HV81" s="64">
        <v>0.56999999999999995</v>
      </c>
      <c r="HW81" s="64">
        <v>0</v>
      </c>
      <c r="HZ81" s="64" t="s">
        <v>83</v>
      </c>
      <c r="IA81" s="64">
        <v>0.04</v>
      </c>
      <c r="IB81" s="64">
        <v>0</v>
      </c>
      <c r="IC81" s="64">
        <v>0</v>
      </c>
      <c r="ID81" s="64">
        <v>0.44</v>
      </c>
      <c r="IG81" s="64" t="s">
        <v>83</v>
      </c>
      <c r="IH81" s="64">
        <v>0.28999999999999998</v>
      </c>
      <c r="II81" s="64">
        <v>0</v>
      </c>
      <c r="IJ81" s="64">
        <v>0.26</v>
      </c>
      <c r="IK81" s="64">
        <v>0</v>
      </c>
      <c r="IN81" s="64" t="s">
        <v>83</v>
      </c>
      <c r="IO81" s="64">
        <v>0.45</v>
      </c>
      <c r="IP81" s="64">
        <v>0</v>
      </c>
      <c r="IQ81" s="64">
        <v>0.74</v>
      </c>
      <c r="IR81" s="64">
        <v>0</v>
      </c>
      <c r="IU81" s="64" t="s">
        <v>83</v>
      </c>
      <c r="IV81" s="64">
        <v>0.24</v>
      </c>
      <c r="IW81" s="64">
        <v>0.23</v>
      </c>
      <c r="IX81" s="64">
        <v>0.32</v>
      </c>
      <c r="IY81" s="64">
        <v>0</v>
      </c>
      <c r="JB81" s="6" t="s">
        <v>83</v>
      </c>
      <c r="JC81" s="6">
        <v>0.49</v>
      </c>
      <c r="JD81" s="6">
        <v>0</v>
      </c>
      <c r="JE81" s="6">
        <v>0.9</v>
      </c>
      <c r="JF81" s="6">
        <v>0</v>
      </c>
    </row>
    <row r="82" spans="1:266"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4" t="s">
        <v>84</v>
      </c>
      <c r="HF82" s="64">
        <v>0.53</v>
      </c>
      <c r="HG82" s="64">
        <v>1.64</v>
      </c>
      <c r="HH82" s="64">
        <v>0.21</v>
      </c>
      <c r="HI82" s="64">
        <v>0</v>
      </c>
      <c r="HL82" s="64" t="s">
        <v>84</v>
      </c>
      <c r="HM82" s="64">
        <v>0.39</v>
      </c>
      <c r="HN82" s="64">
        <v>0.85</v>
      </c>
      <c r="HO82" s="64">
        <v>0.18</v>
      </c>
      <c r="HP82" s="64">
        <v>0</v>
      </c>
      <c r="HS82" s="64" t="s">
        <v>84</v>
      </c>
      <c r="HT82" s="64">
        <v>0.27</v>
      </c>
      <c r="HU82" s="64">
        <v>0.61</v>
      </c>
      <c r="HV82" s="64">
        <v>0.18</v>
      </c>
      <c r="HW82" s="64">
        <v>0</v>
      </c>
      <c r="HZ82" s="64" t="s">
        <v>84</v>
      </c>
      <c r="IA82" s="64">
        <v>0.45</v>
      </c>
      <c r="IB82" s="64">
        <v>0.46</v>
      </c>
      <c r="IC82" s="64">
        <v>0.51</v>
      </c>
      <c r="ID82" s="64">
        <v>0</v>
      </c>
      <c r="IG82" s="64" t="s">
        <v>84</v>
      </c>
      <c r="IH82" s="64">
        <v>0.87</v>
      </c>
      <c r="II82" s="64">
        <v>1.36</v>
      </c>
      <c r="IJ82" s="64">
        <v>0.67</v>
      </c>
      <c r="IK82" s="64">
        <v>1.64</v>
      </c>
      <c r="IN82" s="64" t="s">
        <v>84</v>
      </c>
      <c r="IO82" s="64">
        <v>0.32</v>
      </c>
      <c r="IP82" s="64">
        <v>0.77</v>
      </c>
      <c r="IQ82" s="64">
        <v>0.23</v>
      </c>
      <c r="IR82" s="64">
        <v>0</v>
      </c>
      <c r="IU82" s="64" t="s">
        <v>84</v>
      </c>
      <c r="IV82" s="64">
        <v>0.08</v>
      </c>
      <c r="IW82" s="64">
        <v>0.33</v>
      </c>
      <c r="IX82" s="64">
        <v>0</v>
      </c>
      <c r="IY82" s="64">
        <v>0</v>
      </c>
      <c r="JB82" s="6" t="s">
        <v>84</v>
      </c>
      <c r="JC82" s="6">
        <v>0.88</v>
      </c>
      <c r="JD82" s="6">
        <v>2.14</v>
      </c>
      <c r="JE82" s="6">
        <v>0.68</v>
      </c>
      <c r="JF82" s="6">
        <v>0</v>
      </c>
    </row>
    <row r="83" spans="1:266"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4" t="s">
        <v>85</v>
      </c>
      <c r="HF83" s="64">
        <v>0.33</v>
      </c>
      <c r="HG83" s="64">
        <v>0.66</v>
      </c>
      <c r="HH83" s="64">
        <v>0.25</v>
      </c>
      <c r="HI83" s="64">
        <v>0.33</v>
      </c>
      <c r="HL83" s="64" t="s">
        <v>85</v>
      </c>
      <c r="HM83" s="64">
        <v>0.42</v>
      </c>
      <c r="HN83" s="64">
        <v>0.33</v>
      </c>
      <c r="HO83" s="64">
        <v>0.54</v>
      </c>
      <c r="HP83" s="64">
        <v>0.34</v>
      </c>
      <c r="HS83" s="64" t="s">
        <v>85</v>
      </c>
      <c r="HT83" s="64">
        <v>0.69</v>
      </c>
      <c r="HU83" s="64">
        <v>1.58</v>
      </c>
      <c r="HV83" s="64">
        <v>0.33</v>
      </c>
      <c r="HW83" s="64">
        <v>0.26</v>
      </c>
      <c r="HZ83" s="64" t="s">
        <v>85</v>
      </c>
      <c r="IA83" s="64">
        <v>0.66</v>
      </c>
      <c r="IB83" s="64">
        <v>0.17</v>
      </c>
      <c r="IC83" s="64">
        <v>0.89</v>
      </c>
      <c r="ID83" s="64">
        <v>0</v>
      </c>
      <c r="IG83" s="64" t="s">
        <v>85</v>
      </c>
      <c r="IH83" s="64">
        <v>0.79</v>
      </c>
      <c r="II83" s="64">
        <v>0.89</v>
      </c>
      <c r="IJ83" s="64">
        <v>0.97</v>
      </c>
      <c r="IK83" s="64">
        <v>0</v>
      </c>
      <c r="IN83" s="64" t="s">
        <v>85</v>
      </c>
      <c r="IO83" s="64">
        <v>0.76</v>
      </c>
      <c r="IP83" s="64">
        <v>1.9</v>
      </c>
      <c r="IQ83" s="64">
        <v>0.57999999999999996</v>
      </c>
      <c r="IR83" s="64">
        <v>0</v>
      </c>
      <c r="IU83" s="64" t="s">
        <v>85</v>
      </c>
      <c r="IV83" s="64">
        <v>0.48</v>
      </c>
      <c r="IW83" s="64">
        <v>0.9</v>
      </c>
      <c r="IX83" s="64">
        <v>0.45</v>
      </c>
      <c r="IY83" s="64">
        <v>0</v>
      </c>
      <c r="JB83" s="6" t="s">
        <v>85</v>
      </c>
      <c r="JC83" s="6">
        <v>0.62</v>
      </c>
      <c r="JD83" s="6">
        <v>1.07</v>
      </c>
      <c r="JE83" s="6">
        <v>0.52</v>
      </c>
      <c r="JF83" s="6">
        <v>0.63</v>
      </c>
    </row>
    <row r="84" spans="1:266"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4" t="s">
        <v>86</v>
      </c>
      <c r="HF84" s="64">
        <v>2.86</v>
      </c>
      <c r="HG84" s="64">
        <v>4.91</v>
      </c>
      <c r="HH84" s="64">
        <v>2.66</v>
      </c>
      <c r="HI84" s="64">
        <v>0</v>
      </c>
      <c r="HL84" s="64" t="s">
        <v>86</v>
      </c>
      <c r="HM84" s="64">
        <v>3.97</v>
      </c>
      <c r="HN84" s="64">
        <v>4.32</v>
      </c>
      <c r="HO84" s="64">
        <v>4.7</v>
      </c>
      <c r="HP84" s="64">
        <v>0</v>
      </c>
      <c r="HS84" s="64" t="s">
        <v>86</v>
      </c>
      <c r="HT84" s="64">
        <v>1.86</v>
      </c>
      <c r="HU84" s="64">
        <v>2.97</v>
      </c>
      <c r="HV84" s="64">
        <v>1.53</v>
      </c>
      <c r="HW84" s="64">
        <v>0</v>
      </c>
      <c r="HZ84" s="64" t="s">
        <v>86</v>
      </c>
      <c r="IA84" s="64">
        <v>2.12</v>
      </c>
      <c r="IB84" s="64">
        <v>3.73</v>
      </c>
      <c r="IC84" s="64">
        <v>1.55</v>
      </c>
      <c r="ID84" s="64">
        <v>0.64</v>
      </c>
      <c r="IG84" s="64" t="s">
        <v>86</v>
      </c>
      <c r="IH84" s="64">
        <v>2.57</v>
      </c>
      <c r="II84" s="64">
        <v>2.84</v>
      </c>
      <c r="IJ84" s="64">
        <v>2.0699999999999998</v>
      </c>
      <c r="IK84" s="64">
        <v>1.17</v>
      </c>
      <c r="IN84" s="64" t="s">
        <v>86</v>
      </c>
      <c r="IO84" s="64">
        <v>2.6</v>
      </c>
      <c r="IP84" s="64">
        <v>2</v>
      </c>
      <c r="IQ84" s="64">
        <v>3</v>
      </c>
      <c r="IR84" s="64">
        <v>1.86</v>
      </c>
      <c r="IU84" s="64" t="s">
        <v>86</v>
      </c>
      <c r="IV84" s="64">
        <v>2.19</v>
      </c>
      <c r="IW84" s="64">
        <v>3.05</v>
      </c>
      <c r="IX84" s="64">
        <v>1.71</v>
      </c>
      <c r="IY84" s="64">
        <v>2.9</v>
      </c>
      <c r="JB84" s="6" t="s">
        <v>86</v>
      </c>
      <c r="JC84" s="6">
        <v>1.54</v>
      </c>
      <c r="JD84" s="6">
        <v>3.36</v>
      </c>
      <c r="JE84" s="6">
        <v>1.06</v>
      </c>
      <c r="JF84" s="6">
        <v>1</v>
      </c>
    </row>
    <row r="85" spans="1:266"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4" t="s">
        <v>87</v>
      </c>
      <c r="HF85" s="64">
        <v>0.35</v>
      </c>
      <c r="HG85" s="64">
        <v>0</v>
      </c>
      <c r="HH85" s="64">
        <v>0.41</v>
      </c>
      <c r="HI85" s="64">
        <v>0</v>
      </c>
      <c r="HL85" s="64" t="s">
        <v>87</v>
      </c>
      <c r="HM85" s="64">
        <v>0.69</v>
      </c>
      <c r="HN85" s="64">
        <v>0.26</v>
      </c>
      <c r="HO85" s="64">
        <v>0.44</v>
      </c>
      <c r="HP85" s="64">
        <v>0</v>
      </c>
      <c r="HS85" s="64" t="s">
        <v>87</v>
      </c>
      <c r="HT85" s="64">
        <v>0.96</v>
      </c>
      <c r="HU85" s="64">
        <v>0.14000000000000001</v>
      </c>
      <c r="HV85" s="64">
        <v>1.1299999999999999</v>
      </c>
      <c r="HW85" s="64">
        <v>1.76</v>
      </c>
      <c r="HZ85" s="64" t="s">
        <v>87</v>
      </c>
      <c r="IA85" s="64">
        <v>0.91</v>
      </c>
      <c r="IB85" s="64">
        <v>0.78</v>
      </c>
      <c r="IC85" s="64">
        <v>0.73</v>
      </c>
      <c r="ID85" s="64">
        <v>1.35</v>
      </c>
      <c r="IG85" s="64" t="s">
        <v>87</v>
      </c>
      <c r="IH85" s="64">
        <v>0.41</v>
      </c>
      <c r="II85" s="64">
        <v>0.53</v>
      </c>
      <c r="IJ85" s="64">
        <v>0.45</v>
      </c>
      <c r="IK85" s="64">
        <v>0</v>
      </c>
      <c r="IN85" s="64" t="s">
        <v>87</v>
      </c>
      <c r="IO85" s="64">
        <v>0.18</v>
      </c>
      <c r="IP85" s="64">
        <v>0.13</v>
      </c>
      <c r="IQ85" s="64">
        <v>0.03</v>
      </c>
      <c r="IR85" s="64">
        <v>0.24</v>
      </c>
      <c r="IU85" s="64" t="s">
        <v>87</v>
      </c>
      <c r="IV85" s="64">
        <v>0.57999999999999996</v>
      </c>
      <c r="IW85" s="64">
        <v>0.42</v>
      </c>
      <c r="IX85" s="64">
        <v>0.36</v>
      </c>
      <c r="IY85" s="64">
        <v>0.9</v>
      </c>
      <c r="JB85" s="6" t="s">
        <v>87</v>
      </c>
      <c r="JC85" s="6">
        <v>0.31</v>
      </c>
      <c r="JD85" s="6">
        <v>0.17</v>
      </c>
      <c r="JE85" s="6">
        <v>0.24</v>
      </c>
      <c r="JF85" s="6">
        <v>0.65</v>
      </c>
    </row>
    <row r="86" spans="1:266"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4" t="s">
        <v>88</v>
      </c>
      <c r="HF86" s="64">
        <v>0.12</v>
      </c>
      <c r="HG86" s="64">
        <v>0.53</v>
      </c>
      <c r="HH86" s="64">
        <v>0</v>
      </c>
      <c r="HI86" s="64">
        <v>0</v>
      </c>
      <c r="HL86" s="64" t="s">
        <v>88</v>
      </c>
      <c r="HM86" s="64">
        <v>7.0000000000000007E-2</v>
      </c>
      <c r="HN86" s="64">
        <v>0</v>
      </c>
      <c r="HO86" s="64">
        <v>0.11</v>
      </c>
      <c r="HP86" s="64">
        <v>0</v>
      </c>
      <c r="HS86" s="64" t="s">
        <v>88</v>
      </c>
      <c r="HT86" s="64">
        <v>0.79</v>
      </c>
      <c r="HU86" s="64">
        <v>2.44</v>
      </c>
      <c r="HV86" s="64">
        <v>0.18</v>
      </c>
      <c r="HW86" s="64">
        <v>0</v>
      </c>
      <c r="HZ86" s="64" t="s">
        <v>88</v>
      </c>
      <c r="IA86" s="64">
        <v>0.26</v>
      </c>
      <c r="IB86" s="64">
        <v>0.11</v>
      </c>
      <c r="IC86" s="64">
        <v>0.1</v>
      </c>
      <c r="ID86" s="64">
        <v>0</v>
      </c>
      <c r="IG86" s="64" t="s">
        <v>88</v>
      </c>
      <c r="IH86" s="64">
        <v>0.21</v>
      </c>
      <c r="II86" s="64">
        <v>0</v>
      </c>
      <c r="IJ86" s="64">
        <v>0.14000000000000001</v>
      </c>
      <c r="IK86" s="64">
        <v>0</v>
      </c>
      <c r="IN86" s="64" t="s">
        <v>88</v>
      </c>
      <c r="IO86" s="64">
        <v>0.04</v>
      </c>
      <c r="IP86" s="64">
        <v>0</v>
      </c>
      <c r="IQ86" s="64">
        <v>0.06</v>
      </c>
      <c r="IR86" s="64">
        <v>0</v>
      </c>
      <c r="IU86" s="64" t="s">
        <v>88</v>
      </c>
      <c r="IV86" s="64">
        <v>0.06</v>
      </c>
      <c r="IW86" s="64">
        <v>0</v>
      </c>
      <c r="IX86" s="64">
        <v>0.1</v>
      </c>
      <c r="IY86" s="64">
        <v>0</v>
      </c>
      <c r="JB86" s="6" t="s">
        <v>88</v>
      </c>
      <c r="JC86" s="6">
        <v>0.05</v>
      </c>
      <c r="JD86" s="6">
        <v>0</v>
      </c>
      <c r="JE86" s="6">
        <v>0.09</v>
      </c>
      <c r="JF86" s="6">
        <v>0</v>
      </c>
    </row>
    <row r="87" spans="1:266"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4" t="s">
        <v>89</v>
      </c>
      <c r="HF87" s="64">
        <v>0.95</v>
      </c>
      <c r="HG87" s="64">
        <v>1.19</v>
      </c>
      <c r="HH87" s="64">
        <v>0.49</v>
      </c>
      <c r="HI87" s="64">
        <v>5.23</v>
      </c>
      <c r="HL87" s="64" t="s">
        <v>89</v>
      </c>
      <c r="HM87" s="64">
        <v>0.05</v>
      </c>
      <c r="HN87" s="64">
        <v>0</v>
      </c>
      <c r="HO87" s="64">
        <v>0</v>
      </c>
      <c r="HP87" s="64">
        <v>0.53</v>
      </c>
      <c r="HS87" s="64" t="s">
        <v>89</v>
      </c>
      <c r="HT87" s="64">
        <v>0.27</v>
      </c>
      <c r="HU87" s="64">
        <v>0.28999999999999998</v>
      </c>
      <c r="HV87" s="64">
        <v>0.19</v>
      </c>
      <c r="HW87" s="64">
        <v>0.83</v>
      </c>
      <c r="HZ87" s="64" t="s">
        <v>89</v>
      </c>
      <c r="IA87" s="64">
        <v>0.28000000000000003</v>
      </c>
      <c r="IB87" s="64">
        <v>0.1</v>
      </c>
      <c r="IC87" s="64">
        <v>0.16</v>
      </c>
      <c r="ID87" s="64">
        <v>0.49</v>
      </c>
      <c r="IG87" s="64" t="s">
        <v>89</v>
      </c>
      <c r="IH87" s="64">
        <v>0.16</v>
      </c>
      <c r="II87" s="64">
        <v>0.47</v>
      </c>
      <c r="IJ87" s="64">
        <v>0.1</v>
      </c>
      <c r="IK87" s="64">
        <v>0</v>
      </c>
      <c r="IN87" s="64" t="s">
        <v>89</v>
      </c>
      <c r="IO87" s="64">
        <v>0.28999999999999998</v>
      </c>
      <c r="IP87" s="64">
        <v>0.86</v>
      </c>
      <c r="IQ87" s="64">
        <v>7.0000000000000007E-2</v>
      </c>
      <c r="IR87" s="64">
        <v>0</v>
      </c>
      <c r="IU87" s="64" t="s">
        <v>89</v>
      </c>
      <c r="IV87" s="64">
        <v>0.41</v>
      </c>
      <c r="IW87" s="64">
        <v>0.74</v>
      </c>
      <c r="IX87" s="64">
        <v>0.28000000000000003</v>
      </c>
      <c r="IY87" s="64">
        <v>0</v>
      </c>
      <c r="JB87" s="6" t="s">
        <v>89</v>
      </c>
      <c r="JC87" s="6">
        <v>0.53</v>
      </c>
      <c r="JD87" s="6">
        <v>1.64</v>
      </c>
      <c r="JE87" s="6">
        <v>0.03</v>
      </c>
      <c r="JF87" s="6">
        <v>0.36</v>
      </c>
    </row>
    <row r="88" spans="1:266"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4" t="s">
        <v>90</v>
      </c>
      <c r="HF88" s="64">
        <v>0.32</v>
      </c>
      <c r="HG88" s="64">
        <v>0.35</v>
      </c>
      <c r="HH88" s="64">
        <v>0.28000000000000003</v>
      </c>
      <c r="HI88" s="64">
        <v>1.1200000000000001</v>
      </c>
      <c r="HL88" s="64" t="s">
        <v>90</v>
      </c>
      <c r="HM88" s="64">
        <v>0.71</v>
      </c>
      <c r="HN88" s="64">
        <v>0</v>
      </c>
      <c r="HO88" s="64">
        <v>0.31</v>
      </c>
      <c r="HP88" s="64">
        <v>5.69</v>
      </c>
      <c r="HS88" s="64" t="s">
        <v>90</v>
      </c>
      <c r="HT88" s="64">
        <v>0.69</v>
      </c>
      <c r="HU88" s="64">
        <v>0.37</v>
      </c>
      <c r="HV88" s="64">
        <v>0.15</v>
      </c>
      <c r="HW88" s="64">
        <v>5.03</v>
      </c>
      <c r="HZ88" s="64" t="s">
        <v>90</v>
      </c>
      <c r="IA88" s="64">
        <v>0.51</v>
      </c>
      <c r="IB88" s="64">
        <v>0</v>
      </c>
      <c r="IC88" s="64">
        <v>0.61</v>
      </c>
      <c r="ID88" s="64">
        <v>0.91</v>
      </c>
      <c r="IG88" s="64" t="s">
        <v>90</v>
      </c>
      <c r="IH88" s="64">
        <v>1.01</v>
      </c>
      <c r="II88" s="64">
        <v>0.38</v>
      </c>
      <c r="IJ88" s="64">
        <v>1.36</v>
      </c>
      <c r="IK88" s="64">
        <v>1.1000000000000001</v>
      </c>
      <c r="IN88" s="64" t="s">
        <v>90</v>
      </c>
      <c r="IO88" s="64">
        <v>0.63</v>
      </c>
      <c r="IP88" s="64">
        <v>0.53</v>
      </c>
      <c r="IQ88" s="64">
        <v>0.56999999999999995</v>
      </c>
      <c r="IR88" s="64">
        <v>1.24</v>
      </c>
      <c r="IU88" s="64" t="s">
        <v>90</v>
      </c>
      <c r="IV88" s="64">
        <v>0.55000000000000004</v>
      </c>
      <c r="IW88" s="64">
        <v>1.29</v>
      </c>
      <c r="IX88" s="64">
        <v>0.32</v>
      </c>
      <c r="IY88" s="64">
        <v>0</v>
      </c>
      <c r="JB88" s="6" t="s">
        <v>90</v>
      </c>
      <c r="JC88" s="6">
        <v>1.1299999999999999</v>
      </c>
      <c r="JD88" s="6">
        <v>1.7</v>
      </c>
      <c r="JE88" s="6">
        <v>1.1499999999999999</v>
      </c>
      <c r="JF88" s="6">
        <v>0</v>
      </c>
    </row>
    <row r="89" spans="1:266"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4" t="s">
        <v>91</v>
      </c>
      <c r="HF89" s="64">
        <v>0.75</v>
      </c>
      <c r="HG89" s="64">
        <v>0.49</v>
      </c>
      <c r="HH89" s="64">
        <v>0.65</v>
      </c>
      <c r="HI89" s="64">
        <v>3.07</v>
      </c>
      <c r="HL89" s="64" t="s">
        <v>91</v>
      </c>
      <c r="HM89" s="64">
        <v>1.1000000000000001</v>
      </c>
      <c r="HN89" s="64">
        <v>1.28</v>
      </c>
      <c r="HO89" s="64">
        <v>0.78</v>
      </c>
      <c r="HP89" s="64">
        <v>2.4</v>
      </c>
      <c r="HS89" s="64" t="s">
        <v>91</v>
      </c>
      <c r="HT89" s="64">
        <v>0.31</v>
      </c>
      <c r="HU89" s="64">
        <v>0.14000000000000001</v>
      </c>
      <c r="HV89" s="64">
        <v>0.2</v>
      </c>
      <c r="HW89" s="64">
        <v>1.61</v>
      </c>
      <c r="HZ89" s="64" t="s">
        <v>91</v>
      </c>
      <c r="IA89" s="64">
        <v>0.66</v>
      </c>
      <c r="IB89" s="64">
        <v>0.69</v>
      </c>
      <c r="IC89" s="64">
        <v>0.76</v>
      </c>
      <c r="ID89" s="64">
        <v>0</v>
      </c>
      <c r="IG89" s="64" t="s">
        <v>91</v>
      </c>
      <c r="IH89" s="64">
        <v>0.19</v>
      </c>
      <c r="II89" s="64">
        <v>0.28000000000000003</v>
      </c>
      <c r="IJ89" s="64">
        <v>0.05</v>
      </c>
      <c r="IK89" s="64">
        <v>0.47</v>
      </c>
      <c r="IN89" s="64" t="s">
        <v>91</v>
      </c>
      <c r="IO89" s="64">
        <v>0.67</v>
      </c>
      <c r="IP89" s="64">
        <v>0.18</v>
      </c>
      <c r="IQ89" s="64">
        <v>0.78</v>
      </c>
      <c r="IR89" s="64">
        <v>1.47</v>
      </c>
      <c r="IU89" s="64" t="s">
        <v>91</v>
      </c>
      <c r="IV89" s="64">
        <v>0.36</v>
      </c>
      <c r="IW89" s="64">
        <v>0.33</v>
      </c>
      <c r="IX89" s="64">
        <v>0.46</v>
      </c>
      <c r="IY89" s="64">
        <v>0</v>
      </c>
      <c r="JB89" s="6" t="s">
        <v>91</v>
      </c>
      <c r="JC89" s="6">
        <v>0.05</v>
      </c>
      <c r="JD89" s="6">
        <v>0</v>
      </c>
      <c r="JE89" s="6">
        <v>0</v>
      </c>
      <c r="JF89" s="6">
        <v>0.38</v>
      </c>
    </row>
    <row r="90" spans="1:266"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4" t="s">
        <v>92</v>
      </c>
      <c r="HF90" s="64">
        <v>0</v>
      </c>
      <c r="HG90" s="64">
        <v>0</v>
      </c>
      <c r="HH90" s="64">
        <v>0</v>
      </c>
      <c r="HI90" s="64">
        <v>0</v>
      </c>
      <c r="HL90" s="64" t="s">
        <v>92</v>
      </c>
      <c r="HM90" s="64">
        <v>2.98</v>
      </c>
      <c r="HN90" s="64">
        <v>8.32</v>
      </c>
      <c r="HO90" s="64">
        <v>0.62</v>
      </c>
      <c r="HP90" s="64">
        <v>0</v>
      </c>
      <c r="HS90" s="64" t="s">
        <v>92</v>
      </c>
      <c r="HT90" s="64">
        <v>0.88</v>
      </c>
      <c r="HU90" s="64">
        <v>1.32</v>
      </c>
      <c r="HV90" s="64">
        <v>0.89</v>
      </c>
      <c r="HW90" s="64">
        <v>0</v>
      </c>
      <c r="HZ90" s="64" t="s">
        <v>92</v>
      </c>
      <c r="IA90" s="64">
        <v>1.54</v>
      </c>
      <c r="IB90" s="64">
        <v>4.99</v>
      </c>
      <c r="IC90" s="64">
        <v>0.49</v>
      </c>
      <c r="ID90" s="64">
        <v>0.49</v>
      </c>
      <c r="IG90" s="64" t="s">
        <v>92</v>
      </c>
      <c r="IH90" s="64">
        <v>2.27</v>
      </c>
      <c r="II90" s="64">
        <v>5.93</v>
      </c>
      <c r="IJ90" s="64">
        <v>1.43</v>
      </c>
      <c r="IK90" s="64">
        <v>1.46</v>
      </c>
      <c r="IN90" s="64" t="s">
        <v>92</v>
      </c>
      <c r="IO90" s="64">
        <v>1.1000000000000001</v>
      </c>
      <c r="IP90" s="64">
        <v>1.17</v>
      </c>
      <c r="IQ90" s="64">
        <v>0.85</v>
      </c>
      <c r="IR90" s="64">
        <v>2.77</v>
      </c>
      <c r="IU90" s="64" t="s">
        <v>92</v>
      </c>
      <c r="IV90" s="64">
        <v>1.1599999999999999</v>
      </c>
      <c r="IW90" s="64">
        <v>1.62</v>
      </c>
      <c r="IX90" s="64">
        <v>0.91</v>
      </c>
      <c r="IY90" s="64">
        <v>2.2400000000000002</v>
      </c>
      <c r="JB90" s="6" t="s">
        <v>92</v>
      </c>
      <c r="JC90" s="6">
        <v>1.1200000000000001</v>
      </c>
      <c r="JD90" s="6">
        <v>1.04</v>
      </c>
      <c r="JE90" s="6">
        <v>1.46</v>
      </c>
      <c r="JF90" s="6">
        <v>0.65</v>
      </c>
    </row>
    <row r="91" spans="1:266"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4" t="s">
        <v>93</v>
      </c>
      <c r="HF91" s="64">
        <v>1.26</v>
      </c>
      <c r="HG91" s="64">
        <v>3.82</v>
      </c>
      <c r="HH91" s="64">
        <v>0.18</v>
      </c>
      <c r="HI91" s="64">
        <v>0.39</v>
      </c>
      <c r="HL91" s="64" t="s">
        <v>93</v>
      </c>
      <c r="HM91" s="64">
        <v>0.2</v>
      </c>
      <c r="HN91" s="64">
        <v>0.49</v>
      </c>
      <c r="HO91" s="64">
        <v>0</v>
      </c>
      <c r="HP91" s="64">
        <v>0</v>
      </c>
      <c r="HS91" s="64" t="s">
        <v>93</v>
      </c>
      <c r="HT91" s="64">
        <v>0.47</v>
      </c>
      <c r="HU91" s="64">
        <v>1.1299999999999999</v>
      </c>
      <c r="HV91" s="64">
        <v>0.21</v>
      </c>
      <c r="HW91" s="64">
        <v>0</v>
      </c>
      <c r="HZ91" s="64" t="s">
        <v>93</v>
      </c>
      <c r="IA91" s="64">
        <v>0.66</v>
      </c>
      <c r="IB91" s="64">
        <v>0.49</v>
      </c>
      <c r="IC91" s="64">
        <v>0.68</v>
      </c>
      <c r="ID91" s="64">
        <v>0</v>
      </c>
      <c r="IG91" s="64" t="s">
        <v>93</v>
      </c>
      <c r="IH91" s="64">
        <v>0.13</v>
      </c>
      <c r="II91" s="64">
        <v>0.22</v>
      </c>
      <c r="IJ91" s="64">
        <v>0.08</v>
      </c>
      <c r="IK91" s="64">
        <v>0</v>
      </c>
      <c r="IN91" s="64" t="s">
        <v>93</v>
      </c>
      <c r="IO91" s="64">
        <v>0.19</v>
      </c>
      <c r="IP91" s="64">
        <v>0.64</v>
      </c>
      <c r="IQ91" s="64">
        <v>0.08</v>
      </c>
      <c r="IR91" s="64">
        <v>0</v>
      </c>
      <c r="IU91" s="64" t="s">
        <v>93</v>
      </c>
      <c r="IV91" s="64">
        <v>0.1</v>
      </c>
      <c r="IW91" s="64">
        <v>0.22</v>
      </c>
      <c r="IX91" s="64">
        <v>0</v>
      </c>
      <c r="IY91" s="64">
        <v>0</v>
      </c>
      <c r="JB91" s="6" t="s">
        <v>93</v>
      </c>
      <c r="JC91" s="6">
        <v>0.05</v>
      </c>
      <c r="JD91" s="6">
        <v>0</v>
      </c>
      <c r="JE91" s="6">
        <v>0</v>
      </c>
      <c r="JF91" s="6">
        <v>0</v>
      </c>
    </row>
    <row r="92" spans="1:266"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4" t="s">
        <v>94</v>
      </c>
      <c r="HF92" s="64">
        <v>1.49</v>
      </c>
      <c r="HG92" s="64">
        <v>1.1100000000000001</v>
      </c>
      <c r="HH92" s="64">
        <v>2.12</v>
      </c>
      <c r="HI92" s="64">
        <v>0.33</v>
      </c>
      <c r="HL92" s="64" t="s">
        <v>94</v>
      </c>
      <c r="HM92" s="64">
        <v>1.19</v>
      </c>
      <c r="HN92" s="64">
        <v>1.28</v>
      </c>
      <c r="HO92" s="64">
        <v>1.51</v>
      </c>
      <c r="HP92" s="64">
        <v>0</v>
      </c>
      <c r="HS92" s="64" t="s">
        <v>94</v>
      </c>
      <c r="HT92" s="64">
        <v>0.96</v>
      </c>
      <c r="HU92" s="64">
        <v>0.62</v>
      </c>
      <c r="HV92" s="64">
        <v>1.38</v>
      </c>
      <c r="HW92" s="64">
        <v>0</v>
      </c>
      <c r="HZ92" s="64" t="s">
        <v>94</v>
      </c>
      <c r="IA92" s="64">
        <v>0.21</v>
      </c>
      <c r="IB92" s="64">
        <v>0</v>
      </c>
      <c r="IC92" s="64">
        <v>0.21</v>
      </c>
      <c r="ID92" s="64">
        <v>0</v>
      </c>
      <c r="IG92" s="64" t="s">
        <v>94</v>
      </c>
      <c r="IH92" s="64">
        <v>1.18</v>
      </c>
      <c r="II92" s="64">
        <v>4.3099999999999996</v>
      </c>
      <c r="IJ92" s="64">
        <v>0.3</v>
      </c>
      <c r="IK92" s="64">
        <v>0.4</v>
      </c>
      <c r="IN92" s="64" t="s">
        <v>94</v>
      </c>
      <c r="IO92" s="64">
        <v>2.0299999999999998</v>
      </c>
      <c r="IP92" s="64">
        <v>4.1100000000000003</v>
      </c>
      <c r="IQ92" s="64">
        <v>0.84</v>
      </c>
      <c r="IR92" s="64">
        <v>2.5499999999999998</v>
      </c>
      <c r="IU92" s="64" t="s">
        <v>94</v>
      </c>
      <c r="IV92" s="64">
        <v>2.0099999999999998</v>
      </c>
      <c r="IW92" s="64">
        <v>3.71</v>
      </c>
      <c r="IX92" s="64">
        <v>1.8</v>
      </c>
      <c r="IY92" s="64">
        <v>0.59</v>
      </c>
      <c r="JB92" s="6" t="s">
        <v>94</v>
      </c>
      <c r="JC92" s="6">
        <v>0.38</v>
      </c>
      <c r="JD92" s="6">
        <v>0.47</v>
      </c>
      <c r="JE92" s="6">
        <v>0.44</v>
      </c>
      <c r="JF92" s="6">
        <v>0</v>
      </c>
    </row>
    <row r="93" spans="1:266"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4" t="s">
        <v>95</v>
      </c>
      <c r="HF93" s="64">
        <v>0.2</v>
      </c>
      <c r="HG93" s="64">
        <v>0.27</v>
      </c>
      <c r="HH93" s="64">
        <v>0.09</v>
      </c>
      <c r="HI93" s="64">
        <v>0</v>
      </c>
      <c r="HL93" s="64" t="s">
        <v>95</v>
      </c>
      <c r="HM93" s="64">
        <v>0.2</v>
      </c>
      <c r="HN93" s="64">
        <v>0.4</v>
      </c>
      <c r="HO93" s="64">
        <v>0.16</v>
      </c>
      <c r="HP93" s="64">
        <v>0</v>
      </c>
      <c r="HS93" s="64" t="s">
        <v>95</v>
      </c>
      <c r="HT93" s="64">
        <v>0.48</v>
      </c>
      <c r="HU93" s="64">
        <v>1.08</v>
      </c>
      <c r="HV93" s="64">
        <v>0.19</v>
      </c>
      <c r="HW93" s="64">
        <v>0</v>
      </c>
      <c r="HZ93" s="64" t="s">
        <v>95</v>
      </c>
      <c r="IA93" s="64">
        <v>0.59</v>
      </c>
      <c r="IB93" s="64">
        <v>0.98</v>
      </c>
      <c r="IC93" s="64">
        <v>0.11</v>
      </c>
      <c r="ID93" s="64">
        <v>0</v>
      </c>
      <c r="IG93" s="64" t="s">
        <v>95</v>
      </c>
      <c r="IH93" s="64">
        <v>0.39</v>
      </c>
      <c r="II93" s="64">
        <v>1.84</v>
      </c>
      <c r="IJ93" s="64">
        <v>0</v>
      </c>
      <c r="IK93" s="64">
        <v>0</v>
      </c>
      <c r="IN93" s="64" t="s">
        <v>95</v>
      </c>
      <c r="IO93" s="64">
        <v>0</v>
      </c>
      <c r="IP93" s="64">
        <v>0</v>
      </c>
      <c r="IQ93" s="64">
        <v>0</v>
      </c>
      <c r="IR93" s="64">
        <v>0</v>
      </c>
      <c r="IU93" s="64" t="s">
        <v>95</v>
      </c>
      <c r="IV93" s="64">
        <v>0.14000000000000001</v>
      </c>
      <c r="IW93" s="64">
        <v>0.14000000000000001</v>
      </c>
      <c r="IX93" s="64">
        <v>0.05</v>
      </c>
      <c r="IY93" s="64">
        <v>0</v>
      </c>
      <c r="JB93" s="6" t="s">
        <v>95</v>
      </c>
      <c r="JC93" s="6">
        <v>0.08</v>
      </c>
      <c r="JD93" s="6">
        <v>0.32</v>
      </c>
      <c r="JE93" s="6">
        <v>0</v>
      </c>
      <c r="JF93" s="6">
        <v>0</v>
      </c>
    </row>
    <row r="94" spans="1:266"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4" t="s">
        <v>96</v>
      </c>
      <c r="HF94" s="64">
        <v>1.85</v>
      </c>
      <c r="HG94" s="64">
        <v>2.56</v>
      </c>
      <c r="HH94" s="64">
        <v>1.95</v>
      </c>
      <c r="HI94" s="64">
        <v>0.41</v>
      </c>
      <c r="HL94" s="64" t="s">
        <v>96</v>
      </c>
      <c r="HM94" s="64">
        <v>2.76</v>
      </c>
      <c r="HN94" s="64">
        <v>6.58</v>
      </c>
      <c r="HO94" s="64">
        <v>1.26</v>
      </c>
      <c r="HP94" s="64">
        <v>0</v>
      </c>
      <c r="HS94" s="64" t="s">
        <v>96</v>
      </c>
      <c r="HT94" s="64">
        <v>5.51</v>
      </c>
      <c r="HU94" s="64">
        <v>8.6300000000000008</v>
      </c>
      <c r="HV94" s="64">
        <v>5.27</v>
      </c>
      <c r="HW94" s="64">
        <v>0</v>
      </c>
      <c r="HZ94" s="64" t="s">
        <v>96</v>
      </c>
      <c r="IA94" s="64">
        <v>4.18</v>
      </c>
      <c r="IB94" s="64">
        <v>11.29</v>
      </c>
      <c r="IC94" s="64">
        <v>2.4500000000000002</v>
      </c>
      <c r="ID94" s="64">
        <v>0.71</v>
      </c>
      <c r="IG94" s="64" t="s">
        <v>96</v>
      </c>
      <c r="IH94" s="64">
        <v>5.13</v>
      </c>
      <c r="II94" s="64">
        <v>11.08</v>
      </c>
      <c r="IJ94" s="64">
        <v>3.41</v>
      </c>
      <c r="IK94" s="64">
        <v>1.27</v>
      </c>
      <c r="IN94" s="64" t="s">
        <v>96</v>
      </c>
      <c r="IO94" s="64">
        <v>3.73</v>
      </c>
      <c r="IP94" s="64">
        <v>9.85</v>
      </c>
      <c r="IQ94" s="64">
        <v>2.2599999999999998</v>
      </c>
      <c r="IR94" s="64">
        <v>1.04</v>
      </c>
      <c r="IU94" s="64" t="s">
        <v>96</v>
      </c>
      <c r="IV94" s="64">
        <v>6.63</v>
      </c>
      <c r="IW94" s="64">
        <v>16.59</v>
      </c>
      <c r="IX94" s="64">
        <v>3.57</v>
      </c>
      <c r="IY94" s="64">
        <v>0.87</v>
      </c>
      <c r="JB94" s="6" t="s">
        <v>96</v>
      </c>
      <c r="JC94" s="6">
        <v>4.1399999999999997</v>
      </c>
      <c r="JD94" s="6">
        <v>9.23</v>
      </c>
      <c r="JE94" s="6">
        <v>2.0499999999999998</v>
      </c>
      <c r="JF94" s="6">
        <v>2.78</v>
      </c>
    </row>
    <row r="95" spans="1:266"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4" t="s">
        <v>97</v>
      </c>
      <c r="HF95" s="64">
        <v>0.95</v>
      </c>
      <c r="HG95" s="64">
        <v>0.64</v>
      </c>
      <c r="HH95" s="64">
        <v>1.41</v>
      </c>
      <c r="HI95" s="64">
        <v>0</v>
      </c>
      <c r="HL95" s="64" t="s">
        <v>97</v>
      </c>
      <c r="HM95" s="64">
        <v>0.05</v>
      </c>
      <c r="HN95" s="64">
        <v>0</v>
      </c>
      <c r="HO95" s="64">
        <v>0</v>
      </c>
      <c r="HP95" s="64">
        <v>0</v>
      </c>
      <c r="HS95" s="64" t="s">
        <v>97</v>
      </c>
      <c r="HT95" s="64">
        <v>0.16</v>
      </c>
      <c r="HU95" s="64">
        <v>0.13</v>
      </c>
      <c r="HV95" s="64">
        <v>0.22</v>
      </c>
      <c r="HW95" s="64">
        <v>0</v>
      </c>
      <c r="HZ95" s="64" t="s">
        <v>97</v>
      </c>
      <c r="IA95" s="64">
        <v>0.39</v>
      </c>
      <c r="IB95" s="64">
        <v>0.46</v>
      </c>
      <c r="IC95" s="64">
        <v>0.3</v>
      </c>
      <c r="ID95" s="64">
        <v>1.1000000000000001</v>
      </c>
      <c r="IG95" s="64" t="s">
        <v>97</v>
      </c>
      <c r="IH95" s="64">
        <v>0.27</v>
      </c>
      <c r="II95" s="64">
        <v>0</v>
      </c>
      <c r="IJ95" s="64">
        <v>0.03</v>
      </c>
      <c r="IK95" s="64">
        <v>1.35</v>
      </c>
      <c r="IN95" s="64" t="s">
        <v>97</v>
      </c>
      <c r="IO95" s="64">
        <v>0.12</v>
      </c>
      <c r="IP95" s="64">
        <v>0</v>
      </c>
      <c r="IQ95" s="64">
        <v>0.13</v>
      </c>
      <c r="IR95" s="64">
        <v>0</v>
      </c>
      <c r="IU95" s="64" t="s">
        <v>97</v>
      </c>
      <c r="IV95" s="64">
        <v>0.19</v>
      </c>
      <c r="IW95" s="64">
        <v>0.25</v>
      </c>
      <c r="IX95" s="64">
        <v>0.12</v>
      </c>
      <c r="IY95" s="64">
        <v>0</v>
      </c>
      <c r="JB95" s="6" t="s">
        <v>97</v>
      </c>
      <c r="JC95" s="6">
        <v>0.26</v>
      </c>
      <c r="JD95" s="6">
        <v>0.62</v>
      </c>
      <c r="JE95" s="6">
        <v>0.21</v>
      </c>
      <c r="JF95" s="6">
        <v>0</v>
      </c>
    </row>
    <row r="96" spans="1:266"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4" t="s">
        <v>98</v>
      </c>
      <c r="HF96" s="64">
        <v>0</v>
      </c>
      <c r="HG96" s="64">
        <v>0</v>
      </c>
      <c r="HH96" s="64">
        <v>0</v>
      </c>
      <c r="HI96" s="64">
        <v>0</v>
      </c>
      <c r="HL96" s="64" t="s">
        <v>98</v>
      </c>
      <c r="HM96" s="64">
        <v>0.65</v>
      </c>
      <c r="HN96" s="64">
        <v>2.0299999999999998</v>
      </c>
      <c r="HO96" s="64">
        <v>0</v>
      </c>
      <c r="HP96" s="64">
        <v>0</v>
      </c>
      <c r="HS96" s="64" t="s">
        <v>98</v>
      </c>
      <c r="HT96" s="64">
        <v>2.61</v>
      </c>
      <c r="HU96" s="64">
        <v>8.75</v>
      </c>
      <c r="HV96" s="64">
        <v>0.15</v>
      </c>
      <c r="HW96" s="64">
        <v>0</v>
      </c>
      <c r="HZ96" s="64" t="s">
        <v>98</v>
      </c>
      <c r="IA96" s="64">
        <v>0.36</v>
      </c>
      <c r="IB96" s="64">
        <v>0.83</v>
      </c>
      <c r="IC96" s="64">
        <v>0.18</v>
      </c>
      <c r="ID96" s="64">
        <v>0.47</v>
      </c>
      <c r="IG96" s="64" t="s">
        <v>98</v>
      </c>
      <c r="IH96" s="64">
        <v>0.2</v>
      </c>
      <c r="II96" s="64">
        <v>0.53</v>
      </c>
      <c r="IJ96" s="64">
        <v>0.09</v>
      </c>
      <c r="IK96" s="64">
        <v>0</v>
      </c>
      <c r="IN96" s="64" t="s">
        <v>98</v>
      </c>
      <c r="IO96" s="64">
        <v>0.1</v>
      </c>
      <c r="IP96" s="64">
        <v>0.12</v>
      </c>
      <c r="IQ96" s="64">
        <v>0.04</v>
      </c>
      <c r="IR96" s="64">
        <v>0</v>
      </c>
      <c r="IU96" s="64" t="s">
        <v>98</v>
      </c>
      <c r="IV96" s="64">
        <v>0.08</v>
      </c>
      <c r="IW96" s="64">
        <v>0</v>
      </c>
      <c r="IX96" s="64">
        <v>0</v>
      </c>
      <c r="IY96" s="64">
        <v>0</v>
      </c>
      <c r="JB96" s="6" t="s">
        <v>98</v>
      </c>
      <c r="JC96" s="6">
        <v>0.03</v>
      </c>
      <c r="JD96" s="6">
        <v>0</v>
      </c>
      <c r="JE96" s="6">
        <v>0</v>
      </c>
      <c r="JF96" s="6">
        <v>0</v>
      </c>
    </row>
    <row r="97" spans="1:266"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4" t="s">
        <v>99</v>
      </c>
      <c r="HF97" s="64">
        <v>0.21</v>
      </c>
      <c r="HG97" s="64">
        <v>0</v>
      </c>
      <c r="HH97" s="64">
        <v>0.11</v>
      </c>
      <c r="HI97" s="64">
        <v>0</v>
      </c>
      <c r="HL97" s="64" t="s">
        <v>99</v>
      </c>
      <c r="HM97" s="64">
        <v>0</v>
      </c>
      <c r="HN97" s="64">
        <v>0</v>
      </c>
      <c r="HO97" s="64">
        <v>0</v>
      </c>
      <c r="HP97" s="64">
        <v>0</v>
      </c>
      <c r="HS97" s="64" t="s">
        <v>99</v>
      </c>
      <c r="HT97" s="64">
        <v>7.0000000000000007E-2</v>
      </c>
      <c r="HU97" s="64">
        <v>0.14000000000000001</v>
      </c>
      <c r="HV97" s="64">
        <v>0</v>
      </c>
      <c r="HW97" s="64">
        <v>0</v>
      </c>
      <c r="HZ97" s="64" t="s">
        <v>99</v>
      </c>
      <c r="IA97" s="64">
        <v>0.13</v>
      </c>
      <c r="IB97" s="64">
        <v>0</v>
      </c>
      <c r="IC97" s="64">
        <v>0.1</v>
      </c>
      <c r="ID97" s="64">
        <v>0</v>
      </c>
      <c r="IG97" s="64" t="s">
        <v>99</v>
      </c>
      <c r="IH97" s="64">
        <v>0.1</v>
      </c>
      <c r="II97" s="64">
        <v>0</v>
      </c>
      <c r="IJ97" s="64">
        <v>0.06</v>
      </c>
      <c r="IK97" s="64">
        <v>0</v>
      </c>
      <c r="IN97" s="64" t="s">
        <v>99</v>
      </c>
      <c r="IO97" s="64">
        <v>0.12</v>
      </c>
      <c r="IP97" s="64">
        <v>0</v>
      </c>
      <c r="IQ97" s="64">
        <v>7.0000000000000007E-2</v>
      </c>
      <c r="IR97" s="64">
        <v>0.14000000000000001</v>
      </c>
      <c r="IU97" s="64" t="s">
        <v>99</v>
      </c>
      <c r="IV97" s="64">
        <v>0.1</v>
      </c>
      <c r="IW97" s="64">
        <v>0.31</v>
      </c>
      <c r="IX97" s="64">
        <v>0.04</v>
      </c>
      <c r="IY97" s="64">
        <v>0</v>
      </c>
      <c r="JB97" s="6" t="s">
        <v>99</v>
      </c>
      <c r="JC97" s="6">
        <v>0.43</v>
      </c>
      <c r="JD97" s="6">
        <v>0</v>
      </c>
      <c r="JE97" s="6">
        <v>0.39</v>
      </c>
      <c r="JF97" s="6">
        <v>0.88</v>
      </c>
    </row>
    <row r="98" spans="1:266"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4" t="s">
        <v>100</v>
      </c>
      <c r="HF98" s="64">
        <v>1.04</v>
      </c>
      <c r="HG98" s="64">
        <v>0.27</v>
      </c>
      <c r="HH98" s="64">
        <v>1.22</v>
      </c>
      <c r="HI98" s="64">
        <v>0</v>
      </c>
      <c r="HL98" s="64" t="s">
        <v>100</v>
      </c>
      <c r="HM98" s="64">
        <v>0.46</v>
      </c>
      <c r="HN98" s="64">
        <v>0.47</v>
      </c>
      <c r="HO98" s="64">
        <v>0.6</v>
      </c>
      <c r="HP98" s="64">
        <v>0</v>
      </c>
      <c r="HS98" s="64" t="s">
        <v>100</v>
      </c>
      <c r="HT98" s="64">
        <v>0.41</v>
      </c>
      <c r="HU98" s="64">
        <v>0.57999999999999996</v>
      </c>
      <c r="HV98" s="64">
        <v>0.37</v>
      </c>
      <c r="HW98" s="64">
        <v>0</v>
      </c>
      <c r="HZ98" s="64" t="s">
        <v>100</v>
      </c>
      <c r="IA98" s="64">
        <v>0.18</v>
      </c>
      <c r="IB98" s="64">
        <v>0</v>
      </c>
      <c r="IC98" s="64">
        <v>7.0000000000000007E-2</v>
      </c>
      <c r="ID98" s="64">
        <v>0.83</v>
      </c>
      <c r="IG98" s="64" t="s">
        <v>100</v>
      </c>
      <c r="IH98" s="64">
        <v>0.22</v>
      </c>
      <c r="II98" s="64">
        <v>0</v>
      </c>
      <c r="IJ98" s="64">
        <v>0.34</v>
      </c>
      <c r="IK98" s="64">
        <v>0</v>
      </c>
      <c r="IN98" s="64" t="s">
        <v>100</v>
      </c>
      <c r="IO98" s="64">
        <v>0.28999999999999998</v>
      </c>
      <c r="IP98" s="64">
        <v>0</v>
      </c>
      <c r="IQ98" s="64">
        <v>0.47</v>
      </c>
      <c r="IR98" s="64">
        <v>0.16</v>
      </c>
      <c r="IU98" s="64" t="s">
        <v>100</v>
      </c>
      <c r="IV98" s="64">
        <v>0.05</v>
      </c>
      <c r="IW98" s="64">
        <v>0</v>
      </c>
      <c r="IX98" s="64">
        <v>0.08</v>
      </c>
      <c r="IY98" s="64">
        <v>0</v>
      </c>
      <c r="JB98" s="6" t="s">
        <v>100</v>
      </c>
      <c r="JC98" s="6">
        <v>0.25</v>
      </c>
      <c r="JD98" s="6">
        <v>0</v>
      </c>
      <c r="JE98" s="6">
        <v>0.38</v>
      </c>
      <c r="JF98" s="6">
        <v>0.32</v>
      </c>
    </row>
    <row r="99" spans="1:266"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4" t="s">
        <v>101</v>
      </c>
      <c r="HF99" s="64">
        <v>1.52</v>
      </c>
      <c r="HG99" s="64">
        <v>0.53</v>
      </c>
      <c r="HH99" s="64">
        <v>2.31</v>
      </c>
      <c r="HI99" s="64">
        <v>0</v>
      </c>
      <c r="HL99" s="64" t="s">
        <v>101</v>
      </c>
      <c r="HM99" s="64">
        <v>1.57</v>
      </c>
      <c r="HN99" s="64">
        <v>0.33</v>
      </c>
      <c r="HO99" s="64">
        <v>2.67</v>
      </c>
      <c r="HP99" s="64">
        <v>0</v>
      </c>
      <c r="HS99" s="64" t="s">
        <v>101</v>
      </c>
      <c r="HT99" s="64">
        <v>1.1599999999999999</v>
      </c>
      <c r="HU99" s="64">
        <v>0.22</v>
      </c>
      <c r="HV99" s="64">
        <v>1.84</v>
      </c>
      <c r="HW99" s="64">
        <v>0</v>
      </c>
      <c r="HZ99" s="64" t="s">
        <v>101</v>
      </c>
      <c r="IA99" s="64">
        <v>1.6</v>
      </c>
      <c r="IB99" s="64">
        <v>2.2000000000000002</v>
      </c>
      <c r="IC99" s="64">
        <v>1.81</v>
      </c>
      <c r="ID99" s="64">
        <v>0</v>
      </c>
      <c r="IG99" s="64" t="s">
        <v>101</v>
      </c>
      <c r="IH99" s="64">
        <v>2.0499999999999998</v>
      </c>
      <c r="II99" s="64">
        <v>2.2799999999999998</v>
      </c>
      <c r="IJ99" s="64">
        <v>2.4900000000000002</v>
      </c>
      <c r="IK99" s="64">
        <v>0</v>
      </c>
      <c r="IN99" s="64" t="s">
        <v>101</v>
      </c>
      <c r="IO99" s="64">
        <v>0.94</v>
      </c>
      <c r="IP99" s="64">
        <v>1.33</v>
      </c>
      <c r="IQ99" s="64">
        <v>0.95</v>
      </c>
      <c r="IR99" s="64">
        <v>0</v>
      </c>
      <c r="IU99" s="64" t="s">
        <v>101</v>
      </c>
      <c r="IV99" s="64">
        <v>1.93</v>
      </c>
      <c r="IW99" s="64">
        <v>0.42</v>
      </c>
      <c r="IX99" s="64">
        <v>3.25</v>
      </c>
      <c r="IY99" s="64">
        <v>0</v>
      </c>
      <c r="JB99" s="6" t="s">
        <v>101</v>
      </c>
      <c r="JC99" s="6">
        <v>1.96</v>
      </c>
      <c r="JD99" s="6">
        <v>1.65</v>
      </c>
      <c r="JE99" s="6">
        <v>2.57</v>
      </c>
      <c r="JF99" s="6">
        <v>0</v>
      </c>
    </row>
    <row r="100" spans="1:266"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4" t="s">
        <v>102</v>
      </c>
      <c r="HF100" s="64">
        <v>1.32</v>
      </c>
      <c r="HG100" s="64">
        <v>0.19</v>
      </c>
      <c r="HH100" s="64">
        <v>2.0699999999999998</v>
      </c>
      <c r="HI100" s="64">
        <v>0.34</v>
      </c>
      <c r="HL100" s="64" t="s">
        <v>102</v>
      </c>
      <c r="HM100" s="64">
        <v>1.25</v>
      </c>
      <c r="HN100" s="64">
        <v>0.82</v>
      </c>
      <c r="HO100" s="64">
        <v>1.38</v>
      </c>
      <c r="HP100" s="64">
        <v>1.43</v>
      </c>
      <c r="HS100" s="64" t="s">
        <v>102</v>
      </c>
      <c r="HT100" s="64">
        <v>1.23</v>
      </c>
      <c r="HU100" s="64">
        <v>0.9</v>
      </c>
      <c r="HV100" s="64">
        <v>1.07</v>
      </c>
      <c r="HW100" s="64">
        <v>3.43</v>
      </c>
      <c r="HZ100" s="64" t="s">
        <v>102</v>
      </c>
      <c r="IA100" s="64">
        <v>1.52</v>
      </c>
      <c r="IB100" s="64">
        <v>0.4</v>
      </c>
      <c r="IC100" s="64">
        <v>1.05</v>
      </c>
      <c r="ID100" s="64">
        <v>7.5</v>
      </c>
      <c r="IG100" s="64" t="s">
        <v>102</v>
      </c>
      <c r="IH100" s="64">
        <v>1.4</v>
      </c>
      <c r="II100" s="64">
        <v>1</v>
      </c>
      <c r="IJ100" s="64">
        <v>1.96</v>
      </c>
      <c r="IK100" s="64">
        <v>0.24</v>
      </c>
      <c r="IN100" s="64" t="s">
        <v>102</v>
      </c>
      <c r="IO100" s="64">
        <v>1.1000000000000001</v>
      </c>
      <c r="IP100" s="64">
        <v>0.7</v>
      </c>
      <c r="IQ100" s="64">
        <v>1.24</v>
      </c>
      <c r="IR100" s="64">
        <v>0</v>
      </c>
      <c r="IU100" s="64" t="s">
        <v>102</v>
      </c>
      <c r="IV100" s="64">
        <v>0.74</v>
      </c>
      <c r="IW100" s="64">
        <v>0.67</v>
      </c>
      <c r="IX100" s="64">
        <v>0.84</v>
      </c>
      <c r="IY100" s="64">
        <v>0</v>
      </c>
      <c r="JB100" s="6" t="s">
        <v>102</v>
      </c>
      <c r="JC100" s="6">
        <v>0.27</v>
      </c>
      <c r="JD100" s="6">
        <v>0</v>
      </c>
      <c r="JE100" s="6">
        <v>0.37</v>
      </c>
      <c r="JF100" s="6">
        <v>0</v>
      </c>
    </row>
    <row r="101" spans="1:266"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4" t="s">
        <v>103</v>
      </c>
      <c r="HF101" s="64">
        <v>0.02</v>
      </c>
      <c r="HG101" s="64">
        <v>0</v>
      </c>
      <c r="HH101" s="64">
        <v>0.04</v>
      </c>
      <c r="HI101" s="64">
        <v>0</v>
      </c>
      <c r="HL101" s="64" t="s">
        <v>103</v>
      </c>
      <c r="HM101" s="64">
        <v>0</v>
      </c>
      <c r="HN101" s="64">
        <v>0</v>
      </c>
      <c r="HO101" s="64">
        <v>0</v>
      </c>
      <c r="HP101" s="64">
        <v>0</v>
      </c>
      <c r="HS101" s="64" t="s">
        <v>103</v>
      </c>
      <c r="HT101" s="64">
        <v>0.1</v>
      </c>
      <c r="HU101" s="64">
        <v>0</v>
      </c>
      <c r="HV101" s="64">
        <v>0.17</v>
      </c>
      <c r="HW101" s="64">
        <v>0</v>
      </c>
      <c r="HZ101" s="64" t="s">
        <v>103</v>
      </c>
      <c r="IA101" s="64">
        <v>0.05</v>
      </c>
      <c r="IB101" s="64">
        <v>0</v>
      </c>
      <c r="IC101" s="64">
        <v>0.08</v>
      </c>
      <c r="ID101" s="64">
        <v>0</v>
      </c>
      <c r="IG101" s="64" t="s">
        <v>103</v>
      </c>
      <c r="IH101" s="64">
        <v>0.02</v>
      </c>
      <c r="II101" s="64">
        <v>0</v>
      </c>
      <c r="IJ101" s="64">
        <v>0.04</v>
      </c>
      <c r="IK101" s="64">
        <v>0</v>
      </c>
      <c r="IN101" s="64" t="s">
        <v>103</v>
      </c>
      <c r="IO101" s="64">
        <v>0.13</v>
      </c>
      <c r="IP101" s="64">
        <v>0.14000000000000001</v>
      </c>
      <c r="IQ101" s="64">
        <v>0.16</v>
      </c>
      <c r="IR101" s="64">
        <v>0</v>
      </c>
      <c r="IU101" s="64" t="s">
        <v>103</v>
      </c>
      <c r="IV101" s="64">
        <v>0.16</v>
      </c>
      <c r="IW101" s="64">
        <v>0.32</v>
      </c>
      <c r="IX101" s="64">
        <v>0.14000000000000001</v>
      </c>
      <c r="IY101" s="64">
        <v>0</v>
      </c>
      <c r="JB101" s="6" t="s">
        <v>103</v>
      </c>
      <c r="JC101" s="6">
        <v>0.28000000000000003</v>
      </c>
      <c r="JD101" s="6">
        <v>0</v>
      </c>
      <c r="JE101" s="6">
        <v>0.52</v>
      </c>
      <c r="JF101" s="6">
        <v>0</v>
      </c>
    </row>
    <row r="102" spans="1:266"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4" t="s">
        <v>104</v>
      </c>
      <c r="HF102" s="64">
        <v>0.37</v>
      </c>
      <c r="HG102" s="64">
        <v>0</v>
      </c>
      <c r="HH102" s="64">
        <v>0.33</v>
      </c>
      <c r="HI102" s="64">
        <v>2.4</v>
      </c>
      <c r="HL102" s="64" t="s">
        <v>104</v>
      </c>
      <c r="HM102" s="64">
        <v>0.45</v>
      </c>
      <c r="HN102" s="64">
        <v>1.08</v>
      </c>
      <c r="HO102" s="64">
        <v>0.16</v>
      </c>
      <c r="HP102" s="64">
        <v>0</v>
      </c>
      <c r="HS102" s="64" t="s">
        <v>104</v>
      </c>
      <c r="HT102" s="64">
        <v>0.75</v>
      </c>
      <c r="HU102" s="64">
        <v>1.37</v>
      </c>
      <c r="HV102" s="64">
        <v>0.53</v>
      </c>
      <c r="HW102" s="64">
        <v>0</v>
      </c>
      <c r="HZ102" s="64" t="s">
        <v>104</v>
      </c>
      <c r="IA102" s="64">
        <v>0.28000000000000003</v>
      </c>
      <c r="IB102" s="64">
        <v>0</v>
      </c>
      <c r="IC102" s="64">
        <v>0.24</v>
      </c>
      <c r="ID102" s="64">
        <v>1.42</v>
      </c>
      <c r="IG102" s="64" t="s">
        <v>104</v>
      </c>
      <c r="IH102" s="64">
        <v>0.43</v>
      </c>
      <c r="II102" s="64">
        <v>0.72</v>
      </c>
      <c r="IJ102" s="64">
        <v>0.21</v>
      </c>
      <c r="IK102" s="64">
        <v>0.83</v>
      </c>
      <c r="IN102" s="64" t="s">
        <v>104</v>
      </c>
      <c r="IO102" s="64">
        <v>2.31</v>
      </c>
      <c r="IP102" s="64">
        <v>8</v>
      </c>
      <c r="IQ102" s="64">
        <v>0.44</v>
      </c>
      <c r="IR102" s="64">
        <v>0.89</v>
      </c>
      <c r="IU102" s="64" t="s">
        <v>104</v>
      </c>
      <c r="IV102" s="64">
        <v>2.08</v>
      </c>
      <c r="IW102" s="64">
        <v>4.3499999999999996</v>
      </c>
      <c r="IX102" s="64">
        <v>0.94</v>
      </c>
      <c r="IY102" s="64">
        <v>4.28</v>
      </c>
      <c r="JB102" s="6" t="s">
        <v>104</v>
      </c>
      <c r="JC102" s="6">
        <v>2.4900000000000002</v>
      </c>
      <c r="JD102" s="6">
        <v>7.25</v>
      </c>
      <c r="JE102" s="6">
        <v>0.65</v>
      </c>
      <c r="JF102" s="6">
        <v>2.21</v>
      </c>
    </row>
    <row r="103" spans="1:266"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4" t="s">
        <v>105</v>
      </c>
      <c r="HF103" s="64">
        <v>1.56</v>
      </c>
      <c r="HG103" s="64">
        <v>0.83</v>
      </c>
      <c r="HH103" s="64">
        <v>1.97</v>
      </c>
      <c r="HI103" s="64">
        <v>1.57</v>
      </c>
      <c r="HL103" s="64" t="s">
        <v>105</v>
      </c>
      <c r="HM103" s="64">
        <v>2.5299999999999998</v>
      </c>
      <c r="HN103" s="64">
        <v>1.1200000000000001</v>
      </c>
      <c r="HO103" s="64">
        <v>3.77</v>
      </c>
      <c r="HP103" s="64">
        <v>0.63</v>
      </c>
      <c r="HS103" s="64" t="s">
        <v>105</v>
      </c>
      <c r="HT103" s="64">
        <v>1.77</v>
      </c>
      <c r="HU103" s="64">
        <v>0.77</v>
      </c>
      <c r="HV103" s="64">
        <v>2.5099999999999998</v>
      </c>
      <c r="HW103" s="64">
        <v>0.36</v>
      </c>
      <c r="HZ103" s="64" t="s">
        <v>105</v>
      </c>
      <c r="IA103" s="64">
        <v>2</v>
      </c>
      <c r="IB103" s="64">
        <v>1.04</v>
      </c>
      <c r="IC103" s="64">
        <v>2.63</v>
      </c>
      <c r="ID103" s="64">
        <v>1.66</v>
      </c>
      <c r="IG103" s="64" t="s">
        <v>105</v>
      </c>
      <c r="IH103" s="64">
        <v>3.25</v>
      </c>
      <c r="II103" s="64">
        <v>1.7</v>
      </c>
      <c r="IJ103" s="64">
        <v>4.1500000000000004</v>
      </c>
      <c r="IK103" s="64">
        <v>2.2000000000000002</v>
      </c>
      <c r="IN103" s="64" t="s">
        <v>105</v>
      </c>
      <c r="IO103" s="64">
        <v>2.08</v>
      </c>
      <c r="IP103" s="64">
        <v>0.66</v>
      </c>
      <c r="IQ103" s="64">
        <v>2.91</v>
      </c>
      <c r="IR103" s="64">
        <v>1.1299999999999999</v>
      </c>
      <c r="IU103" s="64" t="s">
        <v>105</v>
      </c>
      <c r="IV103" s="64">
        <v>1.88</v>
      </c>
      <c r="IW103" s="64">
        <v>0.11</v>
      </c>
      <c r="IX103" s="64">
        <v>2.91</v>
      </c>
      <c r="IY103" s="64">
        <v>0</v>
      </c>
      <c r="JB103" s="6" t="s">
        <v>105</v>
      </c>
      <c r="JC103" s="6">
        <v>2.31</v>
      </c>
      <c r="JD103" s="6">
        <v>0.13</v>
      </c>
      <c r="JE103" s="6">
        <v>3.13</v>
      </c>
      <c r="JF103" s="6">
        <v>4.67</v>
      </c>
    </row>
    <row r="104" spans="1:266"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4" t="s">
        <v>106</v>
      </c>
      <c r="HF104" s="64">
        <v>4.33</v>
      </c>
      <c r="HG104" s="64">
        <v>10.119999999999999</v>
      </c>
      <c r="HH104" s="64">
        <v>2.66</v>
      </c>
      <c r="HI104" s="64">
        <v>6</v>
      </c>
      <c r="HL104" s="64" t="s">
        <v>106</v>
      </c>
      <c r="HM104" s="64">
        <v>4.24</v>
      </c>
      <c r="HN104" s="64">
        <v>9.75</v>
      </c>
      <c r="HO104" s="64">
        <v>1.76</v>
      </c>
      <c r="HP104" s="64">
        <v>0.94</v>
      </c>
      <c r="HS104" s="64" t="s">
        <v>106</v>
      </c>
      <c r="HT104" s="64">
        <v>1.61</v>
      </c>
      <c r="HU104" s="64">
        <v>2.4700000000000002</v>
      </c>
      <c r="HV104" s="64">
        <v>1.2</v>
      </c>
      <c r="HW104" s="64">
        <v>2.4</v>
      </c>
      <c r="HZ104" s="64" t="s">
        <v>106</v>
      </c>
      <c r="IA104" s="64">
        <v>2.58</v>
      </c>
      <c r="IB104" s="64">
        <v>4.1100000000000003</v>
      </c>
      <c r="IC104" s="64">
        <v>1.7</v>
      </c>
      <c r="ID104" s="64">
        <v>2.87</v>
      </c>
      <c r="IG104" s="64" t="s">
        <v>106</v>
      </c>
      <c r="IH104" s="64">
        <v>1.62</v>
      </c>
      <c r="II104" s="64">
        <v>2.75</v>
      </c>
      <c r="IJ104" s="64">
        <v>1.17</v>
      </c>
      <c r="IK104" s="64">
        <v>0.55000000000000004</v>
      </c>
      <c r="IN104" s="64" t="s">
        <v>106</v>
      </c>
      <c r="IO104" s="64">
        <v>1.26</v>
      </c>
      <c r="IP104" s="64">
        <v>2.85</v>
      </c>
      <c r="IQ104" s="64">
        <v>0.65</v>
      </c>
      <c r="IR104" s="64">
        <v>1.05</v>
      </c>
      <c r="IU104" s="64" t="s">
        <v>106</v>
      </c>
      <c r="IV104" s="64">
        <v>1.7</v>
      </c>
      <c r="IW104" s="64">
        <v>1.9</v>
      </c>
      <c r="IX104" s="64">
        <v>1.39</v>
      </c>
      <c r="IY104" s="64">
        <v>0.87</v>
      </c>
      <c r="JB104" s="6" t="s">
        <v>106</v>
      </c>
      <c r="JC104" s="6">
        <v>1.1599999999999999</v>
      </c>
      <c r="JD104" s="6">
        <v>1.1100000000000001</v>
      </c>
      <c r="JE104" s="6">
        <v>1.54</v>
      </c>
      <c r="JF104" s="6">
        <v>0.42</v>
      </c>
    </row>
    <row r="105" spans="1:266"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4" t="s">
        <v>107</v>
      </c>
      <c r="HF105" s="64">
        <v>0.43</v>
      </c>
      <c r="HG105" s="64">
        <v>0</v>
      </c>
      <c r="HH105" s="64">
        <v>0.75</v>
      </c>
      <c r="HI105" s="64">
        <v>0</v>
      </c>
      <c r="HL105" s="64" t="s">
        <v>107</v>
      </c>
      <c r="HM105" s="64">
        <v>0</v>
      </c>
      <c r="HN105" s="64">
        <v>0</v>
      </c>
      <c r="HO105" s="64">
        <v>0</v>
      </c>
      <c r="HP105" s="64">
        <v>0</v>
      </c>
      <c r="HS105" s="64" t="s">
        <v>107</v>
      </c>
      <c r="HT105" s="64">
        <v>0.24</v>
      </c>
      <c r="HU105" s="64">
        <v>0.12</v>
      </c>
      <c r="HV105" s="64">
        <v>0.2</v>
      </c>
      <c r="HW105" s="64">
        <v>0</v>
      </c>
      <c r="HZ105" s="64" t="s">
        <v>107</v>
      </c>
      <c r="IA105" s="64">
        <v>0.03</v>
      </c>
      <c r="IB105" s="64">
        <v>0</v>
      </c>
      <c r="IC105" s="64">
        <v>0</v>
      </c>
      <c r="ID105" s="64">
        <v>0.3</v>
      </c>
      <c r="IG105" s="64" t="s">
        <v>107</v>
      </c>
      <c r="IH105" s="64">
        <v>0.16</v>
      </c>
      <c r="II105" s="64">
        <v>0.42</v>
      </c>
      <c r="IJ105" s="64">
        <v>0.06</v>
      </c>
      <c r="IK105" s="64">
        <v>0</v>
      </c>
      <c r="IN105" s="64" t="s">
        <v>107</v>
      </c>
      <c r="IO105" s="64">
        <v>0.34</v>
      </c>
      <c r="IP105" s="64">
        <v>0.16</v>
      </c>
      <c r="IQ105" s="64">
        <v>0.53</v>
      </c>
      <c r="IR105" s="64">
        <v>0</v>
      </c>
      <c r="IU105" s="64" t="s">
        <v>107</v>
      </c>
      <c r="IV105" s="64">
        <v>0.28000000000000003</v>
      </c>
      <c r="IW105" s="64">
        <v>0</v>
      </c>
      <c r="IX105" s="64">
        <v>0.2</v>
      </c>
      <c r="IY105" s="64">
        <v>0</v>
      </c>
      <c r="JB105" s="6" t="s">
        <v>107</v>
      </c>
      <c r="JC105" s="6">
        <v>0.25</v>
      </c>
      <c r="JD105" s="6">
        <v>0.15</v>
      </c>
      <c r="JE105" s="6">
        <v>0.05</v>
      </c>
      <c r="JF105" s="6">
        <v>0.38</v>
      </c>
    </row>
    <row r="106" spans="1:266"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4" t="s">
        <v>108</v>
      </c>
      <c r="HF106" s="64">
        <v>0.14000000000000001</v>
      </c>
      <c r="HG106" s="64">
        <v>0</v>
      </c>
      <c r="HH106" s="64">
        <v>0.24</v>
      </c>
      <c r="HI106" s="64">
        <v>0</v>
      </c>
      <c r="HL106" s="64" t="s">
        <v>108</v>
      </c>
      <c r="HM106" s="64">
        <v>0.26</v>
      </c>
      <c r="HN106" s="64">
        <v>0.68</v>
      </c>
      <c r="HO106" s="64">
        <v>0.09</v>
      </c>
      <c r="HP106" s="64">
        <v>0</v>
      </c>
      <c r="HS106" s="64" t="s">
        <v>108</v>
      </c>
      <c r="HT106" s="64">
        <v>0.14000000000000001</v>
      </c>
      <c r="HU106" s="64">
        <v>0.49</v>
      </c>
      <c r="HV106" s="64">
        <v>0</v>
      </c>
      <c r="HW106" s="64">
        <v>0</v>
      </c>
      <c r="HZ106" s="64" t="s">
        <v>108</v>
      </c>
      <c r="IA106" s="64">
        <v>0</v>
      </c>
      <c r="IB106" s="64">
        <v>0</v>
      </c>
      <c r="IC106" s="64">
        <v>0</v>
      </c>
      <c r="ID106" s="64">
        <v>0</v>
      </c>
      <c r="IG106" s="64" t="s">
        <v>108</v>
      </c>
      <c r="IH106" s="64">
        <v>0.08</v>
      </c>
      <c r="II106" s="64">
        <v>0</v>
      </c>
      <c r="IJ106" s="64">
        <v>0.06</v>
      </c>
      <c r="IK106" s="64">
        <v>0</v>
      </c>
      <c r="IN106" s="64" t="s">
        <v>108</v>
      </c>
      <c r="IO106" s="64">
        <v>0.16</v>
      </c>
      <c r="IP106" s="64">
        <v>0.2</v>
      </c>
      <c r="IQ106" s="64">
        <v>0.2</v>
      </c>
      <c r="IR106" s="64">
        <v>0</v>
      </c>
      <c r="IU106" s="64" t="s">
        <v>108</v>
      </c>
      <c r="IV106" s="64">
        <v>0.14000000000000001</v>
      </c>
      <c r="IW106" s="64">
        <v>0</v>
      </c>
      <c r="IX106" s="64">
        <v>0.16</v>
      </c>
      <c r="IY106" s="64">
        <v>0</v>
      </c>
      <c r="JB106" s="6" t="s">
        <v>108</v>
      </c>
      <c r="JC106" s="6">
        <v>0</v>
      </c>
      <c r="JD106" s="6">
        <v>0</v>
      </c>
      <c r="JE106" s="6">
        <v>0</v>
      </c>
      <c r="JF106" s="6">
        <v>0</v>
      </c>
    </row>
    <row r="107" spans="1:266"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4" t="s">
        <v>109</v>
      </c>
      <c r="HF107" s="64">
        <v>0.14000000000000001</v>
      </c>
      <c r="HG107" s="64">
        <v>0</v>
      </c>
      <c r="HH107" s="64">
        <v>0.25</v>
      </c>
      <c r="HI107" s="64">
        <v>0</v>
      </c>
      <c r="HL107" s="64" t="s">
        <v>109</v>
      </c>
      <c r="HM107" s="64">
        <v>0.09</v>
      </c>
      <c r="HN107" s="64">
        <v>0</v>
      </c>
      <c r="HO107" s="64">
        <v>0.16</v>
      </c>
      <c r="HP107" s="64">
        <v>0</v>
      </c>
      <c r="HS107" s="64" t="s">
        <v>109</v>
      </c>
      <c r="HT107" s="64">
        <v>0</v>
      </c>
      <c r="HU107" s="64">
        <v>0</v>
      </c>
      <c r="HV107" s="64">
        <v>0</v>
      </c>
      <c r="HW107" s="64">
        <v>0</v>
      </c>
      <c r="HZ107" s="64" t="s">
        <v>109</v>
      </c>
      <c r="IA107" s="64">
        <v>0.2</v>
      </c>
      <c r="IB107" s="64">
        <v>0</v>
      </c>
      <c r="IC107" s="64">
        <v>0.35</v>
      </c>
      <c r="ID107" s="64">
        <v>0</v>
      </c>
      <c r="IG107" s="64" t="s">
        <v>109</v>
      </c>
      <c r="IH107" s="64">
        <v>0.09</v>
      </c>
      <c r="II107" s="64">
        <v>0.25</v>
      </c>
      <c r="IJ107" s="64">
        <v>0.06</v>
      </c>
      <c r="IK107" s="64">
        <v>0</v>
      </c>
      <c r="IN107" s="64" t="s">
        <v>109</v>
      </c>
      <c r="IO107" s="64">
        <v>0.16</v>
      </c>
      <c r="IP107" s="64">
        <v>0</v>
      </c>
      <c r="IQ107" s="64">
        <v>0.12</v>
      </c>
      <c r="IR107" s="64">
        <v>0</v>
      </c>
      <c r="IU107" s="64" t="s">
        <v>109</v>
      </c>
      <c r="IV107" s="64">
        <v>0.03</v>
      </c>
      <c r="IW107" s="64">
        <v>0</v>
      </c>
      <c r="IX107" s="64">
        <v>0.06</v>
      </c>
      <c r="IY107" s="64">
        <v>0</v>
      </c>
      <c r="JB107" s="6" t="s">
        <v>109</v>
      </c>
      <c r="JC107" s="6">
        <v>0</v>
      </c>
      <c r="JD107" s="6">
        <v>0</v>
      </c>
      <c r="JE107" s="6">
        <v>0</v>
      </c>
      <c r="JF107" s="6">
        <v>0</v>
      </c>
    </row>
    <row r="108" spans="1:266"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4" t="s">
        <v>110</v>
      </c>
      <c r="HF108" s="64">
        <v>0.24</v>
      </c>
      <c r="HG108" s="64">
        <v>0</v>
      </c>
      <c r="HH108" s="64">
        <v>0.35</v>
      </c>
      <c r="HI108" s="64">
        <v>0</v>
      </c>
      <c r="HL108" s="64" t="s">
        <v>110</v>
      </c>
      <c r="HM108" s="64">
        <v>0.18</v>
      </c>
      <c r="HN108" s="64">
        <v>0.09</v>
      </c>
      <c r="HO108" s="64">
        <v>0.21</v>
      </c>
      <c r="HP108" s="64">
        <v>0</v>
      </c>
      <c r="HS108" s="64" t="s">
        <v>110</v>
      </c>
      <c r="HT108" s="64">
        <v>0</v>
      </c>
      <c r="HU108" s="64">
        <v>0</v>
      </c>
      <c r="HV108" s="64">
        <v>0</v>
      </c>
      <c r="HW108" s="64">
        <v>0</v>
      </c>
      <c r="HZ108" s="64" t="s">
        <v>110</v>
      </c>
      <c r="IA108" s="64">
        <v>0.22</v>
      </c>
      <c r="IB108" s="64">
        <v>0</v>
      </c>
      <c r="IC108" s="64">
        <v>0.05</v>
      </c>
      <c r="ID108" s="64">
        <v>1.91</v>
      </c>
      <c r="IG108" s="64" t="s">
        <v>110</v>
      </c>
      <c r="IH108" s="64">
        <v>0.26</v>
      </c>
      <c r="II108" s="64">
        <v>0.95</v>
      </c>
      <c r="IJ108" s="64">
        <v>0.05</v>
      </c>
      <c r="IK108" s="64">
        <v>0.22</v>
      </c>
      <c r="IN108" s="64" t="s">
        <v>110</v>
      </c>
      <c r="IO108" s="64">
        <v>0.44</v>
      </c>
      <c r="IP108" s="64">
        <v>0</v>
      </c>
      <c r="IQ108" s="64">
        <v>0.53</v>
      </c>
      <c r="IR108" s="64">
        <v>1.1000000000000001</v>
      </c>
      <c r="IU108" s="64" t="s">
        <v>110</v>
      </c>
      <c r="IV108" s="64">
        <v>0.21</v>
      </c>
      <c r="IW108" s="64">
        <v>0</v>
      </c>
      <c r="IX108" s="64">
        <v>0.26</v>
      </c>
      <c r="IY108" s="64">
        <v>0.73</v>
      </c>
      <c r="JB108" s="6" t="s">
        <v>110</v>
      </c>
      <c r="JC108" s="6">
        <v>0.18</v>
      </c>
      <c r="JD108" s="6">
        <v>0.08</v>
      </c>
      <c r="JE108" s="6">
        <v>0</v>
      </c>
      <c r="JF108" s="6">
        <v>1.31</v>
      </c>
    </row>
    <row r="109" spans="1:266"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4" t="s">
        <v>111</v>
      </c>
      <c r="HF109" s="64">
        <v>0.48</v>
      </c>
      <c r="HG109" s="64">
        <v>1.46</v>
      </c>
      <c r="HH109" s="64">
        <v>0.09</v>
      </c>
      <c r="HI109" s="64">
        <v>0</v>
      </c>
      <c r="HL109" s="64" t="s">
        <v>111</v>
      </c>
      <c r="HM109" s="64">
        <v>0.04</v>
      </c>
      <c r="HN109" s="64">
        <v>0</v>
      </c>
      <c r="HO109" s="64">
        <v>0</v>
      </c>
      <c r="HP109" s="64">
        <v>0.37</v>
      </c>
      <c r="HS109" s="64" t="s">
        <v>111</v>
      </c>
      <c r="HT109" s="64">
        <v>0.4</v>
      </c>
      <c r="HU109" s="64">
        <v>0.46</v>
      </c>
      <c r="HV109" s="64">
        <v>0.48</v>
      </c>
      <c r="HW109" s="64">
        <v>0</v>
      </c>
      <c r="HZ109" s="64" t="s">
        <v>111</v>
      </c>
      <c r="IA109" s="64">
        <v>0.14000000000000001</v>
      </c>
      <c r="IB109" s="64">
        <v>0.3</v>
      </c>
      <c r="IC109" s="64">
        <v>0.12</v>
      </c>
      <c r="ID109" s="64">
        <v>0</v>
      </c>
      <c r="IG109" s="64" t="s">
        <v>111</v>
      </c>
      <c r="IH109" s="64">
        <v>0.15</v>
      </c>
      <c r="II109" s="64">
        <v>0.72</v>
      </c>
      <c r="IJ109" s="64">
        <v>0</v>
      </c>
      <c r="IK109" s="64">
        <v>0</v>
      </c>
      <c r="IN109" s="64" t="s">
        <v>111</v>
      </c>
      <c r="IO109" s="64">
        <v>0.03</v>
      </c>
      <c r="IP109" s="64">
        <v>0</v>
      </c>
      <c r="IQ109" s="64">
        <v>0</v>
      </c>
      <c r="IR109" s="64">
        <v>0</v>
      </c>
      <c r="IU109" s="64" t="s">
        <v>111</v>
      </c>
      <c r="IV109" s="64">
        <v>0.06</v>
      </c>
      <c r="IW109" s="64">
        <v>0</v>
      </c>
      <c r="IX109" s="64">
        <v>0.04</v>
      </c>
      <c r="IY109" s="64">
        <v>0</v>
      </c>
      <c r="JB109" s="6" t="s">
        <v>111</v>
      </c>
      <c r="JC109" s="6">
        <v>7.0000000000000007E-2</v>
      </c>
      <c r="JD109" s="6">
        <v>0.28000000000000003</v>
      </c>
      <c r="JE109" s="6">
        <v>0</v>
      </c>
      <c r="JF109" s="6">
        <v>0</v>
      </c>
    </row>
    <row r="110" spans="1:266"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4" t="s">
        <v>112</v>
      </c>
      <c r="HF110" s="64">
        <v>0.25</v>
      </c>
      <c r="HG110" s="64">
        <v>0.79</v>
      </c>
      <c r="HH110" s="64">
        <v>0.13</v>
      </c>
      <c r="HI110" s="64">
        <v>0</v>
      </c>
      <c r="HL110" s="64" t="s">
        <v>112</v>
      </c>
      <c r="HM110" s="64">
        <v>0.26</v>
      </c>
      <c r="HN110" s="64">
        <v>0.56000000000000005</v>
      </c>
      <c r="HO110" s="64">
        <v>0.16</v>
      </c>
      <c r="HP110" s="64">
        <v>0</v>
      </c>
      <c r="HS110" s="64" t="s">
        <v>112</v>
      </c>
      <c r="HT110" s="64">
        <v>0.26</v>
      </c>
      <c r="HU110" s="64">
        <v>0.25</v>
      </c>
      <c r="HV110" s="64">
        <v>0.34</v>
      </c>
      <c r="HW110" s="64">
        <v>0</v>
      </c>
      <c r="HZ110" s="64" t="s">
        <v>112</v>
      </c>
      <c r="IA110" s="64">
        <v>0.19</v>
      </c>
      <c r="IB110" s="64">
        <v>0.43</v>
      </c>
      <c r="IC110" s="64">
        <v>0.15</v>
      </c>
      <c r="ID110" s="64">
        <v>0</v>
      </c>
      <c r="IG110" s="64" t="s">
        <v>112</v>
      </c>
      <c r="IH110" s="64">
        <v>0.32</v>
      </c>
      <c r="II110" s="64">
        <v>0.98</v>
      </c>
      <c r="IJ110" s="64">
        <v>0.19</v>
      </c>
      <c r="IK110" s="64">
        <v>0</v>
      </c>
      <c r="IN110" s="64" t="s">
        <v>112</v>
      </c>
      <c r="IO110" s="64">
        <v>0.04</v>
      </c>
      <c r="IP110" s="64">
        <v>0.17</v>
      </c>
      <c r="IQ110" s="64">
        <v>0</v>
      </c>
      <c r="IR110" s="64">
        <v>0</v>
      </c>
      <c r="IU110" s="64" t="s">
        <v>112</v>
      </c>
      <c r="IV110" s="64">
        <v>0.27</v>
      </c>
      <c r="IW110" s="64">
        <v>0.25</v>
      </c>
      <c r="IX110" s="64">
        <v>0.28000000000000003</v>
      </c>
      <c r="IY110" s="64">
        <v>0</v>
      </c>
      <c r="JB110" s="6" t="s">
        <v>112</v>
      </c>
      <c r="JC110" s="6">
        <v>0.33</v>
      </c>
      <c r="JD110" s="6">
        <v>0</v>
      </c>
      <c r="JE110" s="6">
        <v>0.38</v>
      </c>
      <c r="JF110" s="6">
        <v>0</v>
      </c>
    </row>
    <row r="111" spans="1:266"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4" t="s">
        <v>113</v>
      </c>
      <c r="HF111" s="64">
        <v>0.85</v>
      </c>
      <c r="HG111" s="64">
        <v>1.32</v>
      </c>
      <c r="HH111" s="64">
        <v>0.72</v>
      </c>
      <c r="HI111" s="64">
        <v>0.23</v>
      </c>
      <c r="HL111" s="64" t="s">
        <v>113</v>
      </c>
      <c r="HM111" s="64">
        <v>0.71</v>
      </c>
      <c r="HN111" s="64">
        <v>0.68</v>
      </c>
      <c r="HO111" s="64">
        <v>0.9</v>
      </c>
      <c r="HP111" s="64">
        <v>0</v>
      </c>
      <c r="HS111" s="64" t="s">
        <v>113</v>
      </c>
      <c r="HT111" s="64">
        <v>0.88</v>
      </c>
      <c r="HU111" s="64">
        <v>0.32</v>
      </c>
      <c r="HV111" s="64">
        <v>1.1599999999999999</v>
      </c>
      <c r="HW111" s="64">
        <v>1.41</v>
      </c>
      <c r="HZ111" s="64" t="s">
        <v>113</v>
      </c>
      <c r="IA111" s="64">
        <v>0.76</v>
      </c>
      <c r="IB111" s="64">
        <v>0.91</v>
      </c>
      <c r="IC111" s="64">
        <v>0.84</v>
      </c>
      <c r="ID111" s="64">
        <v>0.27</v>
      </c>
      <c r="IG111" s="64" t="s">
        <v>113</v>
      </c>
      <c r="IH111" s="64">
        <v>0.3</v>
      </c>
      <c r="II111" s="64">
        <v>0.13</v>
      </c>
      <c r="IJ111" s="64">
        <v>0.4</v>
      </c>
      <c r="IK111" s="64">
        <v>0</v>
      </c>
      <c r="IN111" s="64" t="s">
        <v>113</v>
      </c>
      <c r="IO111" s="64">
        <v>0.65</v>
      </c>
      <c r="IP111" s="64">
        <v>0.39</v>
      </c>
      <c r="IQ111" s="64">
        <v>0.88</v>
      </c>
      <c r="IR111" s="64">
        <v>0</v>
      </c>
      <c r="IU111" s="64" t="s">
        <v>113</v>
      </c>
      <c r="IV111" s="64">
        <v>0.39</v>
      </c>
      <c r="IW111" s="64">
        <v>0.12</v>
      </c>
      <c r="IX111" s="64">
        <v>0.56999999999999995</v>
      </c>
      <c r="IY111" s="64">
        <v>0</v>
      </c>
      <c r="JB111" s="6" t="s">
        <v>113</v>
      </c>
      <c r="JC111" s="6">
        <v>0.79</v>
      </c>
      <c r="JD111" s="6">
        <v>0.43</v>
      </c>
      <c r="JE111" s="6">
        <v>1.01</v>
      </c>
      <c r="JF111" s="6">
        <v>0</v>
      </c>
    </row>
    <row r="112" spans="1:266"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4" t="s">
        <v>114</v>
      </c>
      <c r="HF112" s="64">
        <v>0.31</v>
      </c>
      <c r="HG112" s="64">
        <v>0</v>
      </c>
      <c r="HH112" s="64">
        <v>0.45</v>
      </c>
      <c r="HI112" s="64">
        <v>0</v>
      </c>
      <c r="HL112" s="64" t="s">
        <v>114</v>
      </c>
      <c r="HM112" s="64">
        <v>0.12</v>
      </c>
      <c r="HN112" s="64">
        <v>0</v>
      </c>
      <c r="HO112" s="64">
        <v>0.22</v>
      </c>
      <c r="HP112" s="64">
        <v>0</v>
      </c>
      <c r="HS112" s="64" t="s">
        <v>114</v>
      </c>
      <c r="HT112" s="64">
        <v>0</v>
      </c>
      <c r="HU112" s="64">
        <v>0</v>
      </c>
      <c r="HV112" s="64">
        <v>0</v>
      </c>
      <c r="HW112" s="64">
        <v>0</v>
      </c>
      <c r="HZ112" s="64" t="s">
        <v>114</v>
      </c>
      <c r="IA112" s="64">
        <v>0</v>
      </c>
      <c r="IB112" s="64">
        <v>0</v>
      </c>
      <c r="IC112" s="64">
        <v>0</v>
      </c>
      <c r="ID112" s="64">
        <v>0</v>
      </c>
      <c r="IG112" s="64" t="s">
        <v>114</v>
      </c>
      <c r="IH112" s="64">
        <v>0.03</v>
      </c>
      <c r="II112" s="64">
        <v>0</v>
      </c>
      <c r="IJ112" s="64">
        <v>0</v>
      </c>
      <c r="IK112" s="64">
        <v>0</v>
      </c>
      <c r="IN112" s="64" t="s">
        <v>114</v>
      </c>
      <c r="IO112" s="64">
        <v>0.04</v>
      </c>
      <c r="IP112" s="64">
        <v>0.19</v>
      </c>
      <c r="IQ112" s="64">
        <v>0</v>
      </c>
      <c r="IR112" s="64">
        <v>0</v>
      </c>
      <c r="IU112" s="64" t="s">
        <v>114</v>
      </c>
      <c r="IV112" s="64">
        <v>0</v>
      </c>
      <c r="IW112" s="64">
        <v>0</v>
      </c>
      <c r="IX112" s="64">
        <v>0</v>
      </c>
      <c r="IY112" s="64">
        <v>0</v>
      </c>
      <c r="JB112" s="6" t="s">
        <v>114</v>
      </c>
      <c r="JC112" s="6">
        <v>0</v>
      </c>
      <c r="JD112" s="6">
        <v>0</v>
      </c>
      <c r="JE112" s="6">
        <v>0</v>
      </c>
      <c r="JF112" s="6">
        <v>0</v>
      </c>
    </row>
    <row r="113" spans="1:266"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4" t="s">
        <v>115</v>
      </c>
      <c r="HF113" s="64">
        <v>0.06</v>
      </c>
      <c r="HG113" s="64">
        <v>0</v>
      </c>
      <c r="HH113" s="64">
        <v>0.08</v>
      </c>
      <c r="HI113" s="64">
        <v>0</v>
      </c>
      <c r="HL113" s="64" t="s">
        <v>115</v>
      </c>
      <c r="HM113" s="64">
        <v>0.06</v>
      </c>
      <c r="HN113" s="64">
        <v>0</v>
      </c>
      <c r="HO113" s="64">
        <v>0.05</v>
      </c>
      <c r="HP113" s="64">
        <v>0</v>
      </c>
      <c r="HS113" s="64" t="s">
        <v>115</v>
      </c>
      <c r="HT113" s="64">
        <v>0</v>
      </c>
      <c r="HU113" s="64">
        <v>0</v>
      </c>
      <c r="HV113" s="64">
        <v>0</v>
      </c>
      <c r="HW113" s="64">
        <v>0</v>
      </c>
      <c r="HZ113" s="64" t="s">
        <v>115</v>
      </c>
      <c r="IA113" s="64">
        <v>0.04</v>
      </c>
      <c r="IB113" s="64">
        <v>0</v>
      </c>
      <c r="IC113" s="64">
        <v>0</v>
      </c>
      <c r="ID113" s="64">
        <v>0</v>
      </c>
      <c r="IG113" s="64" t="s">
        <v>115</v>
      </c>
      <c r="IH113" s="64">
        <v>0.28999999999999998</v>
      </c>
      <c r="II113" s="64">
        <v>0.7</v>
      </c>
      <c r="IJ113" s="64">
        <v>0.14000000000000001</v>
      </c>
      <c r="IK113" s="64">
        <v>0</v>
      </c>
      <c r="IN113" s="64" t="s">
        <v>115</v>
      </c>
      <c r="IO113" s="64">
        <v>0.38</v>
      </c>
      <c r="IP113" s="64">
        <v>1.48</v>
      </c>
      <c r="IQ113" s="64">
        <v>0.04</v>
      </c>
      <c r="IR113" s="64">
        <v>0</v>
      </c>
      <c r="IU113" s="64" t="s">
        <v>115</v>
      </c>
      <c r="IV113" s="64">
        <v>0.04</v>
      </c>
      <c r="IW113" s="64">
        <v>0.16</v>
      </c>
      <c r="IX113" s="64">
        <v>0</v>
      </c>
      <c r="IY113" s="64">
        <v>0</v>
      </c>
      <c r="JB113" s="6" t="s">
        <v>115</v>
      </c>
      <c r="JC113" s="6">
        <v>0</v>
      </c>
      <c r="JD113" s="6">
        <v>0</v>
      </c>
      <c r="JE113" s="6">
        <v>0</v>
      </c>
      <c r="JF113" s="6">
        <v>0</v>
      </c>
    </row>
    <row r="114" spans="1:266"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4" t="s">
        <v>116</v>
      </c>
      <c r="HF114" s="64">
        <v>0.04</v>
      </c>
      <c r="HG114" s="64">
        <v>0.18</v>
      </c>
      <c r="HH114" s="64">
        <v>0</v>
      </c>
      <c r="HI114" s="64">
        <v>0</v>
      </c>
      <c r="HL114" s="64" t="s">
        <v>116</v>
      </c>
      <c r="HM114" s="64">
        <v>0.28000000000000003</v>
      </c>
      <c r="HN114" s="64">
        <v>0.62</v>
      </c>
      <c r="HO114" s="64">
        <v>0.18</v>
      </c>
      <c r="HP114" s="64">
        <v>0</v>
      </c>
      <c r="HS114" s="64" t="s">
        <v>116</v>
      </c>
      <c r="HT114" s="64">
        <v>0</v>
      </c>
      <c r="HU114" s="64">
        <v>0</v>
      </c>
      <c r="HV114" s="64">
        <v>0</v>
      </c>
      <c r="HW114" s="64">
        <v>0</v>
      </c>
      <c r="HZ114" s="64" t="s">
        <v>116</v>
      </c>
      <c r="IA114" s="64">
        <v>0.18</v>
      </c>
      <c r="IB114" s="64">
        <v>0.51</v>
      </c>
      <c r="IC114" s="64">
        <v>0.11</v>
      </c>
      <c r="ID114" s="64">
        <v>0</v>
      </c>
      <c r="IG114" s="64" t="s">
        <v>116</v>
      </c>
      <c r="IH114" s="64">
        <v>0.3</v>
      </c>
      <c r="II114" s="64">
        <v>0.37</v>
      </c>
      <c r="IJ114" s="64">
        <v>0.31</v>
      </c>
      <c r="IK114" s="64">
        <v>0</v>
      </c>
      <c r="IN114" s="64" t="s">
        <v>116</v>
      </c>
      <c r="IO114" s="64">
        <v>7.0000000000000007E-2</v>
      </c>
      <c r="IP114" s="64">
        <v>0</v>
      </c>
      <c r="IQ114" s="64">
        <v>0.13</v>
      </c>
      <c r="IR114" s="64">
        <v>0</v>
      </c>
      <c r="IU114" s="64" t="s">
        <v>116</v>
      </c>
      <c r="IV114" s="64">
        <v>0.12</v>
      </c>
      <c r="IW114" s="64">
        <v>0.15</v>
      </c>
      <c r="IX114" s="64">
        <v>0.15</v>
      </c>
      <c r="IY114" s="64">
        <v>0</v>
      </c>
      <c r="JB114" s="6" t="s">
        <v>116</v>
      </c>
      <c r="JC114" s="6">
        <v>0.5</v>
      </c>
      <c r="JD114" s="6">
        <v>1.74</v>
      </c>
      <c r="JE114" s="6">
        <v>0.15</v>
      </c>
      <c r="JF114" s="6">
        <v>0</v>
      </c>
    </row>
    <row r="115" spans="1:266"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4" t="s">
        <v>117</v>
      </c>
      <c r="HF115" s="64">
        <v>0.32</v>
      </c>
      <c r="HG115" s="64">
        <v>0.18</v>
      </c>
      <c r="HH115" s="64">
        <v>0.1</v>
      </c>
      <c r="HI115" s="64">
        <v>0</v>
      </c>
      <c r="HL115" s="64" t="s">
        <v>117</v>
      </c>
      <c r="HM115" s="64">
        <v>0</v>
      </c>
      <c r="HN115" s="64">
        <v>0</v>
      </c>
      <c r="HO115" s="64">
        <v>0</v>
      </c>
      <c r="HP115" s="64">
        <v>0</v>
      </c>
      <c r="HS115" s="64" t="s">
        <v>117</v>
      </c>
      <c r="HT115" s="64">
        <v>7.0000000000000007E-2</v>
      </c>
      <c r="HU115" s="64">
        <v>0.11</v>
      </c>
      <c r="HV115" s="64">
        <v>7.0000000000000007E-2</v>
      </c>
      <c r="HW115" s="64">
        <v>0</v>
      </c>
      <c r="HZ115" s="64" t="s">
        <v>117</v>
      </c>
      <c r="IA115" s="64">
        <v>0.17</v>
      </c>
      <c r="IB115" s="64">
        <v>0</v>
      </c>
      <c r="IC115" s="64">
        <v>0.2</v>
      </c>
      <c r="ID115" s="64">
        <v>0</v>
      </c>
      <c r="IG115" s="64" t="s">
        <v>117</v>
      </c>
      <c r="IH115" s="64">
        <v>0.1</v>
      </c>
      <c r="II115" s="64">
        <v>0</v>
      </c>
      <c r="IJ115" s="64">
        <v>0</v>
      </c>
      <c r="IK115" s="64">
        <v>0.87</v>
      </c>
      <c r="IN115" s="64" t="s">
        <v>117</v>
      </c>
      <c r="IO115" s="64">
        <v>0</v>
      </c>
      <c r="IP115" s="64">
        <v>0</v>
      </c>
      <c r="IQ115" s="64">
        <v>0</v>
      </c>
      <c r="IR115" s="64">
        <v>0</v>
      </c>
      <c r="IU115" s="64" t="s">
        <v>117</v>
      </c>
      <c r="IV115" s="64">
        <v>0.03</v>
      </c>
      <c r="IW115" s="64">
        <v>0</v>
      </c>
      <c r="IX115" s="64">
        <v>0</v>
      </c>
      <c r="IY115" s="64">
        <v>0</v>
      </c>
      <c r="JB115" s="6" t="s">
        <v>117</v>
      </c>
      <c r="JC115" s="6">
        <v>0.19</v>
      </c>
      <c r="JD115" s="6">
        <v>0</v>
      </c>
      <c r="JE115" s="6">
        <v>0.24</v>
      </c>
      <c r="JF115" s="6">
        <v>0</v>
      </c>
    </row>
    <row r="116" spans="1:266"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4" t="s">
        <v>118</v>
      </c>
      <c r="HF116" s="64">
        <v>0</v>
      </c>
      <c r="HG116" s="64">
        <v>0</v>
      </c>
      <c r="HH116" s="64">
        <v>0</v>
      </c>
      <c r="HI116" s="64">
        <v>0</v>
      </c>
      <c r="HL116" s="64" t="s">
        <v>118</v>
      </c>
      <c r="HM116" s="64">
        <v>0.03</v>
      </c>
      <c r="HN116" s="64">
        <v>0.1</v>
      </c>
      <c r="HO116" s="64">
        <v>0</v>
      </c>
      <c r="HP116" s="64">
        <v>0</v>
      </c>
      <c r="HS116" s="64" t="s">
        <v>118</v>
      </c>
      <c r="HT116" s="64">
        <v>0</v>
      </c>
      <c r="HU116" s="64">
        <v>0</v>
      </c>
      <c r="HV116" s="64">
        <v>0</v>
      </c>
      <c r="HW116" s="64">
        <v>0</v>
      </c>
      <c r="HZ116" s="64" t="s">
        <v>118</v>
      </c>
      <c r="IA116" s="64">
        <v>0.03</v>
      </c>
      <c r="IB116" s="64">
        <v>0</v>
      </c>
      <c r="IC116" s="64">
        <v>0</v>
      </c>
      <c r="ID116" s="64">
        <v>0</v>
      </c>
      <c r="IG116" s="64" t="s">
        <v>118</v>
      </c>
      <c r="IH116" s="64">
        <v>0.02</v>
      </c>
      <c r="II116" s="64">
        <v>0.09</v>
      </c>
      <c r="IJ116" s="64">
        <v>0</v>
      </c>
      <c r="IK116" s="64">
        <v>0</v>
      </c>
      <c r="IN116" s="64" t="s">
        <v>118</v>
      </c>
      <c r="IO116" s="64">
        <v>0</v>
      </c>
      <c r="IP116" s="64">
        <v>0</v>
      </c>
      <c r="IQ116" s="64">
        <v>0</v>
      </c>
      <c r="IR116" s="64">
        <v>0</v>
      </c>
      <c r="IU116" s="64" t="s">
        <v>118</v>
      </c>
      <c r="IV116" s="64">
        <v>0.15</v>
      </c>
      <c r="IW116" s="64">
        <v>0.11</v>
      </c>
      <c r="IX116" s="64">
        <v>0.22</v>
      </c>
      <c r="IY116" s="64">
        <v>0</v>
      </c>
      <c r="JB116" s="6" t="s">
        <v>118</v>
      </c>
      <c r="JC116" s="6">
        <v>0.28999999999999998</v>
      </c>
      <c r="JD116" s="6">
        <v>1.21</v>
      </c>
      <c r="JE116" s="6">
        <v>0</v>
      </c>
      <c r="JF116" s="6">
        <v>0</v>
      </c>
    </row>
    <row r="117" spans="1:266"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4" t="s">
        <v>119</v>
      </c>
      <c r="HF117" s="64">
        <v>0.02</v>
      </c>
      <c r="HG117" s="64">
        <v>0.1</v>
      </c>
      <c r="HH117" s="64">
        <v>0</v>
      </c>
      <c r="HI117" s="64">
        <v>0</v>
      </c>
      <c r="HL117" s="64" t="s">
        <v>119</v>
      </c>
      <c r="HM117" s="64">
        <v>0.1</v>
      </c>
      <c r="HN117" s="64">
        <v>0</v>
      </c>
      <c r="HO117" s="64">
        <v>0</v>
      </c>
      <c r="HP117" s="64">
        <v>0</v>
      </c>
      <c r="HS117" s="64" t="s">
        <v>119</v>
      </c>
      <c r="HT117" s="64">
        <v>7.0000000000000007E-2</v>
      </c>
      <c r="HU117" s="64">
        <v>0</v>
      </c>
      <c r="HV117" s="64">
        <v>0</v>
      </c>
      <c r="HW117" s="64">
        <v>0</v>
      </c>
      <c r="HZ117" s="64" t="s">
        <v>119</v>
      </c>
      <c r="IA117" s="64">
        <v>0.1</v>
      </c>
      <c r="IB117" s="64">
        <v>0</v>
      </c>
      <c r="IC117" s="64">
        <v>0</v>
      </c>
      <c r="ID117" s="64">
        <v>0</v>
      </c>
      <c r="IG117" s="64" t="s">
        <v>119</v>
      </c>
      <c r="IH117" s="64">
        <v>0.02</v>
      </c>
      <c r="II117" s="64">
        <v>0</v>
      </c>
      <c r="IJ117" s="64">
        <v>0.04</v>
      </c>
      <c r="IK117" s="64">
        <v>0</v>
      </c>
      <c r="IN117" s="64" t="s">
        <v>119</v>
      </c>
      <c r="IO117" s="64">
        <v>0</v>
      </c>
      <c r="IP117" s="64">
        <v>0</v>
      </c>
      <c r="IQ117" s="64">
        <v>0</v>
      </c>
      <c r="IR117" s="64">
        <v>0</v>
      </c>
      <c r="IU117" s="64" t="s">
        <v>119</v>
      </c>
      <c r="IV117" s="64">
        <v>0</v>
      </c>
      <c r="IW117" s="64">
        <v>0</v>
      </c>
      <c r="IX117" s="64">
        <v>0</v>
      </c>
      <c r="IY117" s="64">
        <v>0</v>
      </c>
      <c r="JB117" s="6" t="s">
        <v>119</v>
      </c>
      <c r="JC117" s="6">
        <v>0.1</v>
      </c>
      <c r="JD117" s="6">
        <v>0</v>
      </c>
      <c r="JE117" s="6">
        <v>0</v>
      </c>
      <c r="JF117" s="6">
        <v>0</v>
      </c>
    </row>
    <row r="118" spans="1:266"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4" t="s">
        <v>120</v>
      </c>
      <c r="HF118" s="64">
        <v>0.13</v>
      </c>
      <c r="HG118" s="64">
        <v>0.08</v>
      </c>
      <c r="HH118" s="64">
        <v>0.19</v>
      </c>
      <c r="HI118" s="64">
        <v>0</v>
      </c>
      <c r="HL118" s="64" t="s">
        <v>120</v>
      </c>
      <c r="HM118" s="64">
        <v>0.06</v>
      </c>
      <c r="HN118" s="64">
        <v>0</v>
      </c>
      <c r="HO118" s="64">
        <v>0.12</v>
      </c>
      <c r="HP118" s="64">
        <v>0</v>
      </c>
      <c r="HS118" s="64" t="s">
        <v>120</v>
      </c>
      <c r="HT118" s="64">
        <v>7.0000000000000007E-2</v>
      </c>
      <c r="HU118" s="64">
        <v>0</v>
      </c>
      <c r="HV118" s="64">
        <v>0.12</v>
      </c>
      <c r="HW118" s="64">
        <v>0</v>
      </c>
      <c r="HZ118" s="64" t="s">
        <v>120</v>
      </c>
      <c r="IA118" s="64">
        <v>0</v>
      </c>
      <c r="IB118" s="64">
        <v>0</v>
      </c>
      <c r="IC118" s="64">
        <v>0</v>
      </c>
      <c r="ID118" s="64">
        <v>0</v>
      </c>
      <c r="IG118" s="64" t="s">
        <v>120</v>
      </c>
      <c r="IH118" s="64">
        <v>0.15</v>
      </c>
      <c r="II118" s="64">
        <v>0.59</v>
      </c>
      <c r="IJ118" s="64">
        <v>0.05</v>
      </c>
      <c r="IK118" s="64">
        <v>0</v>
      </c>
      <c r="IN118" s="64" t="s">
        <v>120</v>
      </c>
      <c r="IO118" s="64">
        <v>0.04</v>
      </c>
      <c r="IP118" s="64">
        <v>0.12</v>
      </c>
      <c r="IQ118" s="64">
        <v>0.03</v>
      </c>
      <c r="IR118" s="64">
        <v>0</v>
      </c>
      <c r="IU118" s="64" t="s">
        <v>120</v>
      </c>
      <c r="IV118" s="64">
        <v>0.05</v>
      </c>
      <c r="IW118" s="64">
        <v>0</v>
      </c>
      <c r="IX118" s="64">
        <v>0</v>
      </c>
      <c r="IY118" s="64">
        <v>0</v>
      </c>
      <c r="JB118" s="6" t="s">
        <v>120</v>
      </c>
      <c r="JC118" s="6">
        <v>0.17</v>
      </c>
      <c r="JD118" s="6">
        <v>0.1</v>
      </c>
      <c r="JE118" s="6">
        <v>0.27</v>
      </c>
      <c r="JF118" s="6">
        <v>0</v>
      </c>
    </row>
    <row r="119" spans="1:266"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4" t="s">
        <v>121</v>
      </c>
      <c r="HF119" s="64">
        <v>0.11</v>
      </c>
      <c r="HG119" s="64">
        <v>0</v>
      </c>
      <c r="HH119" s="64">
        <v>0.14000000000000001</v>
      </c>
      <c r="HI119" s="64">
        <v>0</v>
      </c>
      <c r="HL119" s="64" t="s">
        <v>121</v>
      </c>
      <c r="HM119" s="64">
        <v>0.11</v>
      </c>
      <c r="HN119" s="64">
        <v>0.21</v>
      </c>
      <c r="HO119" s="64">
        <v>0</v>
      </c>
      <c r="HP119" s="64">
        <v>0</v>
      </c>
      <c r="HS119" s="64" t="s">
        <v>121</v>
      </c>
      <c r="HT119" s="64">
        <v>0.32</v>
      </c>
      <c r="HU119" s="64">
        <v>0.33</v>
      </c>
      <c r="HV119" s="64">
        <v>0.32</v>
      </c>
      <c r="HW119" s="64">
        <v>0</v>
      </c>
      <c r="HZ119" s="64" t="s">
        <v>121</v>
      </c>
      <c r="IA119" s="64">
        <v>0.11</v>
      </c>
      <c r="IB119" s="64">
        <v>0.34</v>
      </c>
      <c r="IC119" s="64">
        <v>0</v>
      </c>
      <c r="ID119" s="64">
        <v>0</v>
      </c>
      <c r="IG119" s="64" t="s">
        <v>121</v>
      </c>
      <c r="IH119" s="64">
        <v>0.44</v>
      </c>
      <c r="II119" s="64">
        <v>0.6</v>
      </c>
      <c r="IJ119" s="64">
        <v>0.35</v>
      </c>
      <c r="IK119" s="64">
        <v>0</v>
      </c>
      <c r="IN119" s="64" t="s">
        <v>121</v>
      </c>
      <c r="IO119" s="64">
        <v>7.0000000000000007E-2</v>
      </c>
      <c r="IP119" s="64">
        <v>0</v>
      </c>
      <c r="IQ119" s="64">
        <v>0.05</v>
      </c>
      <c r="IR119" s="64">
        <v>0</v>
      </c>
      <c r="IU119" s="64" t="s">
        <v>121</v>
      </c>
      <c r="IV119" s="64">
        <v>0.04</v>
      </c>
      <c r="IW119" s="64">
        <v>0</v>
      </c>
      <c r="IX119" s="64">
        <v>0</v>
      </c>
      <c r="IY119" s="64">
        <v>0</v>
      </c>
      <c r="JB119" s="6" t="s">
        <v>121</v>
      </c>
      <c r="JC119" s="6">
        <v>0.14000000000000001</v>
      </c>
      <c r="JD119" s="6">
        <v>0.38</v>
      </c>
      <c r="JE119" s="6">
        <v>0</v>
      </c>
      <c r="JF119" s="6">
        <v>0</v>
      </c>
    </row>
    <row r="120" spans="1:266"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4" t="s">
        <v>122</v>
      </c>
      <c r="HF120" s="64">
        <v>0</v>
      </c>
      <c r="HG120" s="64">
        <v>0</v>
      </c>
      <c r="HH120" s="64">
        <v>0</v>
      </c>
      <c r="HI120" s="64">
        <v>0</v>
      </c>
      <c r="HL120" s="64" t="s">
        <v>122</v>
      </c>
      <c r="HM120" s="64">
        <v>0.04</v>
      </c>
      <c r="HN120" s="64">
        <v>0</v>
      </c>
      <c r="HO120" s="64">
        <v>0.08</v>
      </c>
      <c r="HP120" s="64">
        <v>0</v>
      </c>
      <c r="HS120" s="64" t="s">
        <v>122</v>
      </c>
      <c r="HT120" s="64">
        <v>0</v>
      </c>
      <c r="HU120" s="64">
        <v>0</v>
      </c>
      <c r="HV120" s="64">
        <v>0</v>
      </c>
      <c r="HW120" s="64">
        <v>0</v>
      </c>
      <c r="HZ120" s="64" t="s">
        <v>122</v>
      </c>
      <c r="IA120" s="64">
        <v>7.0000000000000007E-2</v>
      </c>
      <c r="IB120" s="64">
        <v>0</v>
      </c>
      <c r="IC120" s="64">
        <v>0.12</v>
      </c>
      <c r="ID120" s="64">
        <v>0</v>
      </c>
      <c r="IG120" s="64" t="s">
        <v>122</v>
      </c>
      <c r="IH120" s="64">
        <v>0</v>
      </c>
      <c r="II120" s="64">
        <v>0</v>
      </c>
      <c r="IJ120" s="64">
        <v>0</v>
      </c>
      <c r="IK120" s="64">
        <v>0</v>
      </c>
      <c r="IN120" s="64" t="s">
        <v>122</v>
      </c>
      <c r="IO120" s="64">
        <v>0.06</v>
      </c>
      <c r="IP120" s="64">
        <v>0</v>
      </c>
      <c r="IQ120" s="64">
        <v>0.1</v>
      </c>
      <c r="IR120" s="64">
        <v>0</v>
      </c>
      <c r="IU120" s="64" t="s">
        <v>122</v>
      </c>
      <c r="IV120" s="64">
        <v>0.19</v>
      </c>
      <c r="IW120" s="64">
        <v>0</v>
      </c>
      <c r="IX120" s="64">
        <v>0.34</v>
      </c>
      <c r="IY120" s="64">
        <v>0</v>
      </c>
      <c r="JB120" s="6" t="s">
        <v>122</v>
      </c>
      <c r="JC120" s="6">
        <v>0</v>
      </c>
      <c r="JD120" s="6">
        <v>0</v>
      </c>
      <c r="JE120" s="6">
        <v>0</v>
      </c>
      <c r="JF120" s="6">
        <v>0</v>
      </c>
    </row>
    <row r="121" spans="1:266"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4" t="s">
        <v>123</v>
      </c>
      <c r="HF121" s="64">
        <v>0.14000000000000001</v>
      </c>
      <c r="HG121" s="64">
        <v>0</v>
      </c>
      <c r="HH121" s="64">
        <v>0.25</v>
      </c>
      <c r="HI121" s="64">
        <v>0</v>
      </c>
      <c r="HL121" s="64" t="s">
        <v>123</v>
      </c>
      <c r="HM121" s="64">
        <v>0.17</v>
      </c>
      <c r="HN121" s="64">
        <v>0.34</v>
      </c>
      <c r="HO121" s="64">
        <v>0</v>
      </c>
      <c r="HP121" s="64">
        <v>0</v>
      </c>
      <c r="HS121" s="64" t="s">
        <v>123</v>
      </c>
      <c r="HT121" s="64">
        <v>0.14000000000000001</v>
      </c>
      <c r="HU121" s="64">
        <v>0</v>
      </c>
      <c r="HV121" s="64">
        <v>0</v>
      </c>
      <c r="HW121" s="64">
        <v>0</v>
      </c>
      <c r="HZ121" s="64" t="s">
        <v>123</v>
      </c>
      <c r="IA121" s="64">
        <v>0.2</v>
      </c>
      <c r="IB121" s="64">
        <v>0.28000000000000003</v>
      </c>
      <c r="IC121" s="64">
        <v>0</v>
      </c>
      <c r="ID121" s="64">
        <v>0</v>
      </c>
      <c r="IG121" s="64" t="s">
        <v>123</v>
      </c>
      <c r="IH121" s="64">
        <v>0.03</v>
      </c>
      <c r="II121" s="64">
        <v>0</v>
      </c>
      <c r="IJ121" s="64">
        <v>0.05</v>
      </c>
      <c r="IK121" s="64">
        <v>0</v>
      </c>
      <c r="IN121" s="64" t="s">
        <v>123</v>
      </c>
      <c r="IO121" s="64">
        <v>0.06</v>
      </c>
      <c r="IP121" s="64">
        <v>0</v>
      </c>
      <c r="IQ121" s="64">
        <v>0</v>
      </c>
      <c r="IR121" s="64">
        <v>0</v>
      </c>
      <c r="IU121" s="64" t="s">
        <v>123</v>
      </c>
      <c r="IV121" s="64">
        <v>0.1</v>
      </c>
      <c r="IW121" s="64">
        <v>0</v>
      </c>
      <c r="IX121" s="64">
        <v>0.06</v>
      </c>
      <c r="IY121" s="64">
        <v>0</v>
      </c>
      <c r="JB121" s="6" t="s">
        <v>123</v>
      </c>
      <c r="JC121" s="6">
        <v>7.0000000000000007E-2</v>
      </c>
      <c r="JD121" s="6">
        <v>0</v>
      </c>
      <c r="JE121" s="6">
        <v>0</v>
      </c>
      <c r="JF121" s="6">
        <v>0</v>
      </c>
    </row>
    <row r="122" spans="1:266"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4" t="s">
        <v>124</v>
      </c>
      <c r="HF122" s="64">
        <v>0.04</v>
      </c>
      <c r="HG122" s="64">
        <v>0</v>
      </c>
      <c r="HH122" s="64">
        <v>7.0000000000000007E-2</v>
      </c>
      <c r="HI122" s="64">
        <v>0</v>
      </c>
      <c r="HL122" s="64" t="s">
        <v>124</v>
      </c>
      <c r="HM122" s="64">
        <v>0.17</v>
      </c>
      <c r="HN122" s="64">
        <v>0</v>
      </c>
      <c r="HO122" s="64">
        <v>0.33</v>
      </c>
      <c r="HP122" s="64">
        <v>0</v>
      </c>
      <c r="HS122" s="64" t="s">
        <v>124</v>
      </c>
      <c r="HT122" s="64">
        <v>0.23</v>
      </c>
      <c r="HU122" s="64">
        <v>0</v>
      </c>
      <c r="HV122" s="64">
        <v>0.41</v>
      </c>
      <c r="HW122" s="64">
        <v>0</v>
      </c>
      <c r="HZ122" s="64" t="s">
        <v>124</v>
      </c>
      <c r="IA122" s="64">
        <v>0.03</v>
      </c>
      <c r="IB122" s="64">
        <v>0</v>
      </c>
      <c r="IC122" s="64">
        <v>0.06</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0.08</v>
      </c>
      <c r="JD122" s="6">
        <v>0.33</v>
      </c>
      <c r="JE122" s="6">
        <v>0</v>
      </c>
      <c r="JF122" s="6">
        <v>0</v>
      </c>
    </row>
    <row r="123" spans="1:266"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4" t="s">
        <v>125</v>
      </c>
      <c r="HF123" s="64">
        <v>0.11</v>
      </c>
      <c r="HG123" s="64">
        <v>0</v>
      </c>
      <c r="HH123" s="64">
        <v>0</v>
      </c>
      <c r="HI123" s="64">
        <v>1.39</v>
      </c>
      <c r="HL123" s="64" t="s">
        <v>125</v>
      </c>
      <c r="HM123" s="64">
        <v>0.12</v>
      </c>
      <c r="HN123" s="64">
        <v>0</v>
      </c>
      <c r="HO123" s="64">
        <v>0</v>
      </c>
      <c r="HP123" s="64">
        <v>0.69</v>
      </c>
      <c r="HS123" s="64" t="s">
        <v>125</v>
      </c>
      <c r="HT123" s="64">
        <v>0.04</v>
      </c>
      <c r="HU123" s="64">
        <v>0.12</v>
      </c>
      <c r="HV123" s="64">
        <v>0</v>
      </c>
      <c r="HW123" s="64">
        <v>0</v>
      </c>
      <c r="HZ123" s="64" t="s">
        <v>125</v>
      </c>
      <c r="IA123" s="64">
        <v>0.22</v>
      </c>
      <c r="IB123" s="64">
        <v>0</v>
      </c>
      <c r="IC123" s="64">
        <v>0.3</v>
      </c>
      <c r="ID123" s="64">
        <v>0</v>
      </c>
      <c r="IG123" s="64" t="s">
        <v>125</v>
      </c>
      <c r="IH123" s="64">
        <v>0.18</v>
      </c>
      <c r="II123" s="64">
        <v>0.17</v>
      </c>
      <c r="IJ123" s="64">
        <v>0</v>
      </c>
      <c r="IK123" s="64">
        <v>0</v>
      </c>
      <c r="IN123" s="64" t="s">
        <v>125</v>
      </c>
      <c r="IO123" s="64">
        <v>0</v>
      </c>
      <c r="IP123" s="64">
        <v>0</v>
      </c>
      <c r="IQ123" s="64">
        <v>0</v>
      </c>
      <c r="IR123" s="64">
        <v>0</v>
      </c>
      <c r="IU123" s="64" t="s">
        <v>125</v>
      </c>
      <c r="IV123" s="64">
        <v>7.0000000000000007E-2</v>
      </c>
      <c r="IW123" s="64">
        <v>0.11</v>
      </c>
      <c r="IX123" s="64">
        <v>0.08</v>
      </c>
      <c r="IY123" s="64">
        <v>0</v>
      </c>
      <c r="JB123" s="6" t="s">
        <v>125</v>
      </c>
      <c r="JC123" s="6">
        <v>0.09</v>
      </c>
      <c r="JD123" s="6">
        <v>0.38</v>
      </c>
      <c r="JE123" s="6">
        <v>0</v>
      </c>
      <c r="JF123" s="6">
        <v>0</v>
      </c>
    </row>
    <row r="124" spans="1:266"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4" t="s">
        <v>126</v>
      </c>
      <c r="HF124" s="64">
        <v>0.87</v>
      </c>
      <c r="HG124" s="64">
        <v>2.0499999999999998</v>
      </c>
      <c r="HH124" s="64">
        <v>0.71</v>
      </c>
      <c r="HI124" s="64">
        <v>0</v>
      </c>
      <c r="HL124" s="64" t="s">
        <v>126</v>
      </c>
      <c r="HM124" s="64">
        <v>1.0900000000000001</v>
      </c>
      <c r="HN124" s="64">
        <v>0.67</v>
      </c>
      <c r="HO124" s="64">
        <v>1.02</v>
      </c>
      <c r="HP124" s="64">
        <v>3.57</v>
      </c>
      <c r="HS124" s="64" t="s">
        <v>126</v>
      </c>
      <c r="HT124" s="64">
        <v>1.35</v>
      </c>
      <c r="HU124" s="64">
        <v>1.34</v>
      </c>
      <c r="HV124" s="64">
        <v>0.43</v>
      </c>
      <c r="HW124" s="64">
        <v>6.59</v>
      </c>
      <c r="HZ124" s="64" t="s">
        <v>126</v>
      </c>
      <c r="IA124" s="64">
        <v>0.68</v>
      </c>
      <c r="IB124" s="64">
        <v>1.05</v>
      </c>
      <c r="IC124" s="64">
        <v>0.52</v>
      </c>
      <c r="ID124" s="64">
        <v>1.38</v>
      </c>
      <c r="IG124" s="64" t="s">
        <v>126</v>
      </c>
      <c r="IH124" s="64">
        <v>0.6</v>
      </c>
      <c r="II124" s="64">
        <v>0</v>
      </c>
      <c r="IJ124" s="64">
        <v>0.48</v>
      </c>
      <c r="IK124" s="64">
        <v>2.84</v>
      </c>
      <c r="IN124" s="64" t="s">
        <v>126</v>
      </c>
      <c r="IO124" s="64">
        <v>0.45</v>
      </c>
      <c r="IP124" s="64">
        <v>1.03</v>
      </c>
      <c r="IQ124" s="64">
        <v>0.04</v>
      </c>
      <c r="IR124" s="64">
        <v>1.58</v>
      </c>
      <c r="IU124" s="64" t="s">
        <v>126</v>
      </c>
      <c r="IV124" s="64">
        <v>0.37</v>
      </c>
      <c r="IW124" s="64">
        <v>0.5</v>
      </c>
      <c r="IX124" s="64">
        <v>0.28000000000000003</v>
      </c>
      <c r="IY124" s="64">
        <v>0.37</v>
      </c>
      <c r="JB124" s="6" t="s">
        <v>126</v>
      </c>
      <c r="JC124" s="6">
        <v>0.48</v>
      </c>
      <c r="JD124" s="6">
        <v>0.28999999999999998</v>
      </c>
      <c r="JE124" s="6">
        <v>0.45</v>
      </c>
      <c r="JF124" s="6">
        <v>1.35</v>
      </c>
    </row>
    <row r="125" spans="1:266"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4" t="s">
        <v>127</v>
      </c>
      <c r="HF125" s="64">
        <v>0.38</v>
      </c>
      <c r="HG125" s="64">
        <v>0.41</v>
      </c>
      <c r="HH125" s="64">
        <v>0.18</v>
      </c>
      <c r="HI125" s="64">
        <v>0</v>
      </c>
      <c r="HL125" s="64" t="s">
        <v>127</v>
      </c>
      <c r="HM125" s="64">
        <v>0.4</v>
      </c>
      <c r="HN125" s="64">
        <v>0.41</v>
      </c>
      <c r="HO125" s="64">
        <v>0.22</v>
      </c>
      <c r="HP125" s="64">
        <v>1.31</v>
      </c>
      <c r="HS125" s="64" t="s">
        <v>127</v>
      </c>
      <c r="HT125" s="64">
        <v>0.36</v>
      </c>
      <c r="HU125" s="64">
        <v>0.97</v>
      </c>
      <c r="HV125" s="64">
        <v>0.06</v>
      </c>
      <c r="HW125" s="64">
        <v>0.21</v>
      </c>
      <c r="HZ125" s="64" t="s">
        <v>127</v>
      </c>
      <c r="IA125" s="64">
        <v>0.26</v>
      </c>
      <c r="IB125" s="64">
        <v>0.35</v>
      </c>
      <c r="IC125" s="64">
        <v>0.21</v>
      </c>
      <c r="ID125" s="64">
        <v>0</v>
      </c>
      <c r="IG125" s="64" t="s">
        <v>127</v>
      </c>
      <c r="IH125" s="64">
        <v>0.11</v>
      </c>
      <c r="II125" s="64">
        <v>0.25</v>
      </c>
      <c r="IJ125" s="64">
        <v>0.1</v>
      </c>
      <c r="IK125" s="64">
        <v>0</v>
      </c>
      <c r="IN125" s="64" t="s">
        <v>127</v>
      </c>
      <c r="IO125" s="64">
        <v>0.53</v>
      </c>
      <c r="IP125" s="64">
        <v>0.81</v>
      </c>
      <c r="IQ125" s="64">
        <v>0.38</v>
      </c>
      <c r="IR125" s="64">
        <v>0</v>
      </c>
      <c r="IU125" s="64" t="s">
        <v>127</v>
      </c>
      <c r="IV125" s="64">
        <v>0.27</v>
      </c>
      <c r="IW125" s="64">
        <v>0.62</v>
      </c>
      <c r="IX125" s="64">
        <v>0.15</v>
      </c>
      <c r="IY125" s="64">
        <v>0</v>
      </c>
      <c r="JB125" s="6" t="s">
        <v>127</v>
      </c>
      <c r="JC125" s="6">
        <v>0.4</v>
      </c>
      <c r="JD125" s="6">
        <v>0</v>
      </c>
      <c r="JE125" s="6">
        <v>0.56000000000000005</v>
      </c>
      <c r="JF125" s="6">
        <v>0</v>
      </c>
    </row>
    <row r="126" spans="1:266"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0.13</v>
      </c>
      <c r="IB126" s="64">
        <v>0</v>
      </c>
      <c r="IC126" s="64">
        <v>0.22</v>
      </c>
      <c r="ID126" s="64">
        <v>0</v>
      </c>
      <c r="IG126" s="64" t="s">
        <v>128</v>
      </c>
      <c r="IH126" s="64">
        <v>0.03</v>
      </c>
      <c r="II126" s="64">
        <v>0.13</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row>
    <row r="127" spans="1:266"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4" t="s">
        <v>129</v>
      </c>
      <c r="HF127" s="64">
        <v>0.04</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0.06</v>
      </c>
      <c r="IW127" s="64">
        <v>0</v>
      </c>
      <c r="IX127" s="64">
        <v>0.1</v>
      </c>
      <c r="IY127" s="64">
        <v>0</v>
      </c>
      <c r="JB127" s="6" t="s">
        <v>129</v>
      </c>
      <c r="JC127" s="6">
        <v>0</v>
      </c>
      <c r="JD127" s="6">
        <v>0</v>
      </c>
      <c r="JE127" s="6">
        <v>0</v>
      </c>
      <c r="JF127" s="6">
        <v>0</v>
      </c>
    </row>
    <row r="128" spans="1:266"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4" t="s">
        <v>130</v>
      </c>
      <c r="HF128" s="64">
        <v>0</v>
      </c>
      <c r="HG128" s="64">
        <v>0</v>
      </c>
      <c r="HH128" s="64">
        <v>0</v>
      </c>
      <c r="HI128" s="64">
        <v>0</v>
      </c>
      <c r="HL128" s="64" t="s">
        <v>130</v>
      </c>
      <c r="HM128" s="64">
        <v>0</v>
      </c>
      <c r="HN128" s="64">
        <v>0</v>
      </c>
      <c r="HO128" s="64">
        <v>0</v>
      </c>
      <c r="HP128" s="64">
        <v>0</v>
      </c>
      <c r="HS128" s="64" t="s">
        <v>130</v>
      </c>
      <c r="HT128" s="64">
        <v>0.16</v>
      </c>
      <c r="HU128" s="64">
        <v>0.56000000000000005</v>
      </c>
      <c r="HV128" s="64">
        <v>0</v>
      </c>
      <c r="HW128" s="64">
        <v>0</v>
      </c>
      <c r="HZ128" s="64" t="s">
        <v>130</v>
      </c>
      <c r="IA128" s="64">
        <v>0</v>
      </c>
      <c r="IB128" s="64">
        <v>0</v>
      </c>
      <c r="IC128" s="64">
        <v>0</v>
      </c>
      <c r="ID128" s="64">
        <v>0</v>
      </c>
      <c r="IG128" s="64" t="s">
        <v>130</v>
      </c>
      <c r="IH128" s="64">
        <v>0.03</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row>
    <row r="129" spans="1:266"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4" t="s">
        <v>131</v>
      </c>
      <c r="HF129" s="64">
        <v>0.21</v>
      </c>
      <c r="HG129" s="64">
        <v>0</v>
      </c>
      <c r="HH129" s="64">
        <v>0</v>
      </c>
      <c r="HI129" s="64">
        <v>0</v>
      </c>
      <c r="HL129" s="64" t="s">
        <v>131</v>
      </c>
      <c r="HM129" s="64">
        <v>0</v>
      </c>
      <c r="HN129" s="64">
        <v>0</v>
      </c>
      <c r="HO129" s="64">
        <v>0</v>
      </c>
      <c r="HP129" s="64">
        <v>0</v>
      </c>
      <c r="HS129" s="64" t="s">
        <v>131</v>
      </c>
      <c r="HT129" s="64">
        <v>0.03</v>
      </c>
      <c r="HU129" s="64">
        <v>0</v>
      </c>
      <c r="HV129" s="64">
        <v>0.05</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row>
    <row r="130" spans="1:266"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4" t="s">
        <v>132</v>
      </c>
      <c r="HF130" s="64">
        <v>0.44</v>
      </c>
      <c r="HG130" s="64">
        <v>1.1200000000000001</v>
      </c>
      <c r="HH130" s="64">
        <v>0.05</v>
      </c>
      <c r="HI130" s="64">
        <v>0</v>
      </c>
      <c r="HL130" s="64" t="s">
        <v>132</v>
      </c>
      <c r="HM130" s="64">
        <v>0.34</v>
      </c>
      <c r="HN130" s="64">
        <v>0.37</v>
      </c>
      <c r="HO130" s="64">
        <v>0.43</v>
      </c>
      <c r="HP130" s="64">
        <v>0</v>
      </c>
      <c r="HS130" s="64" t="s">
        <v>132</v>
      </c>
      <c r="HT130" s="64">
        <v>0.22</v>
      </c>
      <c r="HU130" s="64">
        <v>0.27</v>
      </c>
      <c r="HV130" s="64">
        <v>0.11</v>
      </c>
      <c r="HW130" s="64">
        <v>0</v>
      </c>
      <c r="HZ130" s="64" t="s">
        <v>132</v>
      </c>
      <c r="IA130" s="64">
        <v>0</v>
      </c>
      <c r="IB130" s="64">
        <v>0</v>
      </c>
      <c r="IC130" s="64">
        <v>0</v>
      </c>
      <c r="ID130" s="64">
        <v>0</v>
      </c>
      <c r="IG130" s="64" t="s">
        <v>132</v>
      </c>
      <c r="IH130" s="64">
        <v>0.13</v>
      </c>
      <c r="II130" s="64">
        <v>0.27</v>
      </c>
      <c r="IJ130" s="64">
        <v>0</v>
      </c>
      <c r="IK130" s="64">
        <v>0</v>
      </c>
      <c r="IN130" s="64" t="s">
        <v>132</v>
      </c>
      <c r="IO130" s="64">
        <v>0</v>
      </c>
      <c r="IP130" s="64">
        <v>0</v>
      </c>
      <c r="IQ130" s="64">
        <v>0</v>
      </c>
      <c r="IR130" s="64">
        <v>0</v>
      </c>
      <c r="IU130" s="64" t="s">
        <v>132</v>
      </c>
      <c r="IV130" s="64">
        <v>0.02</v>
      </c>
      <c r="IW130" s="64">
        <v>0.06</v>
      </c>
      <c r="IX130" s="64">
        <v>0</v>
      </c>
      <c r="IY130" s="64">
        <v>0</v>
      </c>
      <c r="JB130" s="6" t="s">
        <v>132</v>
      </c>
      <c r="JC130" s="6">
        <v>0.21</v>
      </c>
      <c r="JD130" s="6">
        <v>0.41</v>
      </c>
      <c r="JE130" s="6">
        <v>0.21</v>
      </c>
      <c r="JF130" s="6">
        <v>0</v>
      </c>
    </row>
    <row r="131" spans="1:266"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4" t="s">
        <v>133</v>
      </c>
      <c r="HF131" s="64">
        <v>0.05</v>
      </c>
      <c r="HG131" s="64">
        <v>0</v>
      </c>
      <c r="HH131" s="64">
        <v>0</v>
      </c>
      <c r="HI131" s="64">
        <v>0</v>
      </c>
      <c r="HL131" s="64" t="s">
        <v>133</v>
      </c>
      <c r="HM131" s="64">
        <v>0.05</v>
      </c>
      <c r="HN131" s="64">
        <v>0</v>
      </c>
      <c r="HO131" s="64">
        <v>0</v>
      </c>
      <c r="HP131" s="64">
        <v>0</v>
      </c>
      <c r="HS131" s="64" t="s">
        <v>133</v>
      </c>
      <c r="HT131" s="64">
        <v>7.0000000000000007E-2</v>
      </c>
      <c r="HU131" s="64">
        <v>0</v>
      </c>
      <c r="HV131" s="64">
        <v>0.12</v>
      </c>
      <c r="HW131" s="64">
        <v>0</v>
      </c>
      <c r="HZ131" s="64" t="s">
        <v>133</v>
      </c>
      <c r="IA131" s="64">
        <v>0.09</v>
      </c>
      <c r="IB131" s="64">
        <v>0</v>
      </c>
      <c r="IC131" s="64">
        <v>0.15</v>
      </c>
      <c r="ID131" s="64">
        <v>0</v>
      </c>
      <c r="IG131" s="64" t="s">
        <v>133</v>
      </c>
      <c r="IH131" s="64">
        <v>0.04</v>
      </c>
      <c r="II131" s="64">
        <v>0.2</v>
      </c>
      <c r="IJ131" s="64">
        <v>0</v>
      </c>
      <c r="IK131" s="64">
        <v>0</v>
      </c>
      <c r="IN131" s="64" t="s">
        <v>133</v>
      </c>
      <c r="IO131" s="64">
        <v>0.33</v>
      </c>
      <c r="IP131" s="64">
        <v>0.28000000000000003</v>
      </c>
      <c r="IQ131" s="64">
        <v>0.43</v>
      </c>
      <c r="IR131" s="64">
        <v>0</v>
      </c>
      <c r="IU131" s="64" t="s">
        <v>133</v>
      </c>
      <c r="IV131" s="64">
        <v>0.35</v>
      </c>
      <c r="IW131" s="64">
        <v>0.8</v>
      </c>
      <c r="IX131" s="64">
        <v>0.18</v>
      </c>
      <c r="IY131" s="64">
        <v>0</v>
      </c>
      <c r="JB131" s="6" t="s">
        <v>133</v>
      </c>
      <c r="JC131" s="6">
        <v>0.17</v>
      </c>
      <c r="JD131" s="6">
        <v>0.35</v>
      </c>
      <c r="JE131" s="6">
        <v>0.16</v>
      </c>
      <c r="JF131" s="6">
        <v>0</v>
      </c>
    </row>
    <row r="132" spans="1:266"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4" t="s">
        <v>134</v>
      </c>
      <c r="HF132" s="64">
        <v>0.39</v>
      </c>
      <c r="HG132" s="64">
        <v>0</v>
      </c>
      <c r="HH132" s="64">
        <v>0.68</v>
      </c>
      <c r="HI132" s="64">
        <v>0</v>
      </c>
      <c r="HL132" s="64" t="s">
        <v>134</v>
      </c>
      <c r="HM132" s="64">
        <v>0.5</v>
      </c>
      <c r="HN132" s="64">
        <v>0.26</v>
      </c>
      <c r="HO132" s="64">
        <v>0.74</v>
      </c>
      <c r="HP132" s="64">
        <v>0</v>
      </c>
      <c r="HS132" s="64" t="s">
        <v>134</v>
      </c>
      <c r="HT132" s="64">
        <v>0.26</v>
      </c>
      <c r="HU132" s="64">
        <v>0</v>
      </c>
      <c r="HV132" s="64">
        <v>0.25</v>
      </c>
      <c r="HW132" s="64">
        <v>1.24</v>
      </c>
      <c r="HZ132" s="64" t="s">
        <v>134</v>
      </c>
      <c r="IA132" s="64">
        <v>0.22</v>
      </c>
      <c r="IB132" s="64">
        <v>0</v>
      </c>
      <c r="IC132" s="64">
        <v>0.18</v>
      </c>
      <c r="ID132" s="64">
        <v>1.1399999999999999</v>
      </c>
      <c r="IG132" s="64" t="s">
        <v>134</v>
      </c>
      <c r="IH132" s="64">
        <v>0.17</v>
      </c>
      <c r="II132" s="64">
        <v>0.28999999999999998</v>
      </c>
      <c r="IJ132" s="64">
        <v>0</v>
      </c>
      <c r="IK132" s="64">
        <v>0.97</v>
      </c>
      <c r="IN132" s="64" t="s">
        <v>134</v>
      </c>
      <c r="IO132" s="64">
        <v>0.03</v>
      </c>
      <c r="IP132" s="64">
        <v>0</v>
      </c>
      <c r="IQ132" s="64">
        <v>0.04</v>
      </c>
      <c r="IR132" s="64">
        <v>0</v>
      </c>
      <c r="IU132" s="64" t="s">
        <v>134</v>
      </c>
      <c r="IV132" s="64">
        <v>0.12</v>
      </c>
      <c r="IW132" s="64">
        <v>0</v>
      </c>
      <c r="IX132" s="64">
        <v>0.22</v>
      </c>
      <c r="IY132" s="64">
        <v>0</v>
      </c>
      <c r="JB132" s="6" t="s">
        <v>134</v>
      </c>
      <c r="JC132" s="6">
        <v>0.13</v>
      </c>
      <c r="JD132" s="6">
        <v>0</v>
      </c>
      <c r="JE132" s="6">
        <v>0.24</v>
      </c>
      <c r="JF132" s="6">
        <v>0</v>
      </c>
    </row>
    <row r="133" spans="1:266"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4" t="s">
        <v>135</v>
      </c>
      <c r="HF133" s="64">
        <v>0.22</v>
      </c>
      <c r="HG133" s="64">
        <v>0</v>
      </c>
      <c r="HH133" s="64">
        <v>0</v>
      </c>
      <c r="HI133" s="64">
        <v>0</v>
      </c>
      <c r="HL133" s="64" t="s">
        <v>135</v>
      </c>
      <c r="HM133" s="64">
        <v>0.06</v>
      </c>
      <c r="HN133" s="64">
        <v>0.21</v>
      </c>
      <c r="HO133" s="64">
        <v>0</v>
      </c>
      <c r="HP133" s="64">
        <v>0</v>
      </c>
      <c r="HS133" s="64" t="s">
        <v>135</v>
      </c>
      <c r="HT133" s="64">
        <v>0</v>
      </c>
      <c r="HU133" s="64">
        <v>0</v>
      </c>
      <c r="HV133" s="64">
        <v>0</v>
      </c>
      <c r="HW133" s="64">
        <v>0</v>
      </c>
      <c r="HZ133" s="64" t="s">
        <v>135</v>
      </c>
      <c r="IA133" s="64">
        <v>0.02</v>
      </c>
      <c r="IB133" s="64">
        <v>0</v>
      </c>
      <c r="IC133" s="64">
        <v>0.04</v>
      </c>
      <c r="ID133" s="64">
        <v>0</v>
      </c>
      <c r="IG133" s="64" t="s">
        <v>135</v>
      </c>
      <c r="IH133" s="64">
        <v>0.11</v>
      </c>
      <c r="II133" s="64">
        <v>0</v>
      </c>
      <c r="IJ133" s="64">
        <v>0.13</v>
      </c>
      <c r="IK133" s="64">
        <v>0</v>
      </c>
      <c r="IN133" s="64" t="s">
        <v>135</v>
      </c>
      <c r="IO133" s="64">
        <v>0.04</v>
      </c>
      <c r="IP133" s="64">
        <v>0.16</v>
      </c>
      <c r="IQ133" s="64">
        <v>0</v>
      </c>
      <c r="IR133" s="64">
        <v>0</v>
      </c>
      <c r="IU133" s="64" t="s">
        <v>135</v>
      </c>
      <c r="IV133" s="64">
        <v>0.02</v>
      </c>
      <c r="IW133" s="64">
        <v>0.09</v>
      </c>
      <c r="IX133" s="64">
        <v>0</v>
      </c>
      <c r="IY133" s="64">
        <v>0</v>
      </c>
      <c r="JB133" s="6" t="s">
        <v>135</v>
      </c>
      <c r="JC133" s="6">
        <v>0</v>
      </c>
      <c r="JD133" s="6">
        <v>0</v>
      </c>
      <c r="JE133" s="6">
        <v>0</v>
      </c>
      <c r="JF133" s="6">
        <v>0</v>
      </c>
    </row>
    <row r="134" spans="1:266"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4" t="s">
        <v>136</v>
      </c>
      <c r="HF134" s="64">
        <v>0</v>
      </c>
      <c r="HG134" s="64">
        <v>0</v>
      </c>
      <c r="HH134" s="64">
        <v>0</v>
      </c>
      <c r="HI134" s="64">
        <v>0</v>
      </c>
      <c r="HL134" s="64" t="s">
        <v>136</v>
      </c>
      <c r="HM134" s="64">
        <v>0.05</v>
      </c>
      <c r="HN134" s="64">
        <v>0</v>
      </c>
      <c r="HO134" s="64">
        <v>0</v>
      </c>
      <c r="HP134" s="64">
        <v>0</v>
      </c>
      <c r="HS134" s="64" t="s">
        <v>136</v>
      </c>
      <c r="HT134" s="64">
        <v>0.31</v>
      </c>
      <c r="HU134" s="64">
        <v>1.1100000000000001</v>
      </c>
      <c r="HV134" s="64">
        <v>0</v>
      </c>
      <c r="HW134" s="64">
        <v>0</v>
      </c>
      <c r="HZ134" s="64" t="s">
        <v>136</v>
      </c>
      <c r="IA134" s="64">
        <v>0.18</v>
      </c>
      <c r="IB134" s="64">
        <v>0.6</v>
      </c>
      <c r="IC134" s="64">
        <v>0</v>
      </c>
      <c r="ID134" s="64">
        <v>0</v>
      </c>
      <c r="IG134" s="64" t="s">
        <v>136</v>
      </c>
      <c r="IH134" s="64">
        <v>0</v>
      </c>
      <c r="II134" s="64">
        <v>0</v>
      </c>
      <c r="IJ134" s="64">
        <v>0</v>
      </c>
      <c r="IK134" s="64">
        <v>0</v>
      </c>
      <c r="IN134" s="64" t="s">
        <v>136</v>
      </c>
      <c r="IO134" s="64">
        <v>7.0000000000000007E-2</v>
      </c>
      <c r="IP134" s="64">
        <v>0</v>
      </c>
      <c r="IQ134" s="64">
        <v>0</v>
      </c>
      <c r="IR134" s="64">
        <v>0</v>
      </c>
      <c r="IU134" s="64" t="s">
        <v>136</v>
      </c>
      <c r="IV134" s="64">
        <v>0</v>
      </c>
      <c r="IW134" s="64">
        <v>0</v>
      </c>
      <c r="IX134" s="64">
        <v>0</v>
      </c>
      <c r="IY134" s="64">
        <v>0</v>
      </c>
      <c r="JB134" s="6" t="s">
        <v>136</v>
      </c>
      <c r="JC134" s="6">
        <v>0.06</v>
      </c>
      <c r="JD134" s="6">
        <v>0</v>
      </c>
      <c r="JE134" s="6">
        <v>0</v>
      </c>
      <c r="JF134" s="6">
        <v>0</v>
      </c>
    </row>
    <row r="135" spans="1:266"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4" t="s">
        <v>137</v>
      </c>
      <c r="HF135" s="64">
        <v>0.22</v>
      </c>
      <c r="HG135" s="64">
        <v>0</v>
      </c>
      <c r="HH135" s="64">
        <v>0.34</v>
      </c>
      <c r="HI135" s="64">
        <v>0</v>
      </c>
      <c r="HL135" s="64" t="s">
        <v>137</v>
      </c>
      <c r="HM135" s="64">
        <v>0</v>
      </c>
      <c r="HN135" s="64">
        <v>0</v>
      </c>
      <c r="HO135" s="64">
        <v>0</v>
      </c>
      <c r="HP135" s="64">
        <v>0</v>
      </c>
      <c r="HS135" s="64" t="s">
        <v>137</v>
      </c>
      <c r="HT135" s="64">
        <v>0.1</v>
      </c>
      <c r="HU135" s="64">
        <v>0</v>
      </c>
      <c r="HV135" s="64">
        <v>0.18</v>
      </c>
      <c r="HW135" s="64">
        <v>0</v>
      </c>
      <c r="HZ135" s="64" t="s">
        <v>137</v>
      </c>
      <c r="IA135" s="64">
        <v>0.03</v>
      </c>
      <c r="IB135" s="64">
        <v>0</v>
      </c>
      <c r="IC135" s="64">
        <v>0.05</v>
      </c>
      <c r="ID135" s="64">
        <v>0</v>
      </c>
      <c r="IG135" s="64" t="s">
        <v>137</v>
      </c>
      <c r="IH135" s="64">
        <v>0</v>
      </c>
      <c r="II135" s="64">
        <v>0</v>
      </c>
      <c r="IJ135" s="64">
        <v>0</v>
      </c>
      <c r="IK135" s="64">
        <v>0</v>
      </c>
      <c r="IN135" s="64" t="s">
        <v>137</v>
      </c>
      <c r="IO135" s="64">
        <v>0.04</v>
      </c>
      <c r="IP135" s="64">
        <v>0</v>
      </c>
      <c r="IQ135" s="64">
        <v>0</v>
      </c>
      <c r="IR135" s="64">
        <v>0</v>
      </c>
      <c r="IU135" s="64" t="s">
        <v>137</v>
      </c>
      <c r="IV135" s="64">
        <v>0</v>
      </c>
      <c r="IW135" s="64">
        <v>0</v>
      </c>
      <c r="IX135" s="64">
        <v>0</v>
      </c>
      <c r="IY135" s="64">
        <v>0</v>
      </c>
      <c r="JB135" s="6" t="s">
        <v>137</v>
      </c>
      <c r="JC135" s="6">
        <v>0.06</v>
      </c>
      <c r="JD135" s="6">
        <v>0</v>
      </c>
      <c r="JE135" s="6">
        <v>0.1</v>
      </c>
      <c r="JF135" s="6">
        <v>0</v>
      </c>
    </row>
    <row r="136" spans="1:266"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0.04</v>
      </c>
      <c r="IB136" s="64">
        <v>0</v>
      </c>
      <c r="IC136" s="64">
        <v>0</v>
      </c>
      <c r="ID136" s="64">
        <v>0.44</v>
      </c>
      <c r="IG136" s="64" t="s">
        <v>138</v>
      </c>
      <c r="IH136" s="64">
        <v>0</v>
      </c>
      <c r="II136" s="64">
        <v>0</v>
      </c>
      <c r="IJ136" s="64">
        <v>0</v>
      </c>
      <c r="IK136" s="64">
        <v>0</v>
      </c>
      <c r="IN136" s="64" t="s">
        <v>138</v>
      </c>
      <c r="IO136" s="64">
        <v>0</v>
      </c>
      <c r="IP136" s="64">
        <v>0</v>
      </c>
      <c r="IQ136" s="64">
        <v>0</v>
      </c>
      <c r="IR136" s="64">
        <v>0</v>
      </c>
      <c r="IU136" s="64" t="s">
        <v>138</v>
      </c>
      <c r="IV136" s="64">
        <v>0.05</v>
      </c>
      <c r="IW136" s="64">
        <v>0</v>
      </c>
      <c r="IX136" s="64">
        <v>0</v>
      </c>
      <c r="IY136" s="64">
        <v>0</v>
      </c>
      <c r="JB136" s="6" t="s">
        <v>138</v>
      </c>
      <c r="JC136" s="6">
        <v>0</v>
      </c>
      <c r="JD136" s="6">
        <v>0</v>
      </c>
      <c r="JE136" s="6">
        <v>0</v>
      </c>
      <c r="JF136" s="6">
        <v>0</v>
      </c>
    </row>
    <row r="137" spans="1:266"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4" t="s">
        <v>139</v>
      </c>
      <c r="HF137" s="64">
        <v>0.55000000000000004</v>
      </c>
      <c r="HG137" s="64">
        <v>1.34</v>
      </c>
      <c r="HH137" s="64">
        <v>0.17</v>
      </c>
      <c r="HI137" s="64">
        <v>1.65</v>
      </c>
      <c r="HL137" s="64" t="s">
        <v>139</v>
      </c>
      <c r="HM137" s="64">
        <v>0.48</v>
      </c>
      <c r="HN137" s="64">
        <v>0.46</v>
      </c>
      <c r="HO137" s="64">
        <v>0.5</v>
      </c>
      <c r="HP137" s="64">
        <v>0</v>
      </c>
      <c r="HS137" s="64" t="s">
        <v>139</v>
      </c>
      <c r="HT137" s="64">
        <v>0.34</v>
      </c>
      <c r="HU137" s="64">
        <v>0.73</v>
      </c>
      <c r="HV137" s="64">
        <v>0.19</v>
      </c>
      <c r="HW137" s="64">
        <v>0</v>
      </c>
      <c r="HZ137" s="64" t="s">
        <v>139</v>
      </c>
      <c r="IA137" s="64">
        <v>0.11</v>
      </c>
      <c r="IB137" s="64">
        <v>0.46</v>
      </c>
      <c r="IC137" s="64">
        <v>0</v>
      </c>
      <c r="ID137" s="64">
        <v>0</v>
      </c>
      <c r="IG137" s="64" t="s">
        <v>139</v>
      </c>
      <c r="IH137" s="64">
        <v>0.18</v>
      </c>
      <c r="II137" s="64">
        <v>0.74</v>
      </c>
      <c r="IJ137" s="64">
        <v>0</v>
      </c>
      <c r="IK137" s="64">
        <v>0.22</v>
      </c>
      <c r="IN137" s="64" t="s">
        <v>139</v>
      </c>
      <c r="IO137" s="64">
        <v>0.02</v>
      </c>
      <c r="IP137" s="64">
        <v>0.09</v>
      </c>
      <c r="IQ137" s="64">
        <v>0</v>
      </c>
      <c r="IR137" s="64">
        <v>0</v>
      </c>
      <c r="IU137" s="64" t="s">
        <v>139</v>
      </c>
      <c r="IV137" s="64">
        <v>0.21</v>
      </c>
      <c r="IW137" s="64">
        <v>0.62</v>
      </c>
      <c r="IX137" s="64">
        <v>0</v>
      </c>
      <c r="IY137" s="64">
        <v>0.56000000000000005</v>
      </c>
      <c r="JB137" s="6" t="s">
        <v>139</v>
      </c>
      <c r="JC137" s="6">
        <v>0.65</v>
      </c>
      <c r="JD137" s="6">
        <v>1.24</v>
      </c>
      <c r="JE137" s="6">
        <v>0</v>
      </c>
      <c r="JF137" s="6">
        <v>2.48</v>
      </c>
    </row>
    <row r="138" spans="1:266"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4" t="s">
        <v>140</v>
      </c>
      <c r="HF138" s="64">
        <v>0</v>
      </c>
      <c r="HG138" s="64">
        <v>0</v>
      </c>
      <c r="HH138" s="64">
        <v>0</v>
      </c>
      <c r="HI138" s="64">
        <v>0</v>
      </c>
      <c r="HL138" s="64" t="s">
        <v>140</v>
      </c>
      <c r="HM138" s="64">
        <v>0.19</v>
      </c>
      <c r="HN138" s="64">
        <v>0.11</v>
      </c>
      <c r="HO138" s="64">
        <v>0</v>
      </c>
      <c r="HP138" s="64">
        <v>0.32</v>
      </c>
      <c r="HS138" s="64" t="s">
        <v>140</v>
      </c>
      <c r="HT138" s="64">
        <v>0.38</v>
      </c>
      <c r="HU138" s="64">
        <v>0</v>
      </c>
      <c r="HV138" s="64">
        <v>0.68</v>
      </c>
      <c r="HW138" s="64">
        <v>0</v>
      </c>
      <c r="HZ138" s="64" t="s">
        <v>140</v>
      </c>
      <c r="IA138" s="64">
        <v>0.27</v>
      </c>
      <c r="IB138" s="64">
        <v>0.87</v>
      </c>
      <c r="IC138" s="64">
        <v>0.12</v>
      </c>
      <c r="ID138" s="64">
        <v>0</v>
      </c>
      <c r="IG138" s="64" t="s">
        <v>140</v>
      </c>
      <c r="IH138" s="64">
        <v>0.06</v>
      </c>
      <c r="II138" s="64">
        <v>0.17</v>
      </c>
      <c r="IJ138" s="64">
        <v>0</v>
      </c>
      <c r="IK138" s="64">
        <v>0.22</v>
      </c>
      <c r="IN138" s="64" t="s">
        <v>140</v>
      </c>
      <c r="IO138" s="64">
        <v>0.04</v>
      </c>
      <c r="IP138" s="64">
        <v>0.16</v>
      </c>
      <c r="IQ138" s="64">
        <v>0</v>
      </c>
      <c r="IR138" s="64">
        <v>0</v>
      </c>
      <c r="IU138" s="64" t="s">
        <v>140</v>
      </c>
      <c r="IV138" s="64">
        <v>7.0000000000000007E-2</v>
      </c>
      <c r="IW138" s="64">
        <v>0</v>
      </c>
      <c r="IX138" s="64">
        <v>0.03</v>
      </c>
      <c r="IY138" s="64">
        <v>0.57999999999999996</v>
      </c>
      <c r="JB138" s="6" t="s">
        <v>140</v>
      </c>
      <c r="JC138" s="6">
        <v>0.16</v>
      </c>
      <c r="JD138" s="6">
        <v>0.37</v>
      </c>
      <c r="JE138" s="6">
        <v>0.14000000000000001</v>
      </c>
      <c r="JF138" s="6">
        <v>0</v>
      </c>
    </row>
    <row r="139" spans="1:266"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0.04</v>
      </c>
      <c r="IP139" s="64">
        <v>0</v>
      </c>
      <c r="IQ139" s="64">
        <v>0.06</v>
      </c>
      <c r="IR139" s="64">
        <v>0</v>
      </c>
      <c r="IU139" s="64" t="s">
        <v>141</v>
      </c>
      <c r="IV139" s="64">
        <v>0</v>
      </c>
      <c r="IW139" s="64">
        <v>0</v>
      </c>
      <c r="IX139" s="64">
        <v>0</v>
      </c>
      <c r="IY139" s="64">
        <v>0</v>
      </c>
      <c r="JB139" s="6" t="s">
        <v>141</v>
      </c>
      <c r="JC139" s="6">
        <v>0.05</v>
      </c>
      <c r="JD139" s="6">
        <v>0</v>
      </c>
      <c r="JE139" s="6">
        <v>0</v>
      </c>
      <c r="JF139" s="6">
        <v>0.45</v>
      </c>
    </row>
    <row r="140" spans="1:266"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4" t="s">
        <v>142</v>
      </c>
      <c r="HF140" s="64">
        <v>0</v>
      </c>
      <c r="HG140" s="64">
        <v>0</v>
      </c>
      <c r="HH140" s="64">
        <v>0</v>
      </c>
      <c r="HI140" s="64">
        <v>0</v>
      </c>
      <c r="HL140" s="64" t="s">
        <v>142</v>
      </c>
      <c r="HM140" s="64">
        <v>0.06</v>
      </c>
      <c r="HN140" s="64">
        <v>0</v>
      </c>
      <c r="HO140" s="64">
        <v>0.11</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0.12</v>
      </c>
      <c r="IW140" s="64">
        <v>0</v>
      </c>
      <c r="IX140" s="64">
        <v>0.22</v>
      </c>
      <c r="IY140" s="64">
        <v>0</v>
      </c>
      <c r="JB140" s="6" t="s">
        <v>142</v>
      </c>
      <c r="JC140" s="6">
        <v>0.35</v>
      </c>
      <c r="JD140" s="6">
        <v>1.48</v>
      </c>
      <c r="JE140" s="6">
        <v>0</v>
      </c>
      <c r="JF140" s="6">
        <v>0</v>
      </c>
    </row>
    <row r="141" spans="1:266"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row>
    <row r="142" spans="1:266"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0.08</v>
      </c>
      <c r="IW142" s="64">
        <v>0.31</v>
      </c>
      <c r="IX142" s="64">
        <v>0</v>
      </c>
      <c r="IY142" s="64">
        <v>0</v>
      </c>
      <c r="JB142" s="6" t="s">
        <v>144</v>
      </c>
      <c r="JC142" s="6">
        <v>0.03</v>
      </c>
      <c r="JD142" s="6">
        <v>0.13</v>
      </c>
      <c r="JE142" s="6">
        <v>0</v>
      </c>
      <c r="JF142" s="6">
        <v>0</v>
      </c>
    </row>
    <row r="143" spans="1:266"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4" t="s">
        <v>145</v>
      </c>
      <c r="HF143" s="64">
        <v>0</v>
      </c>
      <c r="HG143" s="64">
        <v>0</v>
      </c>
      <c r="HH143" s="64">
        <v>0</v>
      </c>
      <c r="HI143" s="64">
        <v>0</v>
      </c>
      <c r="HL143" s="64" t="s">
        <v>145</v>
      </c>
      <c r="HM143" s="64">
        <v>0</v>
      </c>
      <c r="HN143" s="64">
        <v>0</v>
      </c>
      <c r="HO143" s="64">
        <v>0</v>
      </c>
      <c r="HP143" s="64">
        <v>0</v>
      </c>
      <c r="HS143" s="64" t="s">
        <v>145</v>
      </c>
      <c r="HT143" s="64">
        <v>0.04</v>
      </c>
      <c r="HU143" s="64">
        <v>7.0000000000000007E-2</v>
      </c>
      <c r="HV143" s="64">
        <v>0.04</v>
      </c>
      <c r="HW143" s="64">
        <v>0</v>
      </c>
      <c r="HZ143" s="64" t="s">
        <v>145</v>
      </c>
      <c r="IA143" s="64">
        <v>0.15</v>
      </c>
      <c r="IB143" s="64">
        <v>0.41</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0.06</v>
      </c>
      <c r="JD143" s="6">
        <v>0</v>
      </c>
      <c r="JE143" s="6">
        <v>0</v>
      </c>
      <c r="JF143" s="6">
        <v>0</v>
      </c>
    </row>
    <row r="144" spans="1:266"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4" t="s">
        <v>146</v>
      </c>
      <c r="HF144" s="64">
        <v>0.26</v>
      </c>
      <c r="HG144" s="64">
        <v>0</v>
      </c>
      <c r="HH144" s="64">
        <v>0</v>
      </c>
      <c r="HI144" s="64">
        <v>1.86</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0.03</v>
      </c>
      <c r="II144" s="64">
        <v>0</v>
      </c>
      <c r="IJ144" s="64">
        <v>0</v>
      </c>
      <c r="IK144" s="64">
        <v>0.24</v>
      </c>
      <c r="IN144" s="64" t="s">
        <v>146</v>
      </c>
      <c r="IO144" s="64">
        <v>0</v>
      </c>
      <c r="IP144" s="64">
        <v>0</v>
      </c>
      <c r="IQ144" s="64">
        <v>0</v>
      </c>
      <c r="IR144" s="64">
        <v>0</v>
      </c>
      <c r="IU144" s="64" t="s">
        <v>146</v>
      </c>
      <c r="IV144" s="64">
        <v>7.0000000000000007E-2</v>
      </c>
      <c r="IW144" s="64">
        <v>0</v>
      </c>
      <c r="IX144" s="64">
        <v>0</v>
      </c>
      <c r="IY144" s="64">
        <v>0.81</v>
      </c>
      <c r="JB144" s="6" t="s">
        <v>146</v>
      </c>
      <c r="JC144" s="6">
        <v>0.49</v>
      </c>
      <c r="JD144" s="6">
        <v>0</v>
      </c>
      <c r="JE144" s="6">
        <v>0</v>
      </c>
      <c r="JF144" s="6">
        <v>4.04</v>
      </c>
    </row>
    <row r="145" spans="1:266"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4" t="s">
        <v>147</v>
      </c>
      <c r="HF145" s="64">
        <v>3.06</v>
      </c>
      <c r="HG145" s="64">
        <v>0.74</v>
      </c>
      <c r="HH145" s="64">
        <v>0.72</v>
      </c>
      <c r="HI145" s="64">
        <v>0.35</v>
      </c>
      <c r="HL145" s="64" t="s">
        <v>147</v>
      </c>
      <c r="HM145" s="64">
        <v>0.32</v>
      </c>
      <c r="HN145" s="64">
        <v>0.46</v>
      </c>
      <c r="HO145" s="64">
        <v>0.15</v>
      </c>
      <c r="HP145" s="64">
        <v>0</v>
      </c>
      <c r="HS145" s="64" t="s">
        <v>147</v>
      </c>
      <c r="HT145" s="64">
        <v>0.12</v>
      </c>
      <c r="HU145" s="64">
        <v>0</v>
      </c>
      <c r="HV145" s="64">
        <v>0.22</v>
      </c>
      <c r="HW145" s="64">
        <v>0</v>
      </c>
      <c r="HZ145" s="64" t="s">
        <v>147</v>
      </c>
      <c r="IA145" s="64">
        <v>0.11</v>
      </c>
      <c r="IB145" s="64">
        <v>0.13</v>
      </c>
      <c r="IC145" s="64">
        <v>7.0000000000000007E-2</v>
      </c>
      <c r="ID145" s="64">
        <v>0</v>
      </c>
      <c r="IG145" s="64" t="s">
        <v>147</v>
      </c>
      <c r="IH145" s="64">
        <v>7.0000000000000007E-2</v>
      </c>
      <c r="II145" s="64">
        <v>0</v>
      </c>
      <c r="IJ145" s="64">
        <v>0.12</v>
      </c>
      <c r="IK145" s="64">
        <v>0</v>
      </c>
      <c r="IN145" s="64" t="s">
        <v>147</v>
      </c>
      <c r="IO145" s="64">
        <v>0.08</v>
      </c>
      <c r="IP145" s="64">
        <v>0.27</v>
      </c>
      <c r="IQ145" s="64">
        <v>0.03</v>
      </c>
      <c r="IR145" s="64">
        <v>0</v>
      </c>
      <c r="IU145" s="64" t="s">
        <v>147</v>
      </c>
      <c r="IV145" s="64">
        <v>0.11</v>
      </c>
      <c r="IW145" s="64">
        <v>0</v>
      </c>
      <c r="IX145" s="64">
        <v>0.11</v>
      </c>
      <c r="IY145" s="64">
        <v>0</v>
      </c>
      <c r="JB145" s="6" t="s">
        <v>147</v>
      </c>
      <c r="JC145" s="6">
        <v>0.16</v>
      </c>
      <c r="JD145" s="6">
        <v>0.13</v>
      </c>
      <c r="JE145" s="6">
        <v>0.24</v>
      </c>
      <c r="JF145" s="6">
        <v>0</v>
      </c>
    </row>
    <row r="146" spans="1:266"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4" t="s">
        <v>148</v>
      </c>
      <c r="HF146" s="64">
        <v>0</v>
      </c>
      <c r="HG146" s="64">
        <v>0</v>
      </c>
      <c r="HH146" s="64">
        <v>0</v>
      </c>
      <c r="HI146" s="64">
        <v>0</v>
      </c>
      <c r="HL146" s="64" t="s">
        <v>148</v>
      </c>
      <c r="HM146" s="64">
        <v>0</v>
      </c>
      <c r="HN146" s="64">
        <v>0</v>
      </c>
      <c r="HO146" s="64">
        <v>0</v>
      </c>
      <c r="HP146" s="64">
        <v>0</v>
      </c>
      <c r="HS146" s="64" t="s">
        <v>148</v>
      </c>
      <c r="HT146" s="64">
        <v>0.05</v>
      </c>
      <c r="HU146" s="64">
        <v>0.16</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0.09</v>
      </c>
      <c r="JD146" s="6">
        <v>0.37</v>
      </c>
      <c r="JE146" s="6">
        <v>0</v>
      </c>
      <c r="JF146" s="6">
        <v>0</v>
      </c>
    </row>
    <row r="147" spans="1:266"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4" t="s">
        <v>149</v>
      </c>
      <c r="HF147" s="64">
        <v>0.25</v>
      </c>
      <c r="HG147" s="64">
        <v>0.79</v>
      </c>
      <c r="HH147" s="64">
        <v>0.13</v>
      </c>
      <c r="HI147" s="64">
        <v>0</v>
      </c>
      <c r="HL147" s="64" t="s">
        <v>149</v>
      </c>
      <c r="HM147" s="64">
        <v>0.13</v>
      </c>
      <c r="HN147" s="64">
        <v>0</v>
      </c>
      <c r="HO147" s="64">
        <v>0.24</v>
      </c>
      <c r="HP147" s="64">
        <v>0</v>
      </c>
      <c r="HS147" s="64" t="s">
        <v>149</v>
      </c>
      <c r="HT147" s="64">
        <v>0.04</v>
      </c>
      <c r="HU147" s="64">
        <v>0</v>
      </c>
      <c r="HV147" s="64">
        <v>7.0000000000000007E-2</v>
      </c>
      <c r="HW147" s="64">
        <v>0</v>
      </c>
      <c r="HZ147" s="64" t="s">
        <v>149</v>
      </c>
      <c r="IA147" s="64">
        <v>0.16</v>
      </c>
      <c r="IB147" s="64">
        <v>0</v>
      </c>
      <c r="IC147" s="64">
        <v>0.28000000000000003</v>
      </c>
      <c r="ID147" s="64">
        <v>0</v>
      </c>
      <c r="IG147" s="64" t="s">
        <v>149</v>
      </c>
      <c r="IH147" s="64">
        <v>0.03</v>
      </c>
      <c r="II147" s="64">
        <v>0</v>
      </c>
      <c r="IJ147" s="64">
        <v>0.04</v>
      </c>
      <c r="IK147" s="64">
        <v>0</v>
      </c>
      <c r="IN147" s="64" t="s">
        <v>149</v>
      </c>
      <c r="IO147" s="64">
        <v>0</v>
      </c>
      <c r="IP147" s="64">
        <v>0</v>
      </c>
      <c r="IQ147" s="64">
        <v>0</v>
      </c>
      <c r="IR147" s="64">
        <v>0</v>
      </c>
      <c r="IU147" s="64" t="s">
        <v>149</v>
      </c>
      <c r="IV147" s="64">
        <v>0.12</v>
      </c>
      <c r="IW147" s="64">
        <v>0.14000000000000001</v>
      </c>
      <c r="IX147" s="64">
        <v>7.0000000000000007E-2</v>
      </c>
      <c r="IY147" s="64">
        <v>0</v>
      </c>
      <c r="JB147" s="6" t="s">
        <v>149</v>
      </c>
      <c r="JC147" s="6">
        <v>0</v>
      </c>
      <c r="JD147" s="6">
        <v>0</v>
      </c>
      <c r="JE147" s="6">
        <v>0</v>
      </c>
      <c r="JF147" s="6">
        <v>0</v>
      </c>
    </row>
    <row r="148" spans="1:266"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4" t="s">
        <v>150</v>
      </c>
      <c r="HF148" s="64">
        <v>0.12</v>
      </c>
      <c r="HG148" s="64">
        <v>0.24</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7.0000000000000007E-2</v>
      </c>
      <c r="IP148" s="64">
        <v>0</v>
      </c>
      <c r="IQ148" s="64">
        <v>0.11</v>
      </c>
      <c r="IR148" s="64">
        <v>0</v>
      </c>
      <c r="IU148" s="64" t="s">
        <v>150</v>
      </c>
      <c r="IV148" s="64">
        <v>0</v>
      </c>
      <c r="IW148" s="64">
        <v>0</v>
      </c>
      <c r="IX148" s="64">
        <v>0</v>
      </c>
      <c r="IY148" s="64">
        <v>0</v>
      </c>
      <c r="JB148" s="6" t="s">
        <v>150</v>
      </c>
      <c r="JC148" s="6">
        <v>7.0000000000000007E-2</v>
      </c>
      <c r="JD148" s="6">
        <v>0.31</v>
      </c>
      <c r="JE148" s="6">
        <v>0</v>
      </c>
      <c r="JF148" s="6">
        <v>0</v>
      </c>
    </row>
    <row r="149" spans="1:266"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4" t="s">
        <v>151</v>
      </c>
      <c r="HF149" s="64">
        <v>0.1</v>
      </c>
      <c r="HG149" s="64">
        <v>0.32</v>
      </c>
      <c r="HH149" s="64">
        <v>0.05</v>
      </c>
      <c r="HI149" s="64">
        <v>0</v>
      </c>
      <c r="HL149" s="64" t="s">
        <v>151</v>
      </c>
      <c r="HM149" s="64">
        <v>0</v>
      </c>
      <c r="HN149" s="64">
        <v>0</v>
      </c>
      <c r="HO149" s="64">
        <v>0</v>
      </c>
      <c r="HP149" s="64">
        <v>0</v>
      </c>
      <c r="HS149" s="64" t="s">
        <v>151</v>
      </c>
      <c r="HT149" s="64">
        <v>0.05</v>
      </c>
      <c r="HU149" s="64">
        <v>0</v>
      </c>
      <c r="HV149" s="64">
        <v>0.09</v>
      </c>
      <c r="HW149" s="64">
        <v>0</v>
      </c>
      <c r="HZ149" s="64" t="s">
        <v>151</v>
      </c>
      <c r="IA149" s="64">
        <v>0.04</v>
      </c>
      <c r="IB149" s="64">
        <v>0.16</v>
      </c>
      <c r="IC149" s="64">
        <v>0</v>
      </c>
      <c r="ID149" s="64">
        <v>0</v>
      </c>
      <c r="IG149" s="64" t="s">
        <v>151</v>
      </c>
      <c r="IH149" s="64">
        <v>0</v>
      </c>
      <c r="II149" s="64">
        <v>0</v>
      </c>
      <c r="IJ149" s="64">
        <v>0</v>
      </c>
      <c r="IK149" s="64">
        <v>0</v>
      </c>
      <c r="IN149" s="64" t="s">
        <v>151</v>
      </c>
      <c r="IO149" s="64">
        <v>0.22</v>
      </c>
      <c r="IP149" s="64">
        <v>0</v>
      </c>
      <c r="IQ149" s="64">
        <v>0.37</v>
      </c>
      <c r="IR149" s="64">
        <v>0</v>
      </c>
      <c r="IU149" s="64" t="s">
        <v>151</v>
      </c>
      <c r="IV149" s="64">
        <v>0</v>
      </c>
      <c r="IW149" s="64">
        <v>0</v>
      </c>
      <c r="IX149" s="64">
        <v>0</v>
      </c>
      <c r="IY149" s="64">
        <v>0</v>
      </c>
      <c r="JB149" s="6" t="s">
        <v>151</v>
      </c>
      <c r="JC149" s="6">
        <v>0.11</v>
      </c>
      <c r="JD149" s="6">
        <v>0.48</v>
      </c>
      <c r="JE149" s="6">
        <v>0</v>
      </c>
      <c r="JF149" s="6">
        <v>0</v>
      </c>
    </row>
    <row r="150" spans="1:266"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4" t="s">
        <v>152</v>
      </c>
      <c r="HF150" s="64">
        <v>0.06</v>
      </c>
      <c r="HG150" s="64">
        <v>0.27</v>
      </c>
      <c r="HH150" s="64">
        <v>0</v>
      </c>
      <c r="HI150" s="64">
        <v>0</v>
      </c>
      <c r="HL150" s="64" t="s">
        <v>152</v>
      </c>
      <c r="HM150" s="64">
        <v>0</v>
      </c>
      <c r="HN150" s="64">
        <v>0</v>
      </c>
      <c r="HO150" s="64">
        <v>0</v>
      </c>
      <c r="HP150" s="64">
        <v>0</v>
      </c>
      <c r="HS150" s="64" t="s">
        <v>152</v>
      </c>
      <c r="HT150" s="64">
        <v>0.26</v>
      </c>
      <c r="HU150" s="64">
        <v>0</v>
      </c>
      <c r="HV150" s="64">
        <v>0</v>
      </c>
      <c r="HW150" s="64">
        <v>0</v>
      </c>
      <c r="HZ150" s="64" t="s">
        <v>152</v>
      </c>
      <c r="IA150" s="64">
        <v>0</v>
      </c>
      <c r="IB150" s="64">
        <v>0</v>
      </c>
      <c r="IC150" s="64">
        <v>0</v>
      </c>
      <c r="ID150" s="64">
        <v>0</v>
      </c>
      <c r="IG150" s="64" t="s">
        <v>152</v>
      </c>
      <c r="IH150" s="64">
        <v>0.06</v>
      </c>
      <c r="II150" s="64">
        <v>0</v>
      </c>
      <c r="IJ150" s="64">
        <v>0.05</v>
      </c>
      <c r="IK150" s="64">
        <v>0.24</v>
      </c>
      <c r="IN150" s="64" t="s">
        <v>152</v>
      </c>
      <c r="IO150" s="64">
        <v>0.11</v>
      </c>
      <c r="IP150" s="64">
        <v>0</v>
      </c>
      <c r="IQ150" s="64">
        <v>0</v>
      </c>
      <c r="IR150" s="64">
        <v>0</v>
      </c>
      <c r="IU150" s="64" t="s">
        <v>152</v>
      </c>
      <c r="IV150" s="64">
        <v>0.23</v>
      </c>
      <c r="IW150" s="64">
        <v>0.05</v>
      </c>
      <c r="IX150" s="64">
        <v>0.16</v>
      </c>
      <c r="IY150" s="64">
        <v>0</v>
      </c>
      <c r="JB150" s="6" t="s">
        <v>152</v>
      </c>
      <c r="JC150" s="6">
        <v>0.13</v>
      </c>
      <c r="JD150" s="6">
        <v>0</v>
      </c>
      <c r="JE150" s="6">
        <v>0</v>
      </c>
      <c r="JF150" s="6">
        <v>0</v>
      </c>
    </row>
    <row r="151" spans="1:266"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4" t="s">
        <v>153</v>
      </c>
      <c r="HF151" s="64">
        <v>0</v>
      </c>
      <c r="HG151" s="64">
        <v>0</v>
      </c>
      <c r="HH151" s="64">
        <v>0</v>
      </c>
      <c r="HI151" s="64">
        <v>0</v>
      </c>
      <c r="HL151" s="64" t="s">
        <v>153</v>
      </c>
      <c r="HM151" s="64">
        <v>0</v>
      </c>
      <c r="HN151" s="64">
        <v>0</v>
      </c>
      <c r="HO151" s="64">
        <v>0</v>
      </c>
      <c r="HP151" s="64">
        <v>0</v>
      </c>
      <c r="HS151" s="64" t="s">
        <v>153</v>
      </c>
      <c r="HT151" s="64">
        <v>0.15</v>
      </c>
      <c r="HU151" s="64">
        <v>0</v>
      </c>
      <c r="HV151" s="64">
        <v>0.27</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0.04</v>
      </c>
      <c r="IW151" s="64">
        <v>0</v>
      </c>
      <c r="IX151" s="64">
        <v>7.0000000000000007E-2</v>
      </c>
      <c r="IY151" s="64">
        <v>0</v>
      </c>
      <c r="JB151" s="6" t="s">
        <v>153</v>
      </c>
      <c r="JC151" s="6">
        <v>0.06</v>
      </c>
      <c r="JD151" s="6">
        <v>0.26</v>
      </c>
      <c r="JE151" s="6">
        <v>0</v>
      </c>
      <c r="JF151" s="6">
        <v>0</v>
      </c>
    </row>
    <row r="152" spans="1:266"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0.03</v>
      </c>
      <c r="IB152" s="64">
        <v>0.13</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0.04</v>
      </c>
      <c r="IW152" s="64">
        <v>0.15</v>
      </c>
      <c r="IX152" s="64">
        <v>0</v>
      </c>
      <c r="IY152" s="64">
        <v>0</v>
      </c>
      <c r="JB152" s="6" t="s">
        <v>154</v>
      </c>
      <c r="JC152" s="6">
        <v>0</v>
      </c>
      <c r="JD152" s="6">
        <v>0</v>
      </c>
      <c r="JE152" s="6">
        <v>0</v>
      </c>
      <c r="JF152" s="6">
        <v>0</v>
      </c>
    </row>
    <row r="153" spans="1:266"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4" t="s">
        <v>155</v>
      </c>
      <c r="HF153" s="64">
        <v>0.12</v>
      </c>
      <c r="HG153" s="64">
        <v>0</v>
      </c>
      <c r="HH153" s="64">
        <v>0.2</v>
      </c>
      <c r="HI153" s="64">
        <v>0</v>
      </c>
      <c r="HL153" s="64" t="s">
        <v>155</v>
      </c>
      <c r="HM153" s="64">
        <v>0.16</v>
      </c>
      <c r="HN153" s="64">
        <v>0</v>
      </c>
      <c r="HO153" s="64">
        <v>0.18</v>
      </c>
      <c r="HP153" s="64">
        <v>0</v>
      </c>
      <c r="HS153" s="64" t="s">
        <v>155</v>
      </c>
      <c r="HT153" s="64">
        <v>0.02</v>
      </c>
      <c r="HU153" s="64">
        <v>0</v>
      </c>
      <c r="HV153" s="64">
        <v>0.04</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0.24</v>
      </c>
      <c r="JD153" s="6">
        <v>0</v>
      </c>
      <c r="JE153" s="6">
        <v>0.45</v>
      </c>
      <c r="JF153" s="6">
        <v>0</v>
      </c>
    </row>
    <row r="154" spans="1:266"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4" t="s">
        <v>156</v>
      </c>
      <c r="HF154" s="64">
        <v>0.31</v>
      </c>
      <c r="HG154" s="64">
        <v>0.47</v>
      </c>
      <c r="HH154" s="64">
        <v>0.35</v>
      </c>
      <c r="HI154" s="64">
        <v>0</v>
      </c>
      <c r="HL154" s="64" t="s">
        <v>156</v>
      </c>
      <c r="HM154" s="64">
        <v>0.04</v>
      </c>
      <c r="HN154" s="64">
        <v>0.14000000000000001</v>
      </c>
      <c r="HO154" s="64">
        <v>0</v>
      </c>
      <c r="HP154" s="64">
        <v>0</v>
      </c>
      <c r="HS154" s="64" t="s">
        <v>156</v>
      </c>
      <c r="HT154" s="64">
        <v>0</v>
      </c>
      <c r="HU154" s="64">
        <v>0</v>
      </c>
      <c r="HV154" s="64">
        <v>0</v>
      </c>
      <c r="HW154" s="64">
        <v>0</v>
      </c>
      <c r="HZ154" s="64" t="s">
        <v>156</v>
      </c>
      <c r="IA154" s="64">
        <v>0.16</v>
      </c>
      <c r="IB154" s="64">
        <v>0.7</v>
      </c>
      <c r="IC154" s="64">
        <v>0</v>
      </c>
      <c r="ID154" s="64">
        <v>0</v>
      </c>
      <c r="IG154" s="64" t="s">
        <v>156</v>
      </c>
      <c r="IH154" s="64">
        <v>0.09</v>
      </c>
      <c r="II154" s="64">
        <v>0.42</v>
      </c>
      <c r="IJ154" s="64">
        <v>0</v>
      </c>
      <c r="IK154" s="64">
        <v>0</v>
      </c>
      <c r="IN154" s="64" t="s">
        <v>156</v>
      </c>
      <c r="IO154" s="64">
        <v>0.03</v>
      </c>
      <c r="IP154" s="64">
        <v>0.12</v>
      </c>
      <c r="IQ154" s="64">
        <v>0</v>
      </c>
      <c r="IR154" s="64">
        <v>0</v>
      </c>
      <c r="IU154" s="64" t="s">
        <v>156</v>
      </c>
      <c r="IV154" s="64">
        <v>7.0000000000000007E-2</v>
      </c>
      <c r="IW154" s="64">
        <v>0</v>
      </c>
      <c r="IX154" s="64">
        <v>0.12</v>
      </c>
      <c r="IY154" s="64">
        <v>0</v>
      </c>
      <c r="JB154" s="6" t="s">
        <v>156</v>
      </c>
      <c r="JC154" s="6">
        <v>0.04</v>
      </c>
      <c r="JD154" s="6">
        <v>0.17</v>
      </c>
      <c r="JE154" s="6">
        <v>0</v>
      </c>
      <c r="JF154" s="6">
        <v>0</v>
      </c>
    </row>
    <row r="155" spans="1:266"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4" t="s">
        <v>157</v>
      </c>
      <c r="HF155" s="64">
        <v>0.02</v>
      </c>
      <c r="HG155" s="64">
        <v>0.08</v>
      </c>
      <c r="HH155" s="64">
        <v>0</v>
      </c>
      <c r="HI155" s="64">
        <v>0</v>
      </c>
      <c r="HL155" s="64" t="s">
        <v>157</v>
      </c>
      <c r="HM155" s="64">
        <v>0.05</v>
      </c>
      <c r="HN155" s="64">
        <v>0.1</v>
      </c>
      <c r="HO155" s="64">
        <v>0.03</v>
      </c>
      <c r="HP155" s="64">
        <v>0</v>
      </c>
      <c r="HS155" s="64" t="s">
        <v>157</v>
      </c>
      <c r="HT155" s="64">
        <v>0</v>
      </c>
      <c r="HU155" s="64">
        <v>0</v>
      </c>
      <c r="HV155" s="64">
        <v>0</v>
      </c>
      <c r="HW155" s="64">
        <v>0</v>
      </c>
      <c r="HZ155" s="64" t="s">
        <v>157</v>
      </c>
      <c r="IA155" s="64">
        <v>0.04</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row>
    <row r="156" spans="1:266"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4" t="s">
        <v>158</v>
      </c>
      <c r="HF156" s="64">
        <v>0.09</v>
      </c>
      <c r="HG156" s="64">
        <v>0</v>
      </c>
      <c r="HH156" s="64">
        <v>0.08</v>
      </c>
      <c r="HI156" s="64">
        <v>0.59</v>
      </c>
      <c r="HL156" s="64" t="s">
        <v>158</v>
      </c>
      <c r="HM156" s="64">
        <v>0.15</v>
      </c>
      <c r="HN156" s="64">
        <v>0</v>
      </c>
      <c r="HO156" s="64">
        <v>0.28999999999999998</v>
      </c>
      <c r="HP156" s="64">
        <v>0</v>
      </c>
      <c r="HS156" s="64" t="s">
        <v>158</v>
      </c>
      <c r="HT156" s="64">
        <v>0</v>
      </c>
      <c r="HU156" s="64">
        <v>0</v>
      </c>
      <c r="HV156" s="64">
        <v>0</v>
      </c>
      <c r="HW156" s="64">
        <v>0</v>
      </c>
      <c r="HZ156" s="64" t="s">
        <v>158</v>
      </c>
      <c r="IA156" s="64">
        <v>0</v>
      </c>
      <c r="IB156" s="64">
        <v>0</v>
      </c>
      <c r="IC156" s="64">
        <v>0</v>
      </c>
      <c r="ID156" s="64">
        <v>0</v>
      </c>
      <c r="IG156" s="64" t="s">
        <v>158</v>
      </c>
      <c r="IH156" s="64">
        <v>0.11</v>
      </c>
      <c r="II156" s="64">
        <v>0.3</v>
      </c>
      <c r="IJ156" s="64">
        <v>7.0000000000000007E-2</v>
      </c>
      <c r="IK156" s="64">
        <v>0</v>
      </c>
      <c r="IN156" s="64" t="s">
        <v>158</v>
      </c>
      <c r="IO156" s="64">
        <v>0.08</v>
      </c>
      <c r="IP156" s="64">
        <v>0</v>
      </c>
      <c r="IQ156" s="64">
        <v>0.1</v>
      </c>
      <c r="IR156" s="64">
        <v>0.2</v>
      </c>
      <c r="IU156" s="64" t="s">
        <v>158</v>
      </c>
      <c r="IV156" s="64">
        <v>0.12</v>
      </c>
      <c r="IW156" s="64">
        <v>0</v>
      </c>
      <c r="IX156" s="64">
        <v>0.21</v>
      </c>
      <c r="IY156" s="64">
        <v>0</v>
      </c>
      <c r="JB156" s="6" t="s">
        <v>158</v>
      </c>
      <c r="JC156" s="6">
        <v>0</v>
      </c>
      <c r="JD156" s="6">
        <v>0</v>
      </c>
      <c r="JE156" s="6">
        <v>0</v>
      </c>
      <c r="JF156" s="6">
        <v>0</v>
      </c>
    </row>
    <row r="157" spans="1:266"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4" t="s">
        <v>159</v>
      </c>
      <c r="HF157" s="64">
        <v>0.13</v>
      </c>
      <c r="HG157" s="64">
        <v>0</v>
      </c>
      <c r="HH157" s="64">
        <v>0</v>
      </c>
      <c r="HI157" s="64">
        <v>0.59</v>
      </c>
      <c r="HL157" s="64" t="s">
        <v>159</v>
      </c>
      <c r="HM157" s="64">
        <v>0.06</v>
      </c>
      <c r="HN157" s="64">
        <v>0.11</v>
      </c>
      <c r="HO157" s="64">
        <v>0.04</v>
      </c>
      <c r="HP157" s="64">
        <v>0</v>
      </c>
      <c r="HS157" s="64" t="s">
        <v>159</v>
      </c>
      <c r="HT157" s="64">
        <v>0.02</v>
      </c>
      <c r="HU157" s="64">
        <v>0</v>
      </c>
      <c r="HV157" s="64">
        <v>0</v>
      </c>
      <c r="HW157" s="64">
        <v>0</v>
      </c>
      <c r="HZ157" s="64" t="s">
        <v>159</v>
      </c>
      <c r="IA157" s="64">
        <v>7.0000000000000007E-2</v>
      </c>
      <c r="IB157" s="64">
        <v>0</v>
      </c>
      <c r="IC157" s="64">
        <v>0.12</v>
      </c>
      <c r="ID157" s="64">
        <v>0</v>
      </c>
      <c r="IG157" s="64" t="s">
        <v>159</v>
      </c>
      <c r="IH157" s="64">
        <v>0.03</v>
      </c>
      <c r="II157" s="64">
        <v>0</v>
      </c>
      <c r="IJ157" s="64">
        <v>0.05</v>
      </c>
      <c r="IK157" s="64">
        <v>0</v>
      </c>
      <c r="IN157" s="64" t="s">
        <v>159</v>
      </c>
      <c r="IO157" s="64">
        <v>0.05</v>
      </c>
      <c r="IP157" s="64">
        <v>0</v>
      </c>
      <c r="IQ157" s="64">
        <v>0.09</v>
      </c>
      <c r="IR157" s="64">
        <v>0</v>
      </c>
      <c r="IU157" s="64" t="s">
        <v>159</v>
      </c>
      <c r="IV157" s="64">
        <v>0.05</v>
      </c>
      <c r="IW157" s="64">
        <v>0.2</v>
      </c>
      <c r="IX157" s="64">
        <v>0</v>
      </c>
      <c r="IY157" s="64">
        <v>0</v>
      </c>
      <c r="JB157" s="6" t="s">
        <v>159</v>
      </c>
      <c r="JC157" s="6">
        <v>0.06</v>
      </c>
      <c r="JD157" s="6">
        <v>0.25</v>
      </c>
      <c r="JE157" s="6">
        <v>0</v>
      </c>
      <c r="JF157" s="6">
        <v>0</v>
      </c>
    </row>
    <row r="158" spans="1:266"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0.03</v>
      </c>
      <c r="IB158" s="64">
        <v>0</v>
      </c>
      <c r="IC158" s="64">
        <v>0</v>
      </c>
      <c r="ID158" s="64">
        <v>0.33</v>
      </c>
      <c r="IG158" s="64" t="s">
        <v>160</v>
      </c>
      <c r="IH158" s="64">
        <v>0.13</v>
      </c>
      <c r="II158" s="64">
        <v>0.22</v>
      </c>
      <c r="IJ158" s="64">
        <v>0</v>
      </c>
      <c r="IK158" s="64">
        <v>0</v>
      </c>
      <c r="IN158" s="64" t="s">
        <v>160</v>
      </c>
      <c r="IO158" s="64">
        <v>0.15</v>
      </c>
      <c r="IP158" s="64">
        <v>0.42</v>
      </c>
      <c r="IQ158" s="64">
        <v>0</v>
      </c>
      <c r="IR158" s="64">
        <v>0.41</v>
      </c>
      <c r="IU158" s="64" t="s">
        <v>160</v>
      </c>
      <c r="IV158" s="64">
        <v>0</v>
      </c>
      <c r="IW158" s="64">
        <v>0</v>
      </c>
      <c r="IX158" s="64">
        <v>0</v>
      </c>
      <c r="IY158" s="64">
        <v>0</v>
      </c>
      <c r="JB158" s="6" t="s">
        <v>160</v>
      </c>
      <c r="JC158" s="6">
        <v>0.04</v>
      </c>
      <c r="JD158" s="6">
        <v>0.16</v>
      </c>
      <c r="JE158" s="6">
        <v>0</v>
      </c>
      <c r="JF158" s="6">
        <v>0</v>
      </c>
    </row>
    <row r="159" spans="1:266"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4" t="s">
        <v>161</v>
      </c>
      <c r="HF159" s="64">
        <v>0.03</v>
      </c>
      <c r="HG159" s="64">
        <v>0</v>
      </c>
      <c r="HH159" s="64">
        <v>0</v>
      </c>
      <c r="HI159" s="64">
        <v>0</v>
      </c>
      <c r="HL159" s="64" t="s">
        <v>161</v>
      </c>
      <c r="HM159" s="64">
        <v>0.12</v>
      </c>
      <c r="HN159" s="64">
        <v>0</v>
      </c>
      <c r="HO159" s="64">
        <v>0.22</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row>
    <row r="160" spans="1:266"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4" t="s">
        <v>162</v>
      </c>
      <c r="HF160" s="64">
        <v>0</v>
      </c>
      <c r="HG160" s="64">
        <v>0</v>
      </c>
      <c r="HH160" s="64">
        <v>0</v>
      </c>
      <c r="HI160" s="64">
        <v>0</v>
      </c>
      <c r="HL160" s="64" t="s">
        <v>162</v>
      </c>
      <c r="HM160" s="64">
        <v>7.0000000000000007E-2</v>
      </c>
      <c r="HN160" s="64">
        <v>0</v>
      </c>
      <c r="HO160" s="64">
        <v>0.13</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row>
    <row r="161" spans="1:266"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4" t="s">
        <v>163</v>
      </c>
      <c r="HF161" s="64">
        <v>0.19</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0.04</v>
      </c>
      <c r="II161" s="64">
        <v>0</v>
      </c>
      <c r="IJ161" s="64">
        <v>0.06</v>
      </c>
      <c r="IK161" s="64">
        <v>0</v>
      </c>
      <c r="IN161" s="64" t="s">
        <v>163</v>
      </c>
      <c r="IO161" s="64">
        <v>0.32</v>
      </c>
      <c r="IP161" s="64">
        <v>0</v>
      </c>
      <c r="IQ161" s="64">
        <v>7.0000000000000007E-2</v>
      </c>
      <c r="IR161" s="64">
        <v>2.2200000000000002</v>
      </c>
      <c r="IU161" s="64" t="s">
        <v>163</v>
      </c>
      <c r="IV161" s="64">
        <v>0.37</v>
      </c>
      <c r="IW161" s="64">
        <v>0</v>
      </c>
      <c r="IX161" s="64">
        <v>0</v>
      </c>
      <c r="IY161" s="64">
        <v>4.0199999999999996</v>
      </c>
      <c r="JB161" s="6" t="s">
        <v>163</v>
      </c>
      <c r="JC161" s="6">
        <v>0.14000000000000001</v>
      </c>
      <c r="JD161" s="6">
        <v>0</v>
      </c>
      <c r="JE161" s="6">
        <v>0.13</v>
      </c>
      <c r="JF161" s="6">
        <v>0.61</v>
      </c>
    </row>
    <row r="162" spans="1:266"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4" t="s">
        <v>164</v>
      </c>
      <c r="HF162" s="64">
        <v>0.17</v>
      </c>
      <c r="HG162" s="64">
        <v>0.78</v>
      </c>
      <c r="HH162" s="64">
        <v>0</v>
      </c>
      <c r="HI162" s="64">
        <v>0</v>
      </c>
      <c r="HL162" s="64" t="s">
        <v>164</v>
      </c>
      <c r="HM162" s="64">
        <v>0.16</v>
      </c>
      <c r="HN162" s="64">
        <v>0.52</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7.0000000000000007E-2</v>
      </c>
      <c r="IP162" s="64">
        <v>0.3</v>
      </c>
      <c r="IQ162" s="64">
        <v>0</v>
      </c>
      <c r="IR162" s="64">
        <v>0</v>
      </c>
      <c r="IU162" s="64" t="s">
        <v>164</v>
      </c>
      <c r="IV162" s="64">
        <v>0</v>
      </c>
      <c r="IW162" s="64">
        <v>0</v>
      </c>
      <c r="IX162" s="64">
        <v>0</v>
      </c>
      <c r="IY162" s="64">
        <v>0</v>
      </c>
      <c r="JB162" s="6" t="s">
        <v>164</v>
      </c>
      <c r="JC162" s="6">
        <v>0</v>
      </c>
      <c r="JD162" s="6">
        <v>0</v>
      </c>
      <c r="JE162" s="6">
        <v>0</v>
      </c>
      <c r="JF162" s="6">
        <v>0</v>
      </c>
    </row>
    <row r="163" spans="1:266"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4" t="s">
        <v>165</v>
      </c>
      <c r="HF163" s="64">
        <v>0.69</v>
      </c>
      <c r="HG163" s="64">
        <v>0.18</v>
      </c>
      <c r="HH163" s="64">
        <v>0.99</v>
      </c>
      <c r="HI163" s="64">
        <v>0</v>
      </c>
      <c r="HL163" s="64" t="s">
        <v>165</v>
      </c>
      <c r="HM163" s="64">
        <v>0.45</v>
      </c>
      <c r="HN163" s="64">
        <v>0.27</v>
      </c>
      <c r="HO163" s="64">
        <v>0.65</v>
      </c>
      <c r="HP163" s="64">
        <v>0</v>
      </c>
      <c r="HS163" s="64" t="s">
        <v>165</v>
      </c>
      <c r="HT163" s="64">
        <v>0.41</v>
      </c>
      <c r="HU163" s="64">
        <v>0</v>
      </c>
      <c r="HV163" s="64">
        <v>0.73</v>
      </c>
      <c r="HW163" s="64">
        <v>0</v>
      </c>
      <c r="HZ163" s="64" t="s">
        <v>165</v>
      </c>
      <c r="IA163" s="64">
        <v>0.31</v>
      </c>
      <c r="IB163" s="64">
        <v>0</v>
      </c>
      <c r="IC163" s="64">
        <v>0.54</v>
      </c>
      <c r="ID163" s="64">
        <v>0</v>
      </c>
      <c r="IG163" s="64" t="s">
        <v>165</v>
      </c>
      <c r="IH163" s="64">
        <v>0.67</v>
      </c>
      <c r="II163" s="64">
        <v>0</v>
      </c>
      <c r="IJ163" s="64">
        <v>1.04</v>
      </c>
      <c r="IK163" s="64">
        <v>0.43</v>
      </c>
      <c r="IN163" s="64" t="s">
        <v>165</v>
      </c>
      <c r="IO163" s="64">
        <v>0.68</v>
      </c>
      <c r="IP163" s="64">
        <v>0.38</v>
      </c>
      <c r="IQ163" s="64">
        <v>1.03</v>
      </c>
      <c r="IR163" s="64">
        <v>0</v>
      </c>
      <c r="IU163" s="64" t="s">
        <v>165</v>
      </c>
      <c r="IV163" s="64">
        <v>0.32</v>
      </c>
      <c r="IW163" s="64">
        <v>0.23</v>
      </c>
      <c r="IX163" s="64">
        <v>0.47</v>
      </c>
      <c r="IY163" s="64">
        <v>0</v>
      </c>
      <c r="JB163" s="6" t="s">
        <v>165</v>
      </c>
      <c r="JC163" s="6">
        <v>0.3</v>
      </c>
      <c r="JD163" s="6">
        <v>0</v>
      </c>
      <c r="JE163" s="6">
        <v>0.55000000000000004</v>
      </c>
      <c r="JF163" s="6">
        <v>0</v>
      </c>
    </row>
    <row r="164" spans="1:266"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4" t="s">
        <v>166</v>
      </c>
      <c r="HF164" s="64">
        <v>0.28999999999999998</v>
      </c>
      <c r="HG164" s="64">
        <v>0.44</v>
      </c>
      <c r="HH164" s="64">
        <v>0.27</v>
      </c>
      <c r="HI164" s="64">
        <v>0</v>
      </c>
      <c r="HL164" s="64" t="s">
        <v>166</v>
      </c>
      <c r="HM164" s="64">
        <v>0.22</v>
      </c>
      <c r="HN164" s="64">
        <v>0.72</v>
      </c>
      <c r="HO164" s="64">
        <v>0</v>
      </c>
      <c r="HP164" s="64">
        <v>0</v>
      </c>
      <c r="HS164" s="64" t="s">
        <v>166</v>
      </c>
      <c r="HT164" s="64">
        <v>0.02</v>
      </c>
      <c r="HU164" s="64">
        <v>0</v>
      </c>
      <c r="HV164" s="64">
        <v>0.04</v>
      </c>
      <c r="HW164" s="64">
        <v>0</v>
      </c>
      <c r="HZ164" s="64" t="s">
        <v>166</v>
      </c>
      <c r="IA164" s="64">
        <v>0.26</v>
      </c>
      <c r="IB164" s="64">
        <v>0.34</v>
      </c>
      <c r="IC164" s="64">
        <v>0.24</v>
      </c>
      <c r="ID164" s="64">
        <v>0</v>
      </c>
      <c r="IG164" s="64" t="s">
        <v>166</v>
      </c>
      <c r="IH164" s="64">
        <v>0.04</v>
      </c>
      <c r="II164" s="64">
        <v>0</v>
      </c>
      <c r="IJ164" s="64">
        <v>7.0000000000000007E-2</v>
      </c>
      <c r="IK164" s="64">
        <v>0</v>
      </c>
      <c r="IN164" s="64" t="s">
        <v>166</v>
      </c>
      <c r="IO164" s="64">
        <v>0.06</v>
      </c>
      <c r="IP164" s="64">
        <v>0.25</v>
      </c>
      <c r="IQ164" s="64">
        <v>0</v>
      </c>
      <c r="IR164" s="64">
        <v>0</v>
      </c>
      <c r="IU164" s="64" t="s">
        <v>166</v>
      </c>
      <c r="IV164" s="64">
        <v>0.06</v>
      </c>
      <c r="IW164" s="64">
        <v>0.25</v>
      </c>
      <c r="IX164" s="64">
        <v>0</v>
      </c>
      <c r="IY164" s="64">
        <v>0</v>
      </c>
      <c r="JB164" s="6" t="s">
        <v>166</v>
      </c>
      <c r="JC164" s="6">
        <v>0.54</v>
      </c>
      <c r="JD164" s="6">
        <v>0.34</v>
      </c>
      <c r="JE164" s="6">
        <v>0.84</v>
      </c>
      <c r="JF164" s="6">
        <v>0</v>
      </c>
    </row>
    <row r="165" spans="1:266"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4" t="s">
        <v>167</v>
      </c>
      <c r="HF165" s="64">
        <v>0.71</v>
      </c>
      <c r="HG165" s="64">
        <v>0</v>
      </c>
      <c r="HH165" s="64">
        <v>0</v>
      </c>
      <c r="HI165" s="64">
        <v>0</v>
      </c>
      <c r="HL165" s="64" t="s">
        <v>167</v>
      </c>
      <c r="HM165" s="64">
        <v>0.08</v>
      </c>
      <c r="HN165" s="64">
        <v>0</v>
      </c>
      <c r="HO165" s="64">
        <v>0</v>
      </c>
      <c r="HP165" s="64">
        <v>0</v>
      </c>
      <c r="HS165" s="64" t="s">
        <v>167</v>
      </c>
      <c r="HT165" s="64">
        <v>7.0000000000000007E-2</v>
      </c>
      <c r="HU165" s="64">
        <v>0</v>
      </c>
      <c r="HV165" s="64">
        <v>0</v>
      </c>
      <c r="HW165" s="64">
        <v>0</v>
      </c>
      <c r="HZ165" s="64" t="s">
        <v>167</v>
      </c>
      <c r="IA165" s="64">
        <v>0</v>
      </c>
      <c r="IB165" s="64">
        <v>0</v>
      </c>
      <c r="IC165" s="64">
        <v>0</v>
      </c>
      <c r="ID165" s="64">
        <v>0</v>
      </c>
      <c r="IG165" s="64" t="s">
        <v>167</v>
      </c>
      <c r="IH165" s="64">
        <v>0.03</v>
      </c>
      <c r="II165" s="64">
        <v>0.13</v>
      </c>
      <c r="IJ165" s="64">
        <v>0</v>
      </c>
      <c r="IK165" s="64">
        <v>0</v>
      </c>
      <c r="IN165" s="64" t="s">
        <v>167</v>
      </c>
      <c r="IO165" s="64">
        <v>0.13</v>
      </c>
      <c r="IP165" s="64">
        <v>0.13</v>
      </c>
      <c r="IQ165" s="64">
        <v>0.06</v>
      </c>
      <c r="IR165" s="64">
        <v>0.52</v>
      </c>
      <c r="IU165" s="64" t="s">
        <v>167</v>
      </c>
      <c r="IV165" s="64">
        <v>0.36</v>
      </c>
      <c r="IW165" s="64">
        <v>0</v>
      </c>
      <c r="IX165" s="64">
        <v>0.05</v>
      </c>
      <c r="IY165" s="64">
        <v>2.63</v>
      </c>
      <c r="JB165" s="6" t="s">
        <v>167</v>
      </c>
      <c r="JC165" s="6">
        <v>0.03</v>
      </c>
      <c r="JD165" s="6">
        <v>0</v>
      </c>
      <c r="JE165" s="6">
        <v>0.06</v>
      </c>
      <c r="JF165" s="6">
        <v>0</v>
      </c>
    </row>
    <row r="166" spans="1:266"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row>
    <row r="167" spans="1:266"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row>
    <row r="168" spans="1:266"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0.06</v>
      </c>
      <c r="IB168" s="64">
        <v>0</v>
      </c>
      <c r="IC168" s="64">
        <v>0.11</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row>
    <row r="169" spans="1:266"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4" t="s">
        <v>171</v>
      </c>
      <c r="HF169" s="64">
        <v>0</v>
      </c>
      <c r="HG169" s="64">
        <v>0</v>
      </c>
      <c r="HH169" s="64">
        <v>0</v>
      </c>
      <c r="HI169" s="64">
        <v>0</v>
      </c>
      <c r="HL169" s="64" t="s">
        <v>171</v>
      </c>
      <c r="HM169" s="64">
        <v>0.04</v>
      </c>
      <c r="HN169" s="64">
        <v>0</v>
      </c>
      <c r="HO169" s="64">
        <v>7.0000000000000007E-2</v>
      </c>
      <c r="HP169" s="64">
        <v>0</v>
      </c>
      <c r="HS169" s="64" t="s">
        <v>171</v>
      </c>
      <c r="HT169" s="64">
        <v>0</v>
      </c>
      <c r="HU169" s="64">
        <v>0</v>
      </c>
      <c r="HV169" s="64">
        <v>0</v>
      </c>
      <c r="HW169" s="64">
        <v>0</v>
      </c>
      <c r="HZ169" s="64" t="s">
        <v>171</v>
      </c>
      <c r="IA169" s="64">
        <v>0</v>
      </c>
      <c r="IB169" s="64">
        <v>0</v>
      </c>
      <c r="IC169" s="64">
        <v>0</v>
      </c>
      <c r="ID169" s="64">
        <v>0</v>
      </c>
      <c r="IG169" s="64" t="s">
        <v>171</v>
      </c>
      <c r="IH169" s="64">
        <v>0.03</v>
      </c>
      <c r="II169" s="64">
        <v>0</v>
      </c>
      <c r="IJ169" s="64">
        <v>0.06</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row>
    <row r="170" spans="1:266"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row>
    <row r="171" spans="1:266"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0.24</v>
      </c>
      <c r="IB171" s="64">
        <v>0.59</v>
      </c>
      <c r="IC171" s="64">
        <v>0.18</v>
      </c>
      <c r="ID171" s="64">
        <v>0</v>
      </c>
      <c r="IG171" s="64" t="s">
        <v>173</v>
      </c>
      <c r="IH171" s="64">
        <v>0</v>
      </c>
      <c r="II171" s="64">
        <v>0</v>
      </c>
      <c r="IJ171" s="64">
        <v>0</v>
      </c>
      <c r="IK171" s="64">
        <v>0</v>
      </c>
      <c r="IN171" s="64" t="s">
        <v>173</v>
      </c>
      <c r="IO171" s="64">
        <v>0.32</v>
      </c>
      <c r="IP171" s="64">
        <v>1.32</v>
      </c>
      <c r="IQ171" s="64">
        <v>0.04</v>
      </c>
      <c r="IR171" s="64">
        <v>0</v>
      </c>
      <c r="IU171" s="64" t="s">
        <v>173</v>
      </c>
      <c r="IV171" s="64">
        <v>0.08</v>
      </c>
      <c r="IW171" s="64">
        <v>0</v>
      </c>
      <c r="IX171" s="64">
        <v>0.15</v>
      </c>
      <c r="IY171" s="64">
        <v>0</v>
      </c>
      <c r="JB171" s="6" t="s">
        <v>173</v>
      </c>
      <c r="JC171" s="6">
        <v>0.04</v>
      </c>
      <c r="JD171" s="6">
        <v>0.15</v>
      </c>
      <c r="JE171" s="6">
        <v>0</v>
      </c>
      <c r="JF171" s="6">
        <v>0</v>
      </c>
    </row>
    <row r="172" spans="1:266"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0.04</v>
      </c>
      <c r="IB172" s="64">
        <v>0</v>
      </c>
      <c r="IC172" s="64">
        <v>7.0000000000000007E-2</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row>
    <row r="173" spans="1:266"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4" t="s">
        <v>175</v>
      </c>
      <c r="HF173" s="64">
        <v>0.04</v>
      </c>
      <c r="HG173" s="64">
        <v>0.17</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0.06</v>
      </c>
      <c r="IP173" s="64">
        <v>0</v>
      </c>
      <c r="IQ173" s="64">
        <v>0</v>
      </c>
      <c r="IR173" s="64">
        <v>0</v>
      </c>
      <c r="IU173" s="64" t="s">
        <v>175</v>
      </c>
      <c r="IV173" s="64">
        <v>0</v>
      </c>
      <c r="IW173" s="64">
        <v>0</v>
      </c>
      <c r="IX173" s="64">
        <v>0</v>
      </c>
      <c r="IY173" s="64">
        <v>0</v>
      </c>
      <c r="JB173" s="6" t="s">
        <v>175</v>
      </c>
      <c r="JC173" s="6">
        <v>0</v>
      </c>
      <c r="JD173" s="6">
        <v>0</v>
      </c>
      <c r="JE173" s="6">
        <v>0</v>
      </c>
      <c r="JF173" s="6">
        <v>0</v>
      </c>
    </row>
    <row r="174" spans="1:266"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row>
    <row r="175" spans="1:266"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4" t="s">
        <v>177</v>
      </c>
      <c r="HF175" s="64">
        <v>0</v>
      </c>
      <c r="HG175" s="64">
        <v>0</v>
      </c>
      <c r="HH175" s="64">
        <v>0</v>
      </c>
      <c r="HI175" s="64">
        <v>0</v>
      </c>
      <c r="HL175" s="64" t="s">
        <v>177</v>
      </c>
      <c r="HM175" s="64">
        <v>0.04</v>
      </c>
      <c r="HN175" s="64">
        <v>0</v>
      </c>
      <c r="HO175" s="64">
        <v>0</v>
      </c>
      <c r="HP175" s="64">
        <v>0</v>
      </c>
      <c r="HS175" s="64" t="s">
        <v>177</v>
      </c>
      <c r="HT175" s="64">
        <v>0.05</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row>
    <row r="176" spans="1:266"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row>
    <row r="177" spans="1:266"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4" t="s">
        <v>179</v>
      </c>
      <c r="HF177" s="64">
        <v>0</v>
      </c>
      <c r="HG177" s="64">
        <v>0</v>
      </c>
      <c r="HH177" s="64">
        <v>0</v>
      </c>
      <c r="HI177" s="64">
        <v>0</v>
      </c>
      <c r="HL177" s="64" t="s">
        <v>179</v>
      </c>
      <c r="HM177" s="64">
        <v>0</v>
      </c>
      <c r="HN177" s="64">
        <v>0</v>
      </c>
      <c r="HO177" s="64">
        <v>0</v>
      </c>
      <c r="HP177" s="64">
        <v>0</v>
      </c>
      <c r="HS177" s="64" t="s">
        <v>179</v>
      </c>
      <c r="HT177" s="64">
        <v>0.08</v>
      </c>
      <c r="HU177" s="64">
        <v>0.28999999999999998</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row>
    <row r="178" spans="1:266"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0.04</v>
      </c>
      <c r="IB178" s="64">
        <v>0</v>
      </c>
      <c r="IC178" s="64">
        <v>0.08</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row>
    <row r="179" spans="1:266"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0.03</v>
      </c>
      <c r="IW179" s="64">
        <v>0.11</v>
      </c>
      <c r="IX179" s="64">
        <v>0</v>
      </c>
      <c r="IY179" s="64">
        <v>0</v>
      </c>
      <c r="JB179" s="6" t="s">
        <v>181</v>
      </c>
      <c r="JC179" s="6">
        <v>0</v>
      </c>
      <c r="JD179" s="6">
        <v>0</v>
      </c>
      <c r="JE179" s="6">
        <v>0</v>
      </c>
      <c r="JF179" s="6">
        <v>0</v>
      </c>
    </row>
    <row r="180" spans="1:266"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0.04</v>
      </c>
      <c r="IW180" s="64">
        <v>0</v>
      </c>
      <c r="IX180" s="64">
        <v>0</v>
      </c>
      <c r="IY180" s="64">
        <v>0</v>
      </c>
      <c r="JB180" s="6" t="s">
        <v>182</v>
      </c>
      <c r="JC180" s="6">
        <v>0</v>
      </c>
      <c r="JD180" s="6">
        <v>0</v>
      </c>
      <c r="JE180" s="6">
        <v>0</v>
      </c>
      <c r="JF180" s="6">
        <v>0</v>
      </c>
    </row>
    <row r="181" spans="1:26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4" t="s">
        <v>183</v>
      </c>
      <c r="HF181" s="64">
        <v>0</v>
      </c>
      <c r="HG181" s="64">
        <v>0</v>
      </c>
      <c r="HH181" s="64">
        <v>0</v>
      </c>
      <c r="HI181" s="64">
        <v>0</v>
      </c>
      <c r="HL181" s="64" t="s">
        <v>183</v>
      </c>
      <c r="HM181" s="64">
        <v>0.36</v>
      </c>
      <c r="HN181" s="64">
        <v>0.46</v>
      </c>
      <c r="HO181" s="64">
        <v>0.41</v>
      </c>
      <c r="HP181" s="64">
        <v>0</v>
      </c>
      <c r="HS181" s="64" t="s">
        <v>183</v>
      </c>
      <c r="HT181" s="64">
        <v>0</v>
      </c>
      <c r="HU181" s="64">
        <v>0</v>
      </c>
      <c r="HV181" s="64">
        <v>0</v>
      </c>
      <c r="HW181" s="64">
        <v>0</v>
      </c>
      <c r="HZ181" s="64" t="s">
        <v>183</v>
      </c>
      <c r="IA181" s="64">
        <v>0</v>
      </c>
      <c r="IB181" s="64">
        <v>0</v>
      </c>
      <c r="IC181" s="64">
        <v>0</v>
      </c>
      <c r="ID181" s="64">
        <v>0</v>
      </c>
      <c r="IG181" s="64" t="s">
        <v>183</v>
      </c>
      <c r="IH181" s="64">
        <v>0.26</v>
      </c>
      <c r="II181" s="64">
        <v>1.24</v>
      </c>
      <c r="IJ181" s="64">
        <v>0</v>
      </c>
      <c r="IK181" s="64">
        <v>0</v>
      </c>
      <c r="IN181" s="64" t="s">
        <v>183</v>
      </c>
      <c r="IO181" s="64">
        <v>7.0000000000000007E-2</v>
      </c>
      <c r="IP181" s="64">
        <v>0.21</v>
      </c>
      <c r="IQ181" s="64">
        <v>0</v>
      </c>
      <c r="IR181" s="64">
        <v>0.22</v>
      </c>
      <c r="IU181" s="64" t="s">
        <v>183</v>
      </c>
      <c r="IV181" s="64">
        <v>0.11</v>
      </c>
      <c r="IW181" s="64">
        <v>0.32</v>
      </c>
      <c r="IX181" s="64">
        <v>0</v>
      </c>
      <c r="IY181" s="64">
        <v>0.35</v>
      </c>
      <c r="JB181" s="6" t="s">
        <v>183</v>
      </c>
      <c r="JC181" s="6">
        <v>0.18</v>
      </c>
      <c r="JD181" s="6">
        <v>0.75</v>
      </c>
      <c r="JE181" s="6">
        <v>0</v>
      </c>
      <c r="JF181" s="6">
        <v>0</v>
      </c>
    </row>
    <row r="182" spans="1:26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row>
    <row r="183" spans="1:26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0.06</v>
      </c>
      <c r="IP183" s="64">
        <v>0.25</v>
      </c>
      <c r="IQ183" s="64">
        <v>0</v>
      </c>
      <c r="IR183" s="64">
        <v>0</v>
      </c>
      <c r="IU183" s="64" t="s">
        <v>185</v>
      </c>
      <c r="IV183" s="64">
        <v>0</v>
      </c>
      <c r="IW183" s="64">
        <v>0</v>
      </c>
      <c r="IX183" s="64">
        <v>0</v>
      </c>
      <c r="IY183" s="64">
        <v>0</v>
      </c>
      <c r="JB183" s="6" t="s">
        <v>185</v>
      </c>
      <c r="JC183" s="6">
        <v>0.23</v>
      </c>
      <c r="JD183" s="6">
        <v>0.95</v>
      </c>
      <c r="JE183" s="6">
        <v>0</v>
      </c>
      <c r="JF183" s="6">
        <v>0</v>
      </c>
    </row>
    <row r="184" spans="1:26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0.1</v>
      </c>
      <c r="IW184" s="64">
        <v>0</v>
      </c>
      <c r="IX184" s="64">
        <v>0</v>
      </c>
      <c r="IY184" s="64">
        <v>1.05</v>
      </c>
      <c r="JB184" s="6" t="s">
        <v>186</v>
      </c>
      <c r="JC184" s="6">
        <v>7.0000000000000007E-2</v>
      </c>
      <c r="JD184" s="6">
        <v>0</v>
      </c>
      <c r="JE184" s="6">
        <v>0</v>
      </c>
      <c r="JF184" s="6">
        <v>0.59</v>
      </c>
    </row>
    <row r="185" spans="1:26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4" t="s">
        <v>187</v>
      </c>
      <c r="HF185" s="64">
        <v>0</v>
      </c>
      <c r="HG185" s="64">
        <v>0</v>
      </c>
      <c r="HH185" s="64">
        <v>0</v>
      </c>
      <c r="HI185" s="64">
        <v>0</v>
      </c>
      <c r="HL185" s="64" t="s">
        <v>187</v>
      </c>
      <c r="HM185" s="64">
        <v>0.12</v>
      </c>
      <c r="HN185" s="64">
        <v>0</v>
      </c>
      <c r="HO185" s="64">
        <v>0</v>
      </c>
      <c r="HP185" s="64">
        <v>0</v>
      </c>
      <c r="HS185" s="64" t="s">
        <v>187</v>
      </c>
      <c r="HT185" s="64">
        <v>0</v>
      </c>
      <c r="HU185" s="64">
        <v>0</v>
      </c>
      <c r="HV185" s="64">
        <v>0</v>
      </c>
      <c r="HW185" s="64">
        <v>0</v>
      </c>
      <c r="HZ185" s="64" t="s">
        <v>187</v>
      </c>
      <c r="IA185" s="64">
        <v>0.04</v>
      </c>
      <c r="IB185" s="64">
        <v>0</v>
      </c>
      <c r="IC185" s="64">
        <v>0</v>
      </c>
      <c r="ID185" s="64">
        <v>0</v>
      </c>
      <c r="IG185" s="64" t="s">
        <v>187</v>
      </c>
      <c r="IH185" s="64">
        <v>0.16</v>
      </c>
      <c r="II185" s="64">
        <v>0</v>
      </c>
      <c r="IJ185" s="64">
        <v>0.27</v>
      </c>
      <c r="IK185" s="64">
        <v>0</v>
      </c>
      <c r="IN185" s="64" t="s">
        <v>187</v>
      </c>
      <c r="IO185" s="64">
        <v>0.26</v>
      </c>
      <c r="IP185" s="64">
        <v>0</v>
      </c>
      <c r="IQ185" s="64">
        <v>0</v>
      </c>
      <c r="IR185" s="64">
        <v>0</v>
      </c>
      <c r="IU185" s="64" t="s">
        <v>187</v>
      </c>
      <c r="IV185" s="64">
        <v>0</v>
      </c>
      <c r="IW185" s="64">
        <v>0</v>
      </c>
      <c r="IX185" s="64">
        <v>0</v>
      </c>
      <c r="IY185" s="64">
        <v>0</v>
      </c>
      <c r="JB185" s="6" t="s">
        <v>187</v>
      </c>
      <c r="JC185" s="6">
        <v>0.03</v>
      </c>
      <c r="JD185" s="6">
        <v>0</v>
      </c>
      <c r="JE185" s="6">
        <v>0.05</v>
      </c>
      <c r="JF185" s="6">
        <v>0</v>
      </c>
    </row>
    <row r="186" spans="1:26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row>
    <row r="187" spans="1:26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row>
    <row r="188" spans="1:266"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0.19</v>
      </c>
      <c r="IP188" s="64">
        <v>0.83</v>
      </c>
      <c r="IQ188" s="64">
        <v>0</v>
      </c>
      <c r="IR188" s="64">
        <v>0</v>
      </c>
      <c r="IU188" s="64" t="s">
        <v>190</v>
      </c>
      <c r="IV188" s="64">
        <v>0</v>
      </c>
      <c r="IW188" s="64">
        <v>0</v>
      </c>
      <c r="IX188" s="64">
        <v>0</v>
      </c>
      <c r="IY188" s="64">
        <v>0</v>
      </c>
      <c r="JB188" s="6" t="s">
        <v>190</v>
      </c>
      <c r="JC188" s="6">
        <v>0</v>
      </c>
      <c r="JD188" s="6">
        <v>0</v>
      </c>
      <c r="JE188" s="6">
        <v>0</v>
      </c>
      <c r="JF188" s="6">
        <v>0</v>
      </c>
    </row>
    <row r="189" spans="1:266"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0.12</v>
      </c>
      <c r="JD189" s="6">
        <v>0</v>
      </c>
      <c r="JE189" s="6">
        <v>0</v>
      </c>
      <c r="JF189" s="6">
        <v>0</v>
      </c>
    </row>
    <row r="190" spans="1:26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row>
    <row r="191" spans="1:26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row>
    <row r="192" spans="1:26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row>
    <row r="193" spans="1:266"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0.04</v>
      </c>
      <c r="IB193" s="64">
        <v>0</v>
      </c>
      <c r="IC193" s="64">
        <v>7.0000000000000007E-2</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row>
    <row r="194" spans="1:266"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4" t="s">
        <v>196</v>
      </c>
      <c r="HF194" s="64">
        <v>0.11</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0.05</v>
      </c>
      <c r="IW194" s="64">
        <v>0</v>
      </c>
      <c r="IX194" s="64">
        <v>0.09</v>
      </c>
      <c r="IY194" s="64">
        <v>0</v>
      </c>
      <c r="JB194" s="6" t="s">
        <v>196</v>
      </c>
      <c r="JC194" s="6">
        <v>0</v>
      </c>
      <c r="JD194" s="6">
        <v>0</v>
      </c>
      <c r="JE194" s="6">
        <v>0</v>
      </c>
      <c r="JF194" s="6">
        <v>0</v>
      </c>
    </row>
    <row r="195" spans="1:266"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4" t="s">
        <v>197</v>
      </c>
      <c r="HF195" s="64">
        <v>0.17</v>
      </c>
      <c r="HG195" s="64">
        <v>0.75</v>
      </c>
      <c r="HH195" s="64">
        <v>0</v>
      </c>
      <c r="HI195" s="64">
        <v>0</v>
      </c>
      <c r="HL195" s="64" t="s">
        <v>197</v>
      </c>
      <c r="HM195" s="64">
        <v>0.1</v>
      </c>
      <c r="HN195" s="64">
        <v>0.31</v>
      </c>
      <c r="HO195" s="64">
        <v>0</v>
      </c>
      <c r="HP195" s="64">
        <v>0</v>
      </c>
      <c r="HS195" s="64" t="s">
        <v>197</v>
      </c>
      <c r="HT195" s="64">
        <v>0.08</v>
      </c>
      <c r="HU195" s="64">
        <v>0.28000000000000003</v>
      </c>
      <c r="HV195" s="64">
        <v>0</v>
      </c>
      <c r="HW195" s="64">
        <v>0</v>
      </c>
      <c r="HZ195" s="64" t="s">
        <v>197</v>
      </c>
      <c r="IA195" s="64">
        <v>0</v>
      </c>
      <c r="IB195" s="64">
        <v>0</v>
      </c>
      <c r="IC195" s="64">
        <v>0</v>
      </c>
      <c r="ID195" s="64">
        <v>0</v>
      </c>
      <c r="IG195" s="64" t="s">
        <v>197</v>
      </c>
      <c r="IH195" s="64">
        <v>0.06</v>
      </c>
      <c r="II195" s="64">
        <v>0</v>
      </c>
      <c r="IJ195" s="64">
        <v>0.09</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row>
    <row r="196" spans="1:266"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4" t="s">
        <v>198</v>
      </c>
      <c r="HF196" s="64">
        <v>0</v>
      </c>
      <c r="HG196" s="64">
        <v>0</v>
      </c>
      <c r="HH196" s="64">
        <v>0</v>
      </c>
      <c r="HI196" s="64">
        <v>0</v>
      </c>
      <c r="HL196" s="64" t="s">
        <v>198</v>
      </c>
      <c r="HM196" s="64">
        <v>0.02</v>
      </c>
      <c r="HN196" s="64">
        <v>0</v>
      </c>
      <c r="HO196" s="64">
        <v>0.03</v>
      </c>
      <c r="HP196" s="64">
        <v>0</v>
      </c>
      <c r="HS196" s="64" t="s">
        <v>198</v>
      </c>
      <c r="HT196" s="64">
        <v>0</v>
      </c>
      <c r="HU196" s="64">
        <v>0</v>
      </c>
      <c r="HV196" s="64">
        <v>0</v>
      </c>
      <c r="HW196" s="64">
        <v>0</v>
      </c>
      <c r="HZ196" s="64" t="s">
        <v>198</v>
      </c>
      <c r="IA196" s="64">
        <v>0</v>
      </c>
      <c r="IB196" s="64">
        <v>0</v>
      </c>
      <c r="IC196" s="64">
        <v>0</v>
      </c>
      <c r="ID196" s="64">
        <v>0</v>
      </c>
      <c r="IG196" s="64" t="s">
        <v>198</v>
      </c>
      <c r="IH196" s="64">
        <v>0.09</v>
      </c>
      <c r="II196" s="64">
        <v>0</v>
      </c>
      <c r="IJ196" s="64">
        <v>0.15</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row>
    <row r="197" spans="1:266"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0.02</v>
      </c>
      <c r="IW197" s="64">
        <v>0.1</v>
      </c>
      <c r="IX197" s="64">
        <v>0</v>
      </c>
      <c r="IY197" s="64">
        <v>0</v>
      </c>
      <c r="JB197" s="6" t="s">
        <v>199</v>
      </c>
      <c r="JC197" s="6">
        <v>0</v>
      </c>
      <c r="JD197" s="6">
        <v>0</v>
      </c>
      <c r="JE197" s="6">
        <v>0</v>
      </c>
      <c r="JF197" s="6">
        <v>0</v>
      </c>
    </row>
    <row r="198" spans="1:266"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4" t="s">
        <v>200</v>
      </c>
      <c r="HF198" s="64">
        <v>0</v>
      </c>
      <c r="HG198" s="64">
        <v>0</v>
      </c>
      <c r="HH198" s="64">
        <v>0</v>
      </c>
      <c r="HI198" s="64">
        <v>0</v>
      </c>
      <c r="HL198" s="64" t="s">
        <v>200</v>
      </c>
      <c r="HM198" s="64">
        <v>0</v>
      </c>
      <c r="HN198" s="64">
        <v>0</v>
      </c>
      <c r="HO198" s="64">
        <v>0</v>
      </c>
      <c r="HP198" s="64">
        <v>0</v>
      </c>
      <c r="HS198" s="64" t="s">
        <v>200</v>
      </c>
      <c r="HT198" s="64">
        <v>0.05</v>
      </c>
      <c r="HU198" s="64">
        <v>0</v>
      </c>
      <c r="HV198" s="64">
        <v>0</v>
      </c>
      <c r="HW198" s="64">
        <v>0</v>
      </c>
      <c r="HZ198" s="64" t="s">
        <v>200</v>
      </c>
      <c r="IA198" s="64">
        <v>0.05</v>
      </c>
      <c r="IB198" s="64">
        <v>0</v>
      </c>
      <c r="IC198" s="64">
        <v>0</v>
      </c>
      <c r="ID198" s="64">
        <v>0</v>
      </c>
      <c r="IG198" s="64" t="s">
        <v>200</v>
      </c>
      <c r="IH198" s="64">
        <v>0</v>
      </c>
      <c r="II198" s="64">
        <v>0</v>
      </c>
      <c r="IJ198" s="64">
        <v>0</v>
      </c>
      <c r="IK198" s="64">
        <v>0</v>
      </c>
      <c r="IN198" s="64" t="s">
        <v>200</v>
      </c>
      <c r="IO198" s="64">
        <v>0.04</v>
      </c>
      <c r="IP198" s="64">
        <v>0</v>
      </c>
      <c r="IQ198" s="64">
        <v>0</v>
      </c>
      <c r="IR198" s="64">
        <v>0</v>
      </c>
      <c r="IU198" s="64" t="s">
        <v>200</v>
      </c>
      <c r="IV198" s="64">
        <v>0</v>
      </c>
      <c r="IW198" s="64">
        <v>0</v>
      </c>
      <c r="IX198" s="64">
        <v>0</v>
      </c>
      <c r="IY198" s="64">
        <v>0</v>
      </c>
      <c r="JB198" s="6" t="s">
        <v>200</v>
      </c>
      <c r="JC198" s="6">
        <v>0.05</v>
      </c>
      <c r="JD198" s="6">
        <v>0</v>
      </c>
      <c r="JE198" s="6">
        <v>0</v>
      </c>
      <c r="JF198" s="6">
        <v>0</v>
      </c>
    </row>
    <row r="199" spans="1:266"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7.0000000000000007E-2</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row>
    <row r="200" spans="1:266"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4" t="s">
        <v>202</v>
      </c>
      <c r="HF200" s="64">
        <v>0.06</v>
      </c>
      <c r="HG200" s="64">
        <v>0.16</v>
      </c>
      <c r="HH200" s="64">
        <v>0</v>
      </c>
      <c r="HI200" s="64">
        <v>0.37</v>
      </c>
      <c r="HL200" s="64" t="s">
        <v>202</v>
      </c>
      <c r="HM200" s="64">
        <v>0</v>
      </c>
      <c r="HN200" s="64">
        <v>0</v>
      </c>
      <c r="HO200" s="64">
        <v>0</v>
      </c>
      <c r="HP200" s="64">
        <v>0</v>
      </c>
      <c r="HS200" s="64" t="s">
        <v>202</v>
      </c>
      <c r="HT200" s="64">
        <v>0.08</v>
      </c>
      <c r="HU200" s="64">
        <v>0.21</v>
      </c>
      <c r="HV200" s="64">
        <v>0.04</v>
      </c>
      <c r="HW200" s="64">
        <v>0</v>
      </c>
      <c r="HZ200" s="64" t="s">
        <v>202</v>
      </c>
      <c r="IA200" s="64">
        <v>0</v>
      </c>
      <c r="IB200" s="64">
        <v>0</v>
      </c>
      <c r="IC200" s="64">
        <v>0</v>
      </c>
      <c r="ID200" s="64">
        <v>0</v>
      </c>
      <c r="IG200" s="64" t="s">
        <v>202</v>
      </c>
      <c r="IH200" s="64">
        <v>7.0000000000000007E-2</v>
      </c>
      <c r="II200" s="64">
        <v>0</v>
      </c>
      <c r="IJ200" s="64">
        <v>0.11</v>
      </c>
      <c r="IK200" s="64">
        <v>0</v>
      </c>
      <c r="IN200" s="64" t="s">
        <v>202</v>
      </c>
      <c r="IO200" s="64">
        <v>0.04</v>
      </c>
      <c r="IP200" s="64">
        <v>0</v>
      </c>
      <c r="IQ200" s="64">
        <v>0.06</v>
      </c>
      <c r="IR200" s="64">
        <v>0</v>
      </c>
      <c r="IU200" s="64" t="s">
        <v>202</v>
      </c>
      <c r="IV200" s="64">
        <v>0.03</v>
      </c>
      <c r="IW200" s="64">
        <v>0</v>
      </c>
      <c r="IX200" s="64">
        <v>0</v>
      </c>
      <c r="IY200" s="64">
        <v>0.31</v>
      </c>
      <c r="JB200" s="6" t="s">
        <v>202</v>
      </c>
      <c r="JC200" s="6">
        <v>0.05</v>
      </c>
      <c r="JD200" s="6">
        <v>0</v>
      </c>
      <c r="JE200" s="6">
        <v>0</v>
      </c>
      <c r="JF200" s="6">
        <v>0</v>
      </c>
    </row>
    <row r="201" spans="1:266"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4" t="s">
        <v>203</v>
      </c>
      <c r="HF201" s="64">
        <v>0.03</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0.04</v>
      </c>
      <c r="IB201" s="64">
        <v>0</v>
      </c>
      <c r="IC201" s="64">
        <v>0</v>
      </c>
      <c r="ID201" s="64">
        <v>0.39</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row>
    <row r="202" spans="1:266"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0.23</v>
      </c>
      <c r="IB202" s="64">
        <v>0.84</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0.03</v>
      </c>
      <c r="JD202" s="6">
        <v>0</v>
      </c>
      <c r="JE202" s="6">
        <v>0.05</v>
      </c>
      <c r="JF202" s="6">
        <v>0</v>
      </c>
    </row>
    <row r="203" spans="1:266"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4" t="s">
        <v>205</v>
      </c>
      <c r="HF203" s="64">
        <v>0</v>
      </c>
      <c r="HG203" s="64">
        <v>0</v>
      </c>
      <c r="HH203" s="64">
        <v>0</v>
      </c>
      <c r="HI203" s="64">
        <v>0</v>
      </c>
      <c r="HL203" s="64" t="s">
        <v>205</v>
      </c>
      <c r="HM203" s="64">
        <v>0</v>
      </c>
      <c r="HN203" s="64">
        <v>0</v>
      </c>
      <c r="HO203" s="64">
        <v>0</v>
      </c>
      <c r="HP203" s="64">
        <v>0</v>
      </c>
      <c r="HS203" s="64" t="s">
        <v>205</v>
      </c>
      <c r="HT203" s="64">
        <v>0.03</v>
      </c>
      <c r="HU203" s="64">
        <v>0.11</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0.04</v>
      </c>
      <c r="IP203" s="64">
        <v>0.19</v>
      </c>
      <c r="IQ203" s="64">
        <v>0</v>
      </c>
      <c r="IR203" s="64">
        <v>0</v>
      </c>
      <c r="IU203" s="64" t="s">
        <v>205</v>
      </c>
      <c r="IV203" s="64">
        <v>0.05</v>
      </c>
      <c r="IW203" s="64">
        <v>0</v>
      </c>
      <c r="IX203" s="64">
        <v>0.05</v>
      </c>
      <c r="IY203" s="64">
        <v>0</v>
      </c>
      <c r="JB203" s="6" t="s">
        <v>205</v>
      </c>
      <c r="JC203" s="6">
        <v>0.03</v>
      </c>
      <c r="JD203" s="6">
        <v>0.13</v>
      </c>
      <c r="JE203" s="6">
        <v>0</v>
      </c>
      <c r="JF203" s="6">
        <v>0</v>
      </c>
    </row>
    <row r="204" spans="1:266"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4" t="s">
        <v>206</v>
      </c>
      <c r="HF204" s="64">
        <v>0.04</v>
      </c>
      <c r="HG204" s="64">
        <v>0.18</v>
      </c>
      <c r="HH204" s="64">
        <v>0</v>
      </c>
      <c r="HI204" s="64">
        <v>0</v>
      </c>
      <c r="HL204" s="64" t="s">
        <v>206</v>
      </c>
      <c r="HM204" s="64">
        <v>0.05</v>
      </c>
      <c r="HN204" s="64">
        <v>0.16</v>
      </c>
      <c r="HO204" s="64">
        <v>0</v>
      </c>
      <c r="HP204" s="64">
        <v>0</v>
      </c>
      <c r="HS204" s="64" t="s">
        <v>206</v>
      </c>
      <c r="HT204" s="64">
        <v>0.22</v>
      </c>
      <c r="HU204" s="64">
        <v>0.79</v>
      </c>
      <c r="HV204" s="64">
        <v>0</v>
      </c>
      <c r="HW204" s="64">
        <v>0</v>
      </c>
      <c r="HZ204" s="64" t="s">
        <v>206</v>
      </c>
      <c r="IA204" s="64">
        <v>0.04</v>
      </c>
      <c r="IB204" s="64">
        <v>0</v>
      </c>
      <c r="IC204" s="64">
        <v>0.06</v>
      </c>
      <c r="ID204" s="64">
        <v>0</v>
      </c>
      <c r="IG204" s="64" t="s">
        <v>206</v>
      </c>
      <c r="IH204" s="64">
        <v>0.14000000000000001</v>
      </c>
      <c r="II204" s="64">
        <v>0.67</v>
      </c>
      <c r="IJ204" s="64">
        <v>0</v>
      </c>
      <c r="IK204" s="64">
        <v>0</v>
      </c>
      <c r="IN204" s="64" t="s">
        <v>206</v>
      </c>
      <c r="IO204" s="64">
        <v>0.14000000000000001</v>
      </c>
      <c r="IP204" s="64">
        <v>0.09</v>
      </c>
      <c r="IQ204" s="64">
        <v>7.0000000000000007E-2</v>
      </c>
      <c r="IR204" s="64">
        <v>0</v>
      </c>
      <c r="IU204" s="64" t="s">
        <v>206</v>
      </c>
      <c r="IV204" s="64">
        <v>0.04</v>
      </c>
      <c r="IW204" s="64">
        <v>0</v>
      </c>
      <c r="IX204" s="64">
        <v>0.08</v>
      </c>
      <c r="IY204" s="64">
        <v>0</v>
      </c>
      <c r="JB204" s="6" t="s">
        <v>206</v>
      </c>
      <c r="JC204" s="6">
        <v>0.05</v>
      </c>
      <c r="JD204" s="6">
        <v>0</v>
      </c>
      <c r="JE204" s="6">
        <v>0</v>
      </c>
      <c r="JF204" s="6">
        <v>0</v>
      </c>
    </row>
    <row r="205" spans="1:266"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4" t="s">
        <v>207</v>
      </c>
      <c r="HF205" s="64">
        <v>0.28000000000000003</v>
      </c>
      <c r="HG205" s="64">
        <v>0.56000000000000005</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0.02</v>
      </c>
      <c r="IP205" s="64">
        <v>0</v>
      </c>
      <c r="IQ205" s="64">
        <v>0</v>
      </c>
      <c r="IR205" s="64">
        <v>0</v>
      </c>
      <c r="IU205" s="64" t="s">
        <v>207</v>
      </c>
      <c r="IV205" s="64">
        <v>0.03</v>
      </c>
      <c r="IW205" s="64">
        <v>0</v>
      </c>
      <c r="IX205" s="64">
        <v>0</v>
      </c>
      <c r="IY205" s="64">
        <v>0</v>
      </c>
      <c r="JB205" s="6" t="s">
        <v>207</v>
      </c>
      <c r="JC205" s="6">
        <v>0</v>
      </c>
      <c r="JD205" s="6">
        <v>0</v>
      </c>
      <c r="JE205" s="6">
        <v>0</v>
      </c>
      <c r="JF205" s="6">
        <v>0</v>
      </c>
    </row>
    <row r="206" spans="1:26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row>
    <row r="207" spans="1:266"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row>
    <row r="208" spans="1:26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row>
    <row r="209" spans="1:26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4" t="s">
        <v>211</v>
      </c>
      <c r="HF209" s="64">
        <v>0.43</v>
      </c>
      <c r="HG209" s="64">
        <v>0</v>
      </c>
      <c r="HH209" s="64">
        <v>0.47</v>
      </c>
      <c r="HI209" s="64">
        <v>0</v>
      </c>
      <c r="HL209" s="64" t="s">
        <v>211</v>
      </c>
      <c r="HM209" s="64">
        <v>0.05</v>
      </c>
      <c r="HN209" s="64">
        <v>0</v>
      </c>
      <c r="HO209" s="64">
        <v>0.09</v>
      </c>
      <c r="HP209" s="64">
        <v>0</v>
      </c>
      <c r="HS209" s="64" t="s">
        <v>211</v>
      </c>
      <c r="HT209" s="64">
        <v>0.2</v>
      </c>
      <c r="HU209" s="64">
        <v>0.4</v>
      </c>
      <c r="HV209" s="64">
        <v>0.16</v>
      </c>
      <c r="HW209" s="64">
        <v>0</v>
      </c>
      <c r="HZ209" s="64" t="s">
        <v>211</v>
      </c>
      <c r="IA209" s="64">
        <v>0.05</v>
      </c>
      <c r="IB209" s="64">
        <v>0</v>
      </c>
      <c r="IC209" s="64">
        <v>0.08</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row>
    <row r="210" spans="1:266"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0.02</v>
      </c>
      <c r="IB210" s="64">
        <v>0</v>
      </c>
      <c r="IC210" s="64">
        <v>0</v>
      </c>
      <c r="ID210" s="64">
        <v>0</v>
      </c>
      <c r="IG210" s="64" t="s">
        <v>212</v>
      </c>
      <c r="IH210" s="64">
        <v>0</v>
      </c>
      <c r="II210" s="64">
        <v>0</v>
      </c>
      <c r="IJ210" s="64">
        <v>0</v>
      </c>
      <c r="IK210" s="64">
        <v>0</v>
      </c>
      <c r="IN210" s="64" t="s">
        <v>212</v>
      </c>
      <c r="IO210" s="64">
        <v>0.03</v>
      </c>
      <c r="IP210" s="64">
        <v>0.11</v>
      </c>
      <c r="IQ210" s="64">
        <v>0</v>
      </c>
      <c r="IR210" s="64">
        <v>0</v>
      </c>
      <c r="IU210" s="64" t="s">
        <v>212</v>
      </c>
      <c r="IV210" s="64">
        <v>0</v>
      </c>
      <c r="IW210" s="64">
        <v>0</v>
      </c>
      <c r="IX210" s="64">
        <v>0</v>
      </c>
      <c r="IY210" s="64">
        <v>0</v>
      </c>
      <c r="JB210" s="6" t="s">
        <v>212</v>
      </c>
      <c r="JC210" s="6">
        <v>0</v>
      </c>
      <c r="JD210" s="6">
        <v>0</v>
      </c>
      <c r="JE210" s="6">
        <v>0</v>
      </c>
      <c r="JF210" s="6">
        <v>0</v>
      </c>
    </row>
    <row r="211" spans="1:26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row>
    <row r="212" spans="1:26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4" t="s">
        <v>214</v>
      </c>
      <c r="HF212" s="64">
        <v>0</v>
      </c>
      <c r="HG212" s="64">
        <v>0</v>
      </c>
      <c r="HH212" s="64">
        <v>0</v>
      </c>
      <c r="HI212" s="64">
        <v>0</v>
      </c>
      <c r="HL212" s="64" t="s">
        <v>214</v>
      </c>
      <c r="HM212" s="64">
        <v>7.0000000000000007E-2</v>
      </c>
      <c r="HN212" s="64">
        <v>0.23</v>
      </c>
      <c r="HO212" s="64">
        <v>0</v>
      </c>
      <c r="HP212" s="64">
        <v>0</v>
      </c>
      <c r="HS212" s="64" t="s">
        <v>214</v>
      </c>
      <c r="HT212" s="64">
        <v>0</v>
      </c>
      <c r="HU212" s="64">
        <v>0</v>
      </c>
      <c r="HV212" s="64">
        <v>0</v>
      </c>
      <c r="HW212" s="64">
        <v>0</v>
      </c>
      <c r="HZ212" s="64" t="s">
        <v>214</v>
      </c>
      <c r="IA212" s="64">
        <v>0.21</v>
      </c>
      <c r="IB212" s="64">
        <v>0.12</v>
      </c>
      <c r="IC212" s="64">
        <v>0</v>
      </c>
      <c r="ID212" s="64">
        <v>1.82</v>
      </c>
      <c r="IG212" s="64" t="s">
        <v>214</v>
      </c>
      <c r="IH212" s="64">
        <v>0.03</v>
      </c>
      <c r="II212" s="64">
        <v>0</v>
      </c>
      <c r="IJ212" s="64">
        <v>0</v>
      </c>
      <c r="IK212" s="64">
        <v>0.27</v>
      </c>
      <c r="IN212" s="64" t="s">
        <v>214</v>
      </c>
      <c r="IO212" s="64">
        <v>0.03</v>
      </c>
      <c r="IP212" s="64">
        <v>0</v>
      </c>
      <c r="IQ212" s="64">
        <v>0</v>
      </c>
      <c r="IR212" s="64">
        <v>0.27</v>
      </c>
      <c r="IU212" s="64" t="s">
        <v>214</v>
      </c>
      <c r="IV212" s="64">
        <v>0</v>
      </c>
      <c r="IW212" s="64">
        <v>0</v>
      </c>
      <c r="IX212" s="64">
        <v>0</v>
      </c>
      <c r="IY212" s="64">
        <v>0</v>
      </c>
      <c r="JB212" s="6" t="s">
        <v>214</v>
      </c>
      <c r="JC212" s="6">
        <v>0</v>
      </c>
      <c r="JD212" s="6">
        <v>0</v>
      </c>
      <c r="JE212" s="6">
        <v>0</v>
      </c>
      <c r="JF212" s="6">
        <v>0</v>
      </c>
    </row>
    <row r="213" spans="1:266"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0.09</v>
      </c>
      <c r="IP213" s="64">
        <v>0.13</v>
      </c>
      <c r="IQ213" s="64">
        <v>0.1</v>
      </c>
      <c r="IR213" s="64">
        <v>0</v>
      </c>
      <c r="IU213" s="64" t="s">
        <v>215</v>
      </c>
      <c r="IV213" s="64">
        <v>0.03</v>
      </c>
      <c r="IW213" s="64">
        <v>0.1</v>
      </c>
      <c r="IX213" s="64">
        <v>0</v>
      </c>
      <c r="IY213" s="64">
        <v>0</v>
      </c>
      <c r="JB213" s="6" t="s">
        <v>215</v>
      </c>
      <c r="JC213" s="6">
        <v>0</v>
      </c>
      <c r="JD213" s="6">
        <v>0</v>
      </c>
      <c r="JE213" s="6">
        <v>0</v>
      </c>
      <c r="JF213" s="6">
        <v>0</v>
      </c>
    </row>
    <row r="214" spans="1:266"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0.06</v>
      </c>
      <c r="IP214" s="64">
        <v>0</v>
      </c>
      <c r="IQ214" s="64">
        <v>0.1</v>
      </c>
      <c r="IR214" s="64">
        <v>0</v>
      </c>
      <c r="IU214" s="64" t="s">
        <v>216</v>
      </c>
      <c r="IV214" s="64">
        <v>0</v>
      </c>
      <c r="IW214" s="64">
        <v>0</v>
      </c>
      <c r="IX214" s="64">
        <v>0</v>
      </c>
      <c r="IY214" s="64">
        <v>0</v>
      </c>
      <c r="JB214" s="6" t="s">
        <v>216</v>
      </c>
      <c r="JC214" s="6">
        <v>0</v>
      </c>
      <c r="JD214" s="6">
        <v>0</v>
      </c>
      <c r="JE214" s="6">
        <v>0</v>
      </c>
      <c r="JF214" s="6">
        <v>0</v>
      </c>
    </row>
    <row r="215" spans="1:266"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4" t="s">
        <v>217</v>
      </c>
      <c r="HF215" s="64">
        <v>0</v>
      </c>
      <c r="HG215" s="64">
        <v>0</v>
      </c>
      <c r="HH215" s="64">
        <v>0</v>
      </c>
      <c r="HI215" s="64">
        <v>0</v>
      </c>
      <c r="HL215" s="64" t="s">
        <v>217</v>
      </c>
      <c r="HM215" s="64">
        <v>0</v>
      </c>
      <c r="HN215" s="64">
        <v>0</v>
      </c>
      <c r="HO215" s="64">
        <v>0</v>
      </c>
      <c r="HP215" s="64">
        <v>0</v>
      </c>
      <c r="HS215" s="64" t="s">
        <v>217</v>
      </c>
      <c r="HT215" s="64">
        <v>0.06</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0.03</v>
      </c>
      <c r="IW215" s="64">
        <v>0.12</v>
      </c>
      <c r="IX215" s="64">
        <v>0</v>
      </c>
      <c r="IY215" s="64">
        <v>0</v>
      </c>
      <c r="JB215" s="6" t="s">
        <v>217</v>
      </c>
      <c r="JC215" s="6">
        <v>0</v>
      </c>
      <c r="JD215" s="6">
        <v>0</v>
      </c>
      <c r="JE215" s="6">
        <v>0</v>
      </c>
      <c r="JF215" s="6">
        <v>0</v>
      </c>
    </row>
    <row r="216" spans="1:26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4" t="s">
        <v>218</v>
      </c>
      <c r="HF216" s="64">
        <v>0</v>
      </c>
      <c r="HG216" s="64">
        <v>0</v>
      </c>
      <c r="HH216" s="64">
        <v>0</v>
      </c>
      <c r="HI216" s="64">
        <v>0</v>
      </c>
      <c r="HL216" s="64" t="s">
        <v>218</v>
      </c>
      <c r="HM216" s="64">
        <v>0</v>
      </c>
      <c r="HN216" s="64">
        <v>0</v>
      </c>
      <c r="HO216" s="64">
        <v>0</v>
      </c>
      <c r="HP216" s="64">
        <v>0</v>
      </c>
      <c r="HS216" s="64" t="s">
        <v>218</v>
      </c>
      <c r="HT216" s="64">
        <v>0.03</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row>
    <row r="217" spans="1:266"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4" t="s">
        <v>219</v>
      </c>
      <c r="HF217" s="64">
        <v>0</v>
      </c>
      <c r="HG217" s="64">
        <v>0</v>
      </c>
      <c r="HH217" s="64">
        <v>0</v>
      </c>
      <c r="HI217" s="64">
        <v>0</v>
      </c>
      <c r="HL217" s="64" t="s">
        <v>219</v>
      </c>
      <c r="HM217" s="64">
        <v>0.03</v>
      </c>
      <c r="HN217" s="64">
        <v>0</v>
      </c>
      <c r="HO217" s="64">
        <v>0.06</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row>
    <row r="218" spans="1:26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0.06</v>
      </c>
      <c r="IP218" s="64">
        <v>0</v>
      </c>
      <c r="IQ218" s="64">
        <v>0.1</v>
      </c>
      <c r="IR218" s="64">
        <v>0</v>
      </c>
      <c r="IU218" s="64" t="s">
        <v>220</v>
      </c>
      <c r="IV218" s="64">
        <v>0</v>
      </c>
      <c r="IW218" s="64">
        <v>0</v>
      </c>
      <c r="IX218" s="64">
        <v>0</v>
      </c>
      <c r="IY218" s="64">
        <v>0</v>
      </c>
      <c r="JB218" s="6" t="s">
        <v>220</v>
      </c>
      <c r="JC218" s="6">
        <v>0</v>
      </c>
      <c r="JD218" s="6">
        <v>0</v>
      </c>
      <c r="JE218" s="6">
        <v>0</v>
      </c>
      <c r="JF218" s="6">
        <v>0</v>
      </c>
    </row>
    <row r="219" spans="1:26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row>
    <row r="220" spans="1:266"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4" t="s">
        <v>222</v>
      </c>
      <c r="HF220" s="64">
        <v>1.92</v>
      </c>
      <c r="HG220" s="64">
        <v>0.13</v>
      </c>
      <c r="HH220" s="64">
        <v>3.19</v>
      </c>
      <c r="HI220" s="64">
        <v>0</v>
      </c>
      <c r="HL220" s="64" t="s">
        <v>222</v>
      </c>
      <c r="HM220" s="64">
        <v>2.41</v>
      </c>
      <c r="HN220" s="64">
        <v>2.78</v>
      </c>
      <c r="HO220" s="64">
        <v>2.96</v>
      </c>
      <c r="HP220" s="64">
        <v>0</v>
      </c>
      <c r="HS220" s="64" t="s">
        <v>222</v>
      </c>
      <c r="HT220" s="64">
        <v>2.2200000000000002</v>
      </c>
      <c r="HU220" s="64">
        <v>1.91</v>
      </c>
      <c r="HV220" s="64">
        <v>2.88</v>
      </c>
      <c r="HW220" s="64">
        <v>0.28999999999999998</v>
      </c>
      <c r="HZ220" s="64" t="s">
        <v>222</v>
      </c>
      <c r="IA220" s="64">
        <v>1.83</v>
      </c>
      <c r="IB220" s="64">
        <v>1.21</v>
      </c>
      <c r="IC220" s="64">
        <v>2.61</v>
      </c>
      <c r="ID220" s="64">
        <v>0.41</v>
      </c>
      <c r="IG220" s="64" t="s">
        <v>222</v>
      </c>
      <c r="IH220" s="64">
        <v>2.1</v>
      </c>
      <c r="II220" s="64">
        <v>0.66</v>
      </c>
      <c r="IJ220" s="64">
        <v>3.08</v>
      </c>
      <c r="IK220" s="64">
        <v>0.24</v>
      </c>
      <c r="IN220" s="64" t="s">
        <v>222</v>
      </c>
      <c r="IO220" s="64">
        <v>2.25</v>
      </c>
      <c r="IP220" s="64">
        <v>0.84</v>
      </c>
      <c r="IQ220" s="64">
        <v>3.26</v>
      </c>
      <c r="IR220" s="64">
        <v>0.62</v>
      </c>
      <c r="IU220" s="64" t="s">
        <v>222</v>
      </c>
      <c r="IV220" s="64">
        <v>1.86</v>
      </c>
      <c r="IW220" s="64">
        <v>0.27</v>
      </c>
      <c r="IX220" s="64">
        <v>3.19</v>
      </c>
      <c r="IY220" s="64">
        <v>0</v>
      </c>
      <c r="JB220" s="6" t="s">
        <v>222</v>
      </c>
      <c r="JC220" s="6">
        <v>1.29</v>
      </c>
      <c r="JD220" s="6">
        <v>0.28999999999999998</v>
      </c>
      <c r="JE220" s="6">
        <v>2.16</v>
      </c>
      <c r="JF220" s="6">
        <v>0</v>
      </c>
    </row>
    <row r="221" spans="1:26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4" t="s">
        <v>223</v>
      </c>
      <c r="HF221" s="64">
        <v>0.09</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0.03</v>
      </c>
      <c r="IW221" s="64">
        <v>0.13</v>
      </c>
      <c r="IX221" s="64">
        <v>0</v>
      </c>
      <c r="IY221" s="64">
        <v>0</v>
      </c>
      <c r="JB221" s="6" t="s">
        <v>223</v>
      </c>
      <c r="JC221" s="6">
        <v>0</v>
      </c>
      <c r="JD221" s="6">
        <v>0</v>
      </c>
      <c r="JE221" s="6">
        <v>0</v>
      </c>
      <c r="JF221" s="6">
        <v>0</v>
      </c>
    </row>
    <row r="222" spans="1:26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row>
    <row r="223" spans="1:26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row>
    <row r="224" spans="1:266"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row>
    <row r="225" spans="1:26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4" t="s">
        <v>227</v>
      </c>
      <c r="HF225" s="64">
        <v>0.03</v>
      </c>
      <c r="HG225" s="64">
        <v>0</v>
      </c>
      <c r="HH225" s="64">
        <v>0</v>
      </c>
      <c r="HI225" s="64">
        <v>0</v>
      </c>
      <c r="HL225" s="64" t="s">
        <v>227</v>
      </c>
      <c r="HM225" s="64">
        <v>0</v>
      </c>
      <c r="HN225" s="64">
        <v>0</v>
      </c>
      <c r="HO225" s="64">
        <v>0</v>
      </c>
      <c r="HP225" s="64">
        <v>0</v>
      </c>
      <c r="HS225" s="64" t="s">
        <v>227</v>
      </c>
      <c r="HT225" s="64">
        <v>0.06</v>
      </c>
      <c r="HU225" s="64">
        <v>0.21</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0.04</v>
      </c>
      <c r="IW225" s="64">
        <v>0.15</v>
      </c>
      <c r="IX225" s="64">
        <v>0</v>
      </c>
      <c r="IY225" s="64">
        <v>0</v>
      </c>
      <c r="JB225" s="6" t="s">
        <v>227</v>
      </c>
      <c r="JC225" s="6">
        <v>0</v>
      </c>
      <c r="JD225" s="6">
        <v>0</v>
      </c>
      <c r="JE225" s="6">
        <v>0</v>
      </c>
      <c r="JF225" s="6">
        <v>0</v>
      </c>
    </row>
    <row r="226" spans="1:26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row>
    <row r="227" spans="1:26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4" t="s">
        <v>229</v>
      </c>
      <c r="HF227" s="64">
        <v>0.08</v>
      </c>
      <c r="HG227" s="64">
        <v>0</v>
      </c>
      <c r="HH227" s="64">
        <v>0.14000000000000001</v>
      </c>
      <c r="HI227" s="64">
        <v>0</v>
      </c>
      <c r="HL227" s="64" t="s">
        <v>229</v>
      </c>
      <c r="HM227" s="64">
        <v>7.0000000000000007E-2</v>
      </c>
      <c r="HN227" s="64">
        <v>0.23</v>
      </c>
      <c r="HO227" s="64">
        <v>0</v>
      </c>
      <c r="HP227" s="64">
        <v>0</v>
      </c>
      <c r="HS227" s="64" t="s">
        <v>229</v>
      </c>
      <c r="HT227" s="64">
        <v>7.0000000000000007E-2</v>
      </c>
      <c r="HU227" s="64">
        <v>0.25</v>
      </c>
      <c r="HV227" s="64">
        <v>0</v>
      </c>
      <c r="HW227" s="64">
        <v>0</v>
      </c>
      <c r="HZ227" s="64" t="s">
        <v>229</v>
      </c>
      <c r="IA227" s="64">
        <v>0.14000000000000001</v>
      </c>
      <c r="IB227" s="64">
        <v>0.27</v>
      </c>
      <c r="IC227" s="64">
        <v>0.13</v>
      </c>
      <c r="ID227" s="64">
        <v>0</v>
      </c>
      <c r="IG227" s="64" t="s">
        <v>229</v>
      </c>
      <c r="IH227" s="64">
        <v>0</v>
      </c>
      <c r="II227" s="64">
        <v>0</v>
      </c>
      <c r="IJ227" s="64">
        <v>0</v>
      </c>
      <c r="IK227" s="64">
        <v>0</v>
      </c>
      <c r="IN227" s="64" t="s">
        <v>229</v>
      </c>
      <c r="IO227" s="64">
        <v>0.09</v>
      </c>
      <c r="IP227" s="64">
        <v>0</v>
      </c>
      <c r="IQ227" s="64">
        <v>0.16</v>
      </c>
      <c r="IR227" s="64">
        <v>0</v>
      </c>
      <c r="IU227" s="64" t="s">
        <v>229</v>
      </c>
      <c r="IV227" s="64">
        <v>7.0000000000000007E-2</v>
      </c>
      <c r="IW227" s="64">
        <v>0.15</v>
      </c>
      <c r="IX227" s="64">
        <v>0.06</v>
      </c>
      <c r="IY227" s="64">
        <v>0</v>
      </c>
      <c r="JB227" s="6" t="s">
        <v>229</v>
      </c>
      <c r="JC227" s="6">
        <v>0</v>
      </c>
      <c r="JD227" s="6">
        <v>0</v>
      </c>
      <c r="JE227" s="6">
        <v>0</v>
      </c>
      <c r="JF227" s="6">
        <v>0</v>
      </c>
    </row>
    <row r="228" spans="1:26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row>
    <row r="229" spans="1:26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4" t="s">
        <v>231</v>
      </c>
      <c r="HF229" s="64">
        <v>0.45</v>
      </c>
      <c r="HG229" s="64">
        <v>0</v>
      </c>
      <c r="HH229" s="64">
        <v>0.28000000000000003</v>
      </c>
      <c r="HI229" s="64">
        <v>0</v>
      </c>
      <c r="HL229" s="64" t="s">
        <v>231</v>
      </c>
      <c r="HM229" s="64">
        <v>0.03</v>
      </c>
      <c r="HN229" s="64">
        <v>0</v>
      </c>
      <c r="HO229" s="64">
        <v>0</v>
      </c>
      <c r="HP229" s="64">
        <v>0</v>
      </c>
      <c r="HS229" s="64" t="s">
        <v>231</v>
      </c>
      <c r="HT229" s="64">
        <v>0</v>
      </c>
      <c r="HU229" s="64">
        <v>0</v>
      </c>
      <c r="HV229" s="64">
        <v>0</v>
      </c>
      <c r="HW229" s="64">
        <v>0</v>
      </c>
      <c r="HZ229" s="64" t="s">
        <v>231</v>
      </c>
      <c r="IA229" s="64">
        <v>0.06</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row>
    <row r="230" spans="1:266"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row>
    <row r="231" spans="1:266"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row>
    <row r="232" spans="1:26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0.05</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row>
    <row r="233" spans="1:266"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0.1</v>
      </c>
      <c r="IP233" s="64">
        <v>0.43</v>
      </c>
      <c r="IQ233" s="64">
        <v>0</v>
      </c>
      <c r="IR233" s="64">
        <v>0</v>
      </c>
      <c r="IU233" s="64" t="s">
        <v>235</v>
      </c>
      <c r="IV233" s="64">
        <v>0</v>
      </c>
      <c r="IW233" s="64">
        <v>0</v>
      </c>
      <c r="IX233" s="64">
        <v>0</v>
      </c>
      <c r="IY233" s="64">
        <v>0</v>
      </c>
      <c r="JB233" s="6" t="s">
        <v>235</v>
      </c>
      <c r="JC233" s="6">
        <v>0</v>
      </c>
      <c r="JD233" s="6">
        <v>0</v>
      </c>
      <c r="JE233" s="6">
        <v>0</v>
      </c>
      <c r="JF233" s="6">
        <v>0</v>
      </c>
    </row>
    <row r="234" spans="1:266"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4" t="s">
        <v>236</v>
      </c>
      <c r="HF234" s="64">
        <v>0.03</v>
      </c>
      <c r="HG234" s="64">
        <v>0</v>
      </c>
      <c r="HH234" s="64">
        <v>0.05</v>
      </c>
      <c r="HI234" s="64">
        <v>0</v>
      </c>
      <c r="HL234" s="64" t="s">
        <v>236</v>
      </c>
      <c r="HM234" s="64">
        <v>0.03</v>
      </c>
      <c r="HN234" s="64">
        <v>0</v>
      </c>
      <c r="HO234" s="64">
        <v>0</v>
      </c>
      <c r="HP234" s="64">
        <v>0</v>
      </c>
      <c r="HS234" s="64" t="s">
        <v>236</v>
      </c>
      <c r="HT234" s="64">
        <v>0.06</v>
      </c>
      <c r="HU234" s="64">
        <v>0.08</v>
      </c>
      <c r="HV234" s="64">
        <v>7.0000000000000007E-2</v>
      </c>
      <c r="HW234" s="64">
        <v>0</v>
      </c>
      <c r="HZ234" s="64" t="s">
        <v>236</v>
      </c>
      <c r="IA234" s="64">
        <v>0.35</v>
      </c>
      <c r="IB234" s="64">
        <v>0</v>
      </c>
      <c r="IC234" s="64">
        <v>0.6</v>
      </c>
      <c r="ID234" s="64">
        <v>0</v>
      </c>
      <c r="IG234" s="64" t="s">
        <v>236</v>
      </c>
      <c r="IH234" s="64">
        <v>0.11</v>
      </c>
      <c r="II234" s="64">
        <v>0.09</v>
      </c>
      <c r="IJ234" s="64">
        <v>0.16</v>
      </c>
      <c r="IK234" s="64">
        <v>0</v>
      </c>
      <c r="IN234" s="64" t="s">
        <v>236</v>
      </c>
      <c r="IO234" s="64">
        <v>0</v>
      </c>
      <c r="IP234" s="64">
        <v>0</v>
      </c>
      <c r="IQ234" s="64">
        <v>0</v>
      </c>
      <c r="IR234" s="64">
        <v>0</v>
      </c>
      <c r="IU234" s="64" t="s">
        <v>236</v>
      </c>
      <c r="IV234" s="64">
        <v>0.2</v>
      </c>
      <c r="IW234" s="64">
        <v>0.18</v>
      </c>
      <c r="IX234" s="64">
        <v>0.27</v>
      </c>
      <c r="IY234" s="64">
        <v>0</v>
      </c>
      <c r="JB234" s="6" t="s">
        <v>236</v>
      </c>
      <c r="JC234" s="6">
        <v>7.0000000000000007E-2</v>
      </c>
      <c r="JD234" s="6">
        <v>0</v>
      </c>
      <c r="JE234" s="6">
        <v>0.06</v>
      </c>
      <c r="JF234" s="6">
        <v>0</v>
      </c>
    </row>
    <row r="235" spans="1:266"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row>
    <row r="236" spans="1:26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row>
    <row r="237" spans="1:26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4" t="s">
        <v>239</v>
      </c>
      <c r="HF237" s="64">
        <v>0.04</v>
      </c>
      <c r="HG237" s="64">
        <v>0</v>
      </c>
      <c r="HH237" s="64">
        <v>0.06</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7.0000000000000007E-2</v>
      </c>
      <c r="JD237" s="6">
        <v>0.3</v>
      </c>
      <c r="JE237" s="6">
        <v>0</v>
      </c>
      <c r="JF237" s="6">
        <v>0</v>
      </c>
    </row>
    <row r="238" spans="1:26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row>
    <row r="239" spans="1:266"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0.14000000000000001</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0.16</v>
      </c>
      <c r="JD239" s="6">
        <v>0</v>
      </c>
      <c r="JE239" s="6">
        <v>0</v>
      </c>
      <c r="JF239" s="6">
        <v>0</v>
      </c>
    </row>
    <row r="240" spans="1:26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0.05</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row>
    <row r="241" spans="1:26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row>
    <row r="242" spans="1:26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row>
    <row r="243" spans="1:266"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4" t="s">
        <v>245</v>
      </c>
      <c r="HF243" s="64">
        <v>0.09</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row>
    <row r="244" spans="1:266"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4" t="s">
        <v>246</v>
      </c>
      <c r="HF244" s="64">
        <v>0.35</v>
      </c>
      <c r="HG244" s="64">
        <v>0</v>
      </c>
      <c r="HH244" s="64">
        <v>0</v>
      </c>
      <c r="HI244" s="64">
        <v>1.93</v>
      </c>
      <c r="HL244" s="64" t="s">
        <v>246</v>
      </c>
      <c r="HM244" s="64">
        <v>0</v>
      </c>
      <c r="HN244" s="64">
        <v>0</v>
      </c>
      <c r="HO244" s="64">
        <v>0</v>
      </c>
      <c r="HP244" s="64">
        <v>0</v>
      </c>
      <c r="HS244" s="64" t="s">
        <v>246</v>
      </c>
      <c r="HT244" s="64">
        <v>0.03</v>
      </c>
      <c r="HU244" s="64">
        <v>0</v>
      </c>
      <c r="HV244" s="64">
        <v>0.05</v>
      </c>
      <c r="HW244" s="64">
        <v>0</v>
      </c>
      <c r="HZ244" s="64" t="s">
        <v>246</v>
      </c>
      <c r="IA244" s="64">
        <v>0.04</v>
      </c>
      <c r="IB244" s="64">
        <v>0.16</v>
      </c>
      <c r="IC244" s="64">
        <v>0</v>
      </c>
      <c r="ID244" s="64">
        <v>0</v>
      </c>
      <c r="IG244" s="64" t="s">
        <v>246</v>
      </c>
      <c r="IH244" s="64">
        <v>0</v>
      </c>
      <c r="II244" s="64">
        <v>0</v>
      </c>
      <c r="IJ244" s="64">
        <v>0</v>
      </c>
      <c r="IK244" s="64">
        <v>0</v>
      </c>
      <c r="IN244" s="64" t="s">
        <v>246</v>
      </c>
      <c r="IO244" s="64">
        <v>0.06</v>
      </c>
      <c r="IP244" s="64">
        <v>0.25</v>
      </c>
      <c r="IQ244" s="64">
        <v>0</v>
      </c>
      <c r="IR244" s="64">
        <v>0</v>
      </c>
      <c r="IU244" s="64" t="s">
        <v>246</v>
      </c>
      <c r="IV244" s="64">
        <v>0</v>
      </c>
      <c r="IW244" s="64">
        <v>0</v>
      </c>
      <c r="IX244" s="64">
        <v>0</v>
      </c>
      <c r="IY244" s="64">
        <v>0</v>
      </c>
      <c r="JB244" s="6" t="s">
        <v>246</v>
      </c>
      <c r="JC244" s="6">
        <v>0</v>
      </c>
      <c r="JD244" s="6">
        <v>0</v>
      </c>
      <c r="JE244" s="6">
        <v>0</v>
      </c>
      <c r="JF244" s="6">
        <v>0</v>
      </c>
    </row>
    <row r="245" spans="1:266"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4" t="s">
        <v>247</v>
      </c>
      <c r="HF245" s="64">
        <v>0.46</v>
      </c>
      <c r="HG245" s="64">
        <v>0</v>
      </c>
      <c r="HH245" s="64">
        <v>0.08</v>
      </c>
      <c r="HI245" s="64">
        <v>0</v>
      </c>
      <c r="HL245" s="64" t="s">
        <v>247</v>
      </c>
      <c r="HM245" s="64">
        <v>0</v>
      </c>
      <c r="HN245" s="64">
        <v>0</v>
      </c>
      <c r="HO245" s="64">
        <v>0</v>
      </c>
      <c r="HP245" s="64">
        <v>0</v>
      </c>
      <c r="HS245" s="64" t="s">
        <v>247</v>
      </c>
      <c r="HT245" s="64">
        <v>0.04</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row>
    <row r="246" spans="1:26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row>
    <row r="247" spans="1:266"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row>
    <row r="248" spans="1:26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row>
    <row r="249" spans="1:26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7.0000000000000007E-2</v>
      </c>
      <c r="IP249" s="64">
        <v>0</v>
      </c>
      <c r="IQ249" s="64">
        <v>0.12</v>
      </c>
      <c r="IR249" s="64">
        <v>0</v>
      </c>
      <c r="IU249" s="64" t="s">
        <v>251</v>
      </c>
      <c r="IV249" s="64">
        <v>0</v>
      </c>
      <c r="IW249" s="64">
        <v>0</v>
      </c>
      <c r="IX249" s="64">
        <v>0</v>
      </c>
      <c r="IY249" s="64">
        <v>0</v>
      </c>
      <c r="JB249" s="6" t="s">
        <v>251</v>
      </c>
      <c r="JC249" s="6">
        <v>0</v>
      </c>
      <c r="JD249" s="6">
        <v>0</v>
      </c>
      <c r="JE249" s="6">
        <v>0</v>
      </c>
      <c r="JF249" s="6">
        <v>0</v>
      </c>
    </row>
    <row r="250" spans="1:26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row>
    <row r="251" spans="1:26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row>
    <row r="252" spans="1:26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row>
    <row r="253" spans="1:26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4" t="s">
        <v>255</v>
      </c>
      <c r="HF253" s="64">
        <v>0.16</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row>
    <row r="254" spans="1:266"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4" t="s">
        <v>256</v>
      </c>
      <c r="HF254" s="64">
        <v>0.08</v>
      </c>
      <c r="HG254" s="64">
        <v>0</v>
      </c>
      <c r="HH254" s="64">
        <v>0</v>
      </c>
      <c r="HI254" s="64">
        <v>0</v>
      </c>
      <c r="HL254" s="64" t="s">
        <v>256</v>
      </c>
      <c r="HM254" s="64">
        <v>0.11</v>
      </c>
      <c r="HN254" s="64">
        <v>0.16</v>
      </c>
      <c r="HO254" s="64">
        <v>0</v>
      </c>
      <c r="HP254" s="64">
        <v>0</v>
      </c>
      <c r="HS254" s="64" t="s">
        <v>256</v>
      </c>
      <c r="HT254" s="64">
        <v>0.17</v>
      </c>
      <c r="HU254" s="64">
        <v>0</v>
      </c>
      <c r="HV254" s="64">
        <v>0.1</v>
      </c>
      <c r="HW254" s="64">
        <v>0</v>
      </c>
      <c r="HZ254" s="64" t="s">
        <v>256</v>
      </c>
      <c r="IA254" s="64">
        <v>0</v>
      </c>
      <c r="IB254" s="64">
        <v>0</v>
      </c>
      <c r="IC254" s="64">
        <v>0</v>
      </c>
      <c r="ID254" s="64">
        <v>0</v>
      </c>
      <c r="IG254" s="64" t="s">
        <v>256</v>
      </c>
      <c r="IH254" s="64">
        <v>0.1</v>
      </c>
      <c r="II254" s="64">
        <v>0</v>
      </c>
      <c r="IJ254" s="64">
        <v>0</v>
      </c>
      <c r="IK254" s="64">
        <v>0</v>
      </c>
      <c r="IN254" s="64" t="s">
        <v>256</v>
      </c>
      <c r="IO254" s="64">
        <v>0.09</v>
      </c>
      <c r="IP254" s="64">
        <v>0</v>
      </c>
      <c r="IQ254" s="64">
        <v>0</v>
      </c>
      <c r="IR254" s="64">
        <v>0</v>
      </c>
      <c r="IU254" s="64" t="s">
        <v>256</v>
      </c>
      <c r="IV254" s="64">
        <v>0.11</v>
      </c>
      <c r="IW254" s="64">
        <v>0</v>
      </c>
      <c r="IX254" s="64">
        <v>0</v>
      </c>
      <c r="IY254" s="64">
        <v>0</v>
      </c>
      <c r="JB254" s="6" t="s">
        <v>256</v>
      </c>
      <c r="JC254" s="6">
        <v>0.06</v>
      </c>
      <c r="JD254" s="6">
        <v>0</v>
      </c>
      <c r="JE254" s="6">
        <v>0</v>
      </c>
      <c r="JF254" s="6">
        <v>0</v>
      </c>
    </row>
    <row r="255" spans="1:266"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0.05</v>
      </c>
      <c r="JD255" s="6">
        <v>0</v>
      </c>
      <c r="JE255" s="6">
        <v>0.09</v>
      </c>
      <c r="JF255" s="6">
        <v>0</v>
      </c>
    </row>
    <row r="256" spans="1:266"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row>
    <row r="257" spans="1:266"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4" t="s">
        <v>259</v>
      </c>
      <c r="HF257" s="64">
        <v>1.63</v>
      </c>
      <c r="HG257" s="64">
        <v>1.04</v>
      </c>
      <c r="HH257" s="64">
        <v>1.1200000000000001</v>
      </c>
      <c r="HI257" s="64">
        <v>0.41</v>
      </c>
      <c r="HL257" s="64" t="s">
        <v>259</v>
      </c>
      <c r="HM257" s="64">
        <v>1.63</v>
      </c>
      <c r="HN257" s="64">
        <v>0.43</v>
      </c>
      <c r="HO257" s="64">
        <v>1.64</v>
      </c>
      <c r="HP257" s="64">
        <v>0.84</v>
      </c>
      <c r="HS257" s="64" t="s">
        <v>259</v>
      </c>
      <c r="HT257" s="64">
        <v>2.14</v>
      </c>
      <c r="HU257" s="64">
        <v>2.06</v>
      </c>
      <c r="HV257" s="64">
        <v>2.66</v>
      </c>
      <c r="HW257" s="64">
        <v>0</v>
      </c>
      <c r="HZ257" s="64" t="s">
        <v>259</v>
      </c>
      <c r="IA257" s="64">
        <v>1.07</v>
      </c>
      <c r="IB257" s="64">
        <v>1.1299999999999999</v>
      </c>
      <c r="IC257" s="64">
        <v>0.82</v>
      </c>
      <c r="ID257" s="64">
        <v>0</v>
      </c>
      <c r="IG257" s="64" t="s">
        <v>259</v>
      </c>
      <c r="IH257" s="64">
        <v>1.2</v>
      </c>
      <c r="II257" s="64">
        <v>0.79</v>
      </c>
      <c r="IJ257" s="64">
        <v>1.21</v>
      </c>
      <c r="IK257" s="64">
        <v>0.69</v>
      </c>
      <c r="IN257" s="64" t="s">
        <v>259</v>
      </c>
      <c r="IO257" s="64">
        <v>1.02</v>
      </c>
      <c r="IP257" s="64">
        <v>0.4</v>
      </c>
      <c r="IQ257" s="64">
        <v>1.1000000000000001</v>
      </c>
      <c r="IR257" s="64">
        <v>0.14000000000000001</v>
      </c>
      <c r="IU257" s="64" t="s">
        <v>259</v>
      </c>
      <c r="IV257" s="64">
        <v>1.69</v>
      </c>
      <c r="IW257" s="64">
        <v>0.51</v>
      </c>
      <c r="IX257" s="64">
        <v>1.74</v>
      </c>
      <c r="IY257" s="64">
        <v>0</v>
      </c>
      <c r="JB257" s="6" t="s">
        <v>259</v>
      </c>
      <c r="JC257" s="6">
        <v>1.84</v>
      </c>
      <c r="JD257" s="6">
        <v>0.53</v>
      </c>
      <c r="JE257" s="6">
        <v>2.37</v>
      </c>
      <c r="JF257" s="6">
        <v>0.7</v>
      </c>
    </row>
    <row r="259" spans="1:26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row>
    <row r="260" spans="1:266" x14ac:dyDescent="0.3">
      <c r="A260" s="78" t="s">
        <v>265</v>
      </c>
      <c r="B260" s="7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row>
    <row r="261" spans="1:26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row>
    <row r="262" spans="1:266"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2.44</v>
      </c>
      <c r="HG262" s="9">
        <f>SUMIF('Aceite Virgen Extra'!$B6:$B257,"&lt;="&amp;$B262,'Aceite Virgen Extra'!HG$6:HG$257)</f>
        <v>2.63</v>
      </c>
      <c r="HH262" s="9">
        <f>SUMIF('Aceite Virgen Extra'!$B6:$B257,"&lt;="&amp;$B262,'Aceite Virgen Extra'!HH$6:HH$257)</f>
        <v>2.58</v>
      </c>
      <c r="HI262" s="9">
        <f>SUMIF('Aceite Virgen Extra'!$B6:$B257,"&lt;="&amp;$B262,'Aceite Virgen Extra'!HI$6:HI$257)</f>
        <v>1.02</v>
      </c>
      <c r="HM262" s="9">
        <f>SUMIF('Aceite Virgen Extra'!$B6:$B257,"&lt;="&amp;$B262,'Aceite Virgen Extra'!HM$6:HM$257)</f>
        <v>4.0200000000000005</v>
      </c>
      <c r="HN262" s="9">
        <f>SUMIF('Aceite Virgen Extra'!$B6:$B257,"&lt;="&amp;$B262,'Aceite Virgen Extra'!HN$6:HN$257)</f>
        <v>2.83</v>
      </c>
      <c r="HO262" s="9">
        <f>SUMIF('Aceite Virgen Extra'!$B6:$B257,"&lt;="&amp;$B262,'Aceite Virgen Extra'!HO$6:HO$257)</f>
        <v>4.12</v>
      </c>
      <c r="HP262" s="9">
        <f>SUMIF('Aceite Virgen Extra'!$B6:$B257,"&lt;="&amp;$B262,'Aceite Virgen Extra'!HP$6:HP$257)</f>
        <v>4.01</v>
      </c>
      <c r="HT262" s="9">
        <f>SUMIF('Aceite Virgen Extra'!$B6:$B257,"&lt;="&amp;$B262,'Aceite Virgen Extra'!HT$6:HT$257)</f>
        <v>5.33</v>
      </c>
      <c r="HU262" s="9">
        <f>SUMIF('Aceite Virgen Extra'!$B6:$B257,"&lt;="&amp;$B262,'Aceite Virgen Extra'!HU$6:HU$257)</f>
        <v>9.6199999999999992</v>
      </c>
      <c r="HV262" s="9">
        <f>SUMIF('Aceite Virgen Extra'!$B6:$B257,"&lt;="&amp;$B262,'Aceite Virgen Extra'!HV$6:HV$257)</f>
        <v>2.7399999999999998</v>
      </c>
      <c r="HW262" s="9">
        <f>SUMIF('Aceite Virgen Extra'!$B6:$B257,"&lt;="&amp;$B262,'Aceite Virgen Extra'!HW$6:HW$257)</f>
        <v>5.9700000000000006</v>
      </c>
      <c r="IA262" s="9">
        <f>SUMIF('Aceite Virgen Extra'!$B6:$B257,"&lt;="&amp;$B262,'Aceite Virgen Extra'!IA$6:IA$257)</f>
        <v>6.0299999999999994</v>
      </c>
      <c r="IB262" s="9">
        <f>SUMIF('Aceite Virgen Extra'!$B6:$B257,"&lt;="&amp;$B262,'Aceite Virgen Extra'!IB$6:IB$257)</f>
        <v>10.319999999999999</v>
      </c>
      <c r="IC262" s="9">
        <f>SUMIF('Aceite Virgen Extra'!$B6:$B257,"&lt;="&amp;$B262,'Aceite Virgen Extra'!IC$6:IC$257)</f>
        <v>3.99</v>
      </c>
      <c r="ID262" s="9">
        <f>SUMIF('Aceite Virgen Extra'!$B6:$B257,"&lt;="&amp;$B262,'Aceite Virgen Extra'!ID$6:ID$257)</f>
        <v>6.94</v>
      </c>
      <c r="IE262" s="64"/>
      <c r="IH262" s="9">
        <f>SUMIF('Aceite Virgen Extra'!$B6:$B257,"&lt;="&amp;$B262,'Aceite Virgen Extra'!IH$6:IH$257)</f>
        <v>5.5000000000000009</v>
      </c>
      <c r="II262" s="9">
        <f>SUMIF('Aceite Virgen Extra'!$B6:$B257,"&lt;="&amp;$B262,'Aceite Virgen Extra'!II$6:II$257)</f>
        <v>7.05</v>
      </c>
      <c r="IJ262" s="9">
        <f>SUMIF('Aceite Virgen Extra'!$B6:$B257,"&lt;="&amp;$B262,'Aceite Virgen Extra'!IJ$6:IJ$257)</f>
        <v>4.72</v>
      </c>
      <c r="IK262" s="9">
        <f>SUMIF('Aceite Virgen Extra'!$B6:$B257,"&lt;="&amp;$B262,'Aceite Virgen Extra'!IK$6:IK$257)</f>
        <v>4.1500000000000004</v>
      </c>
      <c r="IO262" s="9">
        <f>SUMIF('Aceite Virgen Extra'!$B6:$B257,"&lt;="&amp;$B262,'Aceite Virgen Extra'!IO$6:IO$257)</f>
        <v>6.12</v>
      </c>
      <c r="IP262" s="9">
        <f>SUMIF('Aceite Virgen Extra'!$B6:$B257,"&lt;="&amp;$B262,'Aceite Virgen Extra'!IP$6:IP$257)</f>
        <v>5.66</v>
      </c>
      <c r="IQ262" s="9">
        <f>SUMIF('Aceite Virgen Extra'!$B6:$B257,"&lt;="&amp;$B262,'Aceite Virgen Extra'!IQ$6:IQ$257)</f>
        <v>6.01</v>
      </c>
      <c r="IR262" s="9">
        <f>SUMIF('Aceite Virgen Extra'!$B6:$B257,"&lt;="&amp;$B262,'Aceite Virgen Extra'!IR$6:IR$257)</f>
        <v>5.49</v>
      </c>
      <c r="IV262" s="9">
        <f>SUMIF('Aceite Virgen Extra'!$B6:$B257,"&lt;="&amp;$B262,'Aceite Virgen Extra'!IV$6:IV$257)</f>
        <v>6.76</v>
      </c>
      <c r="IW262" s="9">
        <f>SUMIF('Aceite Virgen Extra'!$B6:$B257,"&lt;="&amp;$B262,'Aceite Virgen Extra'!IW$6:IW$257)</f>
        <v>9.18</v>
      </c>
      <c r="IX262" s="9">
        <f>SUMIF('Aceite Virgen Extra'!$B6:$B257,"&lt;="&amp;$B262,'Aceite Virgen Extra'!IX$6:IX$257)</f>
        <v>5.19</v>
      </c>
      <c r="IY262" s="9">
        <f>SUMIF('Aceite Virgen Extra'!$B6:$B257,"&lt;="&amp;$B262,'Aceite Virgen Extra'!IY$6:IY$257)</f>
        <v>3.9499999999999997</v>
      </c>
      <c r="JC262" s="9">
        <f>SUMIF('Aceite Virgen Extra'!$B6:$B257,"&lt;="&amp;$B262,'Aceite Virgen Extra'!JC$6:JC$257)</f>
        <v>6.06</v>
      </c>
      <c r="JD262" s="9">
        <f>SUMIF('Aceite Virgen Extra'!$B6:$B257,"&lt;="&amp;$B262,'Aceite Virgen Extra'!JD$6:JD$257)</f>
        <v>8.01</v>
      </c>
      <c r="JE262" s="9">
        <f>SUMIF('Aceite Virgen Extra'!$B6:$B257,"&lt;="&amp;$B262,'Aceite Virgen Extra'!JE$6:JE$257)</f>
        <v>3.88</v>
      </c>
      <c r="JF262" s="9">
        <f>SUMIF('Aceite Virgen Extra'!$B6:$B257,"&lt;="&amp;$B262,'Aceite Virgen Extra'!JF$6:JF$257)</f>
        <v>8.31</v>
      </c>
    </row>
    <row r="263" spans="1:266"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9.7200000000000006</v>
      </c>
      <c r="HG263" s="8">
        <f>SUMIFS('Aceite Virgen Extra'!HG$6:HG$257,'Aceite Virgen Extra'!$A$6:$A$257,"&gt;="&amp;$A263,'Aceite Virgen Extra'!$B$6:$B$257,"&lt;="&amp;$B263)</f>
        <v>9.5400000000000009</v>
      </c>
      <c r="HH263" s="8">
        <f>SUMIFS('Aceite Virgen Extra'!HH$6:HH$257,'Aceite Virgen Extra'!$A$6:$A$257,"&gt;="&amp;$A263,'Aceite Virgen Extra'!$B$6:$B$257,"&lt;="&amp;$B263)</f>
        <v>11</v>
      </c>
      <c r="HI263" s="8">
        <f>SUMIFS('Aceite Virgen Extra'!HI$6:HI$257,'Aceite Virgen Extra'!$A$6:$A$257,"&gt;="&amp;$A263,'Aceite Virgen Extra'!$B$6:$B$257,"&lt;="&amp;$B263)</f>
        <v>8.33</v>
      </c>
      <c r="HM263" s="8">
        <f>SUMIFS('Aceite Virgen Extra'!HM$6:HM$257,'Aceite Virgen Extra'!$A$6:$A$257,"&gt;="&amp;$A263,'Aceite Virgen Extra'!$B$6:$B$257,"&lt;="&amp;$B263)</f>
        <v>7.05</v>
      </c>
      <c r="HN263" s="8">
        <f>SUMIFS('Aceite Virgen Extra'!HN$6:HN$257,'Aceite Virgen Extra'!$A$6:$A$257,"&gt;="&amp;$A263,'Aceite Virgen Extra'!$B$6:$B$257,"&lt;="&amp;$B263)</f>
        <v>5.75</v>
      </c>
      <c r="HO263" s="8">
        <f>SUMIFS('Aceite Virgen Extra'!HO$6:HO$257,'Aceite Virgen Extra'!$A$6:$A$257,"&gt;="&amp;$A263,'Aceite Virgen Extra'!$B$6:$B$257,"&lt;="&amp;$B263)</f>
        <v>8.120000000000001</v>
      </c>
      <c r="HP263" s="8">
        <f>SUMIFS('Aceite Virgen Extra'!HP$6:HP$257,'Aceite Virgen Extra'!$A$6:$A$257,"&gt;="&amp;$A263,'Aceite Virgen Extra'!$B$6:$B$257,"&lt;="&amp;$B263)</f>
        <v>4.7299999999999995</v>
      </c>
      <c r="HT263" s="8">
        <f>SUMIFS('Aceite Virgen Extra'!HT$6:HT$257,'Aceite Virgen Extra'!$A$6:$A$257,"&gt;="&amp;$A263,'Aceite Virgen Extra'!$B$6:$B$257,"&lt;="&amp;$B263)</f>
        <v>8.69</v>
      </c>
      <c r="HU263" s="8">
        <f>SUMIFS('Aceite Virgen Extra'!HU$6:HU$257,'Aceite Virgen Extra'!$A$6:$A$257,"&gt;="&amp;$A263,'Aceite Virgen Extra'!$B$6:$B$257,"&lt;="&amp;$B263)</f>
        <v>8.85</v>
      </c>
      <c r="HV263" s="8">
        <f>SUMIFS('Aceite Virgen Extra'!HV$6:HV$257,'Aceite Virgen Extra'!$A$6:$A$257,"&gt;="&amp;$A263,'Aceite Virgen Extra'!$B$6:$B$257,"&lt;="&amp;$B263)</f>
        <v>9.4400000000000013</v>
      </c>
      <c r="HW263" s="8">
        <f>SUMIFS('Aceite Virgen Extra'!HW$6:HW$257,'Aceite Virgen Extra'!$A$6:$A$257,"&gt;="&amp;$A263,'Aceite Virgen Extra'!$B$6:$B$257,"&lt;="&amp;$B263)</f>
        <v>4.6399999999999997</v>
      </c>
      <c r="IA263" s="8">
        <f>SUMIFS('Aceite Virgen Extra'!IA$6:IA$257,'Aceite Virgen Extra'!$A$6:$A$257,"&gt;="&amp;$A263,'Aceite Virgen Extra'!$B$6:$B$257,"&lt;="&amp;$B263)</f>
        <v>8.33</v>
      </c>
      <c r="IB263" s="8">
        <f>SUMIFS('Aceite Virgen Extra'!IB$6:IB$257,'Aceite Virgen Extra'!$A$6:$A$257,"&gt;="&amp;$A263,'Aceite Virgen Extra'!$B$6:$B$257,"&lt;="&amp;$B263)</f>
        <v>6.61</v>
      </c>
      <c r="IC263" s="8">
        <f>SUMIFS('Aceite Virgen Extra'!IC$6:IC$257,'Aceite Virgen Extra'!$A$6:$A$257,"&gt;="&amp;$A263,'Aceite Virgen Extra'!$B$6:$B$257,"&lt;="&amp;$B263)</f>
        <v>8.83</v>
      </c>
      <c r="ID263" s="8">
        <f>SUMIFS('Aceite Virgen Extra'!ID$6:ID$257,'Aceite Virgen Extra'!$A$6:$A$257,"&gt;="&amp;$A263,'Aceite Virgen Extra'!$B$6:$B$257,"&lt;="&amp;$B263)</f>
        <v>6.55</v>
      </c>
      <c r="IE263" s="64"/>
      <c r="IH263" s="8">
        <f>SUMIFS('Aceite Virgen Extra'!IH$6:IH$257,'Aceite Virgen Extra'!$A$6:$A$257,"&gt;="&amp;$A263,'Aceite Virgen Extra'!$B$6:$B$257,"&lt;="&amp;$B263)</f>
        <v>6.98</v>
      </c>
      <c r="II263" s="8">
        <f>SUMIFS('Aceite Virgen Extra'!II$6:II$257,'Aceite Virgen Extra'!$A$6:$A$257,"&gt;="&amp;$A263,'Aceite Virgen Extra'!$B$6:$B$257,"&lt;="&amp;$B263)</f>
        <v>4.6399999999999997</v>
      </c>
      <c r="IJ263" s="8">
        <f>SUMIFS('Aceite Virgen Extra'!IJ$6:IJ$257,'Aceite Virgen Extra'!$A$6:$A$257,"&gt;="&amp;$A263,'Aceite Virgen Extra'!$B$6:$B$257,"&lt;="&amp;$B263)</f>
        <v>7.8599999999999994</v>
      </c>
      <c r="IK263" s="8">
        <f>SUMIFS('Aceite Virgen Extra'!IK$6:IK$257,'Aceite Virgen Extra'!$A$6:$A$257,"&gt;="&amp;$A263,'Aceite Virgen Extra'!$B$6:$B$257,"&lt;="&amp;$B263)</f>
        <v>7.05</v>
      </c>
      <c r="IO263" s="8">
        <f>SUMIFS('Aceite Virgen Extra'!IO$6:IO$257,'Aceite Virgen Extra'!$A$6:$A$257,"&gt;="&amp;$A263,'Aceite Virgen Extra'!$B$6:$B$257,"&lt;="&amp;$B263)</f>
        <v>9.51</v>
      </c>
      <c r="IP263" s="8">
        <f>SUMIFS('Aceite Virgen Extra'!IP$6:IP$257,'Aceite Virgen Extra'!$A$6:$A$257,"&gt;="&amp;$A263,'Aceite Virgen Extra'!$B$6:$B$257,"&lt;="&amp;$B263)</f>
        <v>11.889999999999999</v>
      </c>
      <c r="IQ263" s="8">
        <f>SUMIFS('Aceite Virgen Extra'!IQ$6:IQ$257,'Aceite Virgen Extra'!$A$6:$A$257,"&gt;="&amp;$A263,'Aceite Virgen Extra'!$B$6:$B$257,"&lt;="&amp;$B263)</f>
        <v>9.9700000000000006</v>
      </c>
      <c r="IR263" s="8">
        <f>SUMIFS('Aceite Virgen Extra'!IR$6:IR$257,'Aceite Virgen Extra'!$A$6:$A$257,"&gt;="&amp;$A263,'Aceite Virgen Extra'!$B$6:$B$257,"&lt;="&amp;$B263)</f>
        <v>7.12</v>
      </c>
      <c r="IV263" s="8">
        <f>SUMIFS('Aceite Virgen Extra'!IV$6:IV$257,'Aceite Virgen Extra'!$A$6:$A$257,"&gt;="&amp;$A263,'Aceite Virgen Extra'!$B$6:$B$257,"&lt;="&amp;$B263)</f>
        <v>8.0399999999999991</v>
      </c>
      <c r="IW263" s="8">
        <f>SUMIFS('Aceite Virgen Extra'!IW$6:IW$257,'Aceite Virgen Extra'!$A$6:$A$257,"&gt;="&amp;$A263,'Aceite Virgen Extra'!$B$6:$B$257,"&lt;="&amp;$B263)</f>
        <v>8.4</v>
      </c>
      <c r="IX263" s="8">
        <f>SUMIFS('Aceite Virgen Extra'!IX$6:IX$257,'Aceite Virgen Extra'!$A$6:$A$257,"&gt;="&amp;$A263,'Aceite Virgen Extra'!$B$6:$B$257,"&lt;="&amp;$B263)</f>
        <v>7.74</v>
      </c>
      <c r="IY263" s="8">
        <f>SUMIFS('Aceite Virgen Extra'!IY$6:IY$257,'Aceite Virgen Extra'!$A$6:$A$257,"&gt;="&amp;$A263,'Aceite Virgen Extra'!$B$6:$B$257,"&lt;="&amp;$B263)</f>
        <v>8.4499999999999993</v>
      </c>
      <c r="JC263" s="8">
        <f>SUMIFS('Aceite Virgen Extra'!JC$6:JC$257,'Aceite Virgen Extra'!$A$6:$A$257,"&gt;="&amp;$A263,'Aceite Virgen Extra'!$B$6:$B$257,"&lt;="&amp;$B263)</f>
        <v>8.82</v>
      </c>
      <c r="JD263" s="8">
        <f>SUMIFS('Aceite Virgen Extra'!JD$6:JD$257,'Aceite Virgen Extra'!$A$6:$A$257,"&gt;="&amp;$A263,'Aceite Virgen Extra'!$B$6:$B$257,"&lt;="&amp;$B263)</f>
        <v>9.68</v>
      </c>
      <c r="JE263" s="8">
        <f>SUMIFS('Aceite Virgen Extra'!JE$6:JE$257,'Aceite Virgen Extra'!$A$6:$A$257,"&gt;="&amp;$A263,'Aceite Virgen Extra'!$B$6:$B$257,"&lt;="&amp;$B263)</f>
        <v>9.4699999999999989</v>
      </c>
      <c r="JF263" s="8">
        <f>SUMIFS('Aceite Virgen Extra'!JF$6:JF$257,'Aceite Virgen Extra'!$A$6:$A$257,"&gt;="&amp;$A263,'Aceite Virgen Extra'!$B$6:$B$257,"&lt;="&amp;$B263)</f>
        <v>3.5</v>
      </c>
    </row>
    <row r="264" spans="1:266"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5.65</v>
      </c>
      <c r="HG264" s="8">
        <f>SUMIFS('Aceite Virgen Extra'!HG$6:HG$257,'Aceite Virgen Extra'!$A$6:$A$257,"&gt;="&amp;$A264,'Aceite Virgen Extra'!$B$6:$B$257,"&lt;="&amp;$B264)</f>
        <v>13.59</v>
      </c>
      <c r="HH264" s="8">
        <f>SUMIFS('Aceite Virgen Extra'!HH$6:HH$257,'Aceite Virgen Extra'!$A$6:$A$257,"&gt;="&amp;$A264,'Aceite Virgen Extra'!$B$6:$B$257,"&lt;="&amp;$B264)</f>
        <v>3.3899999999999997</v>
      </c>
      <c r="HI264" s="8">
        <f>SUMIFS('Aceite Virgen Extra'!HI$6:HI$257,'Aceite Virgen Extra'!$A$6:$A$257,"&gt;="&amp;$A264,'Aceite Virgen Extra'!$B$6:$B$257,"&lt;="&amp;$B264)</f>
        <v>3.4400000000000004</v>
      </c>
      <c r="HM264" s="8">
        <f>SUMIFS('Aceite Virgen Extra'!HM$6:HM$257,'Aceite Virgen Extra'!$A$6:$A$257,"&gt;="&amp;$A264,'Aceite Virgen Extra'!$B$6:$B$257,"&lt;="&amp;$B264)</f>
        <v>12.75</v>
      </c>
      <c r="HN264" s="8">
        <f>SUMIFS('Aceite Virgen Extra'!HN$6:HN$257,'Aceite Virgen Extra'!$A$6:$A$257,"&gt;="&amp;$A264,'Aceite Virgen Extra'!$B$6:$B$257,"&lt;="&amp;$B264)</f>
        <v>13.33</v>
      </c>
      <c r="HO264" s="8">
        <f>SUMIFS('Aceite Virgen Extra'!HO$6:HO$257,'Aceite Virgen Extra'!$A$6:$A$257,"&gt;="&amp;$A264,'Aceite Virgen Extra'!$B$6:$B$257,"&lt;="&amp;$B264)</f>
        <v>12.14</v>
      </c>
      <c r="HP264" s="8">
        <f>SUMIFS('Aceite Virgen Extra'!HP$6:HP$257,'Aceite Virgen Extra'!$A$6:$A$257,"&gt;="&amp;$A264,'Aceite Virgen Extra'!$B$6:$B$257,"&lt;="&amp;$B264)</f>
        <v>15.18</v>
      </c>
      <c r="HT264" s="8">
        <f>SUMIFS('Aceite Virgen Extra'!HT$6:HT$257,'Aceite Virgen Extra'!$A$6:$A$257,"&gt;="&amp;$A264,'Aceite Virgen Extra'!$B$6:$B$257,"&lt;="&amp;$B264)</f>
        <v>7.8800000000000008</v>
      </c>
      <c r="HU264" s="8">
        <f>SUMIFS('Aceite Virgen Extra'!HU$6:HU$257,'Aceite Virgen Extra'!$A$6:$A$257,"&gt;="&amp;$A264,'Aceite Virgen Extra'!$B$6:$B$257,"&lt;="&amp;$B264)</f>
        <v>7.49</v>
      </c>
      <c r="HV264" s="8">
        <f>SUMIFS('Aceite Virgen Extra'!HV$6:HV$257,'Aceite Virgen Extra'!$A$6:$A$257,"&gt;="&amp;$A264,'Aceite Virgen Extra'!$B$6:$B$257,"&lt;="&amp;$B264)</f>
        <v>8.370000000000001</v>
      </c>
      <c r="HW264" s="8">
        <f>SUMIFS('Aceite Virgen Extra'!HW$6:HW$257,'Aceite Virgen Extra'!$A$6:$A$257,"&gt;="&amp;$A264,'Aceite Virgen Extra'!$B$6:$B$257,"&lt;="&amp;$B264)</f>
        <v>6.3100000000000005</v>
      </c>
      <c r="IA264" s="8">
        <f>SUMIFS('Aceite Virgen Extra'!IA$6:IA$257,'Aceite Virgen Extra'!$A$6:$A$257,"&gt;="&amp;$A264,'Aceite Virgen Extra'!$B$6:$B$257,"&lt;="&amp;$B264)</f>
        <v>10.4</v>
      </c>
      <c r="IB264" s="8">
        <f>SUMIFS('Aceite Virgen Extra'!IB$6:IB$257,'Aceite Virgen Extra'!$A$6:$A$257,"&gt;="&amp;$A264,'Aceite Virgen Extra'!$B$6:$B$257,"&lt;="&amp;$B264)</f>
        <v>7.8099999999999987</v>
      </c>
      <c r="IC264" s="8">
        <f>SUMIFS('Aceite Virgen Extra'!IC$6:IC$257,'Aceite Virgen Extra'!$A$6:$A$257,"&gt;="&amp;$A264,'Aceite Virgen Extra'!$B$6:$B$257,"&lt;="&amp;$B264)</f>
        <v>11.489999999999998</v>
      </c>
      <c r="ID264" s="8">
        <f>SUMIFS('Aceite Virgen Extra'!ID$6:ID$257,'Aceite Virgen Extra'!$A$6:$A$257,"&gt;="&amp;$A264,'Aceite Virgen Extra'!$B$6:$B$257,"&lt;="&amp;$B264)</f>
        <v>8.2899999999999991</v>
      </c>
      <c r="IE264" s="64"/>
      <c r="IH264" s="8">
        <f>SUMIFS('Aceite Virgen Extra'!IH$6:IH$257,'Aceite Virgen Extra'!$A$6:$A$257,"&gt;="&amp;$A264,'Aceite Virgen Extra'!$B$6:$B$257,"&lt;="&amp;$B264)</f>
        <v>7.54</v>
      </c>
      <c r="II264" s="8">
        <f>SUMIFS('Aceite Virgen Extra'!II$6:II$257,'Aceite Virgen Extra'!$A$6:$A$257,"&gt;="&amp;$A264,'Aceite Virgen Extra'!$B$6:$B$257,"&lt;="&amp;$B264)</f>
        <v>5.76</v>
      </c>
      <c r="IJ264" s="8">
        <f>SUMIFS('Aceite Virgen Extra'!IJ$6:IJ$257,'Aceite Virgen Extra'!$A$6:$A$257,"&gt;="&amp;$A264,'Aceite Virgen Extra'!$B$6:$B$257,"&lt;="&amp;$B264)</f>
        <v>7.7199999999999989</v>
      </c>
      <c r="IK264" s="8">
        <f>SUMIFS('Aceite Virgen Extra'!IK$6:IK$257,'Aceite Virgen Extra'!$A$6:$A$257,"&gt;="&amp;$A264,'Aceite Virgen Extra'!$B$6:$B$257,"&lt;="&amp;$B264)</f>
        <v>10.399999999999999</v>
      </c>
      <c r="IO264" s="8">
        <f>SUMIFS('Aceite Virgen Extra'!IO$6:IO$257,'Aceite Virgen Extra'!$A$6:$A$257,"&gt;="&amp;$A264,'Aceite Virgen Extra'!$B$6:$B$257,"&lt;="&amp;$B264)</f>
        <v>7.17</v>
      </c>
      <c r="IP264" s="8">
        <f>SUMIFS('Aceite Virgen Extra'!IP$6:IP$257,'Aceite Virgen Extra'!$A$6:$A$257,"&gt;="&amp;$A264,'Aceite Virgen Extra'!$B$6:$B$257,"&lt;="&amp;$B264)</f>
        <v>6.66</v>
      </c>
      <c r="IQ264" s="8">
        <f>SUMIFS('Aceite Virgen Extra'!IQ$6:IQ$257,'Aceite Virgen Extra'!$A$6:$A$257,"&gt;="&amp;$A264,'Aceite Virgen Extra'!$B$6:$B$257,"&lt;="&amp;$B264)</f>
        <v>6.7200000000000006</v>
      </c>
      <c r="IR264" s="8">
        <f>SUMIFS('Aceite Virgen Extra'!IR$6:IR$257,'Aceite Virgen Extra'!$A$6:$A$257,"&gt;="&amp;$A264,'Aceite Virgen Extra'!$B$6:$B$257,"&lt;="&amp;$B264)</f>
        <v>8.6</v>
      </c>
      <c r="IV264" s="8">
        <f>SUMIFS('Aceite Virgen Extra'!IV$6:IV$257,'Aceite Virgen Extra'!$A$6:$A$257,"&gt;="&amp;$A264,'Aceite Virgen Extra'!$B$6:$B$257,"&lt;="&amp;$B264)</f>
        <v>8.8099999999999987</v>
      </c>
      <c r="IW264" s="8">
        <f>SUMIFS('Aceite Virgen Extra'!IW$6:IW$257,'Aceite Virgen Extra'!$A$6:$A$257,"&gt;="&amp;$A264,'Aceite Virgen Extra'!$B$6:$B$257,"&lt;="&amp;$B264)</f>
        <v>8.8300000000000018</v>
      </c>
      <c r="IX264" s="8">
        <f>SUMIFS('Aceite Virgen Extra'!IX$6:IX$257,'Aceite Virgen Extra'!$A$6:$A$257,"&gt;="&amp;$A264,'Aceite Virgen Extra'!$B$6:$B$257,"&lt;="&amp;$B264)</f>
        <v>9.4799999999999986</v>
      </c>
      <c r="IY264" s="8">
        <f>SUMIFS('Aceite Virgen Extra'!IY$6:IY$257,'Aceite Virgen Extra'!$A$6:$A$257,"&gt;="&amp;$A264,'Aceite Virgen Extra'!$B$6:$B$257,"&lt;="&amp;$B264)</f>
        <v>5.47</v>
      </c>
      <c r="JC264" s="8">
        <f>SUMIFS('Aceite Virgen Extra'!JC$6:JC$257,'Aceite Virgen Extra'!$A$6:$A$257,"&gt;="&amp;$A264,'Aceite Virgen Extra'!$B$6:$B$257,"&lt;="&amp;$B264)</f>
        <v>8.33</v>
      </c>
      <c r="JD264" s="8">
        <f>SUMIFS('Aceite Virgen Extra'!JD$6:JD$257,'Aceite Virgen Extra'!$A$6:$A$257,"&gt;="&amp;$A264,'Aceite Virgen Extra'!$B$6:$B$257,"&lt;="&amp;$B264)</f>
        <v>7.51</v>
      </c>
      <c r="JE264" s="8">
        <f>SUMIFS('Aceite Virgen Extra'!JE$6:JE$257,'Aceite Virgen Extra'!$A$6:$A$257,"&gt;="&amp;$A264,'Aceite Virgen Extra'!$B$6:$B$257,"&lt;="&amp;$B264)</f>
        <v>9.69</v>
      </c>
      <c r="JF264" s="8">
        <f>SUMIFS('Aceite Virgen Extra'!JF$6:JF$257,'Aceite Virgen Extra'!$A$6:$A$257,"&gt;="&amp;$A264,'Aceite Virgen Extra'!$B$6:$B$257,"&lt;="&amp;$B264)</f>
        <v>2.27</v>
      </c>
    </row>
    <row r="265" spans="1:266"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7.09</v>
      </c>
      <c r="HG265" s="8">
        <f>SUMIFS('Aceite Virgen Extra'!HG$6:HG$257,'Aceite Virgen Extra'!$A$6:$A$257,"&gt;="&amp;$A265,'Aceite Virgen Extra'!$B$6:$B$257,"&lt;="&amp;$B265)</f>
        <v>6.93</v>
      </c>
      <c r="HH265" s="8">
        <f>SUMIFS('Aceite Virgen Extra'!HH$6:HH$257,'Aceite Virgen Extra'!$A$6:$A$257,"&gt;="&amp;$A265,'Aceite Virgen Extra'!$B$6:$B$257,"&lt;="&amp;$B265)</f>
        <v>8.27</v>
      </c>
      <c r="HI265" s="8">
        <f>SUMIFS('Aceite Virgen Extra'!HI$6:HI$257,'Aceite Virgen Extra'!$A$6:$A$257,"&gt;="&amp;$A265,'Aceite Virgen Extra'!$B$6:$B$257,"&lt;="&amp;$B265)</f>
        <v>5.04</v>
      </c>
      <c r="HM265" s="8">
        <f>SUMIFS('Aceite Virgen Extra'!HM$6:HM$257,'Aceite Virgen Extra'!$A$6:$A$257,"&gt;="&amp;$A265,'Aceite Virgen Extra'!$B$6:$B$257,"&lt;="&amp;$B265)</f>
        <v>5.2299999999999995</v>
      </c>
      <c r="HN265" s="8">
        <f>SUMIFS('Aceite Virgen Extra'!HN$6:HN$257,'Aceite Virgen Extra'!$A$6:$A$257,"&gt;="&amp;$A265,'Aceite Virgen Extra'!$B$6:$B$257,"&lt;="&amp;$B265)</f>
        <v>6.1400000000000006</v>
      </c>
      <c r="HO265" s="8">
        <f>SUMIFS('Aceite Virgen Extra'!HO$6:HO$257,'Aceite Virgen Extra'!$A$6:$A$257,"&gt;="&amp;$A265,'Aceite Virgen Extra'!$B$6:$B$257,"&lt;="&amp;$B265)</f>
        <v>4.12</v>
      </c>
      <c r="HP265" s="8">
        <f>SUMIFS('Aceite Virgen Extra'!HP$6:HP$257,'Aceite Virgen Extra'!$A$6:$A$257,"&gt;="&amp;$A265,'Aceite Virgen Extra'!$B$6:$B$257,"&lt;="&amp;$B265)</f>
        <v>5.82</v>
      </c>
      <c r="HT265" s="8">
        <f>SUMIFS('Aceite Virgen Extra'!HT$6:HT$257,'Aceite Virgen Extra'!$A$6:$A$257,"&gt;="&amp;$A265,'Aceite Virgen Extra'!$B$6:$B$257,"&lt;="&amp;$B265)</f>
        <v>10.11</v>
      </c>
      <c r="HU265" s="8">
        <f>SUMIFS('Aceite Virgen Extra'!HU$6:HU$257,'Aceite Virgen Extra'!$A$6:$A$257,"&gt;="&amp;$A265,'Aceite Virgen Extra'!$B$6:$B$257,"&lt;="&amp;$B265)</f>
        <v>10.189999999999998</v>
      </c>
      <c r="HV265" s="8">
        <f>SUMIFS('Aceite Virgen Extra'!HV$6:HV$257,'Aceite Virgen Extra'!$A$6:$A$257,"&gt;="&amp;$A265,'Aceite Virgen Extra'!$B$6:$B$257,"&lt;="&amp;$B265)</f>
        <v>8.620000000000001</v>
      </c>
      <c r="HW265" s="8">
        <f>SUMIFS('Aceite Virgen Extra'!HW$6:HW$257,'Aceite Virgen Extra'!$A$6:$A$257,"&gt;="&amp;$A265,'Aceite Virgen Extra'!$B$6:$B$257,"&lt;="&amp;$B265)</f>
        <v>17.149999999999999</v>
      </c>
      <c r="IA265" s="8">
        <f>SUMIFS('Aceite Virgen Extra'!IA$6:IA$257,'Aceite Virgen Extra'!$A$6:$A$257,"&gt;="&amp;$A265,'Aceite Virgen Extra'!$B$6:$B$257,"&lt;="&amp;$B265)</f>
        <v>7.3599999999999994</v>
      </c>
      <c r="IB265" s="8">
        <f>SUMIFS('Aceite Virgen Extra'!IB$6:IB$257,'Aceite Virgen Extra'!$A$6:$A$257,"&gt;="&amp;$A265,'Aceite Virgen Extra'!$B$6:$B$257,"&lt;="&amp;$B265)</f>
        <v>9.2399999999999984</v>
      </c>
      <c r="IC265" s="8">
        <f>SUMIFS('Aceite Virgen Extra'!IC$6:IC$257,'Aceite Virgen Extra'!$A$6:$A$257,"&gt;="&amp;$A265,'Aceite Virgen Extra'!$B$6:$B$257,"&lt;="&amp;$B265)</f>
        <v>6.55</v>
      </c>
      <c r="ID265" s="8">
        <f>SUMIFS('Aceite Virgen Extra'!ID$6:ID$257,'Aceite Virgen Extra'!$A$6:$A$257,"&gt;="&amp;$A265,'Aceite Virgen Extra'!$B$6:$B$257,"&lt;="&amp;$B265)</f>
        <v>7.2</v>
      </c>
      <c r="IE265" s="64"/>
      <c r="IH265" s="8">
        <f>SUMIFS('Aceite Virgen Extra'!IH$6:IH$257,'Aceite Virgen Extra'!$A$6:$A$257,"&gt;="&amp;$A265,'Aceite Virgen Extra'!$B$6:$B$257,"&lt;="&amp;$B265)</f>
        <v>8.0500000000000007</v>
      </c>
      <c r="II265" s="8">
        <f>SUMIFS('Aceite Virgen Extra'!II$6:II$257,'Aceite Virgen Extra'!$A$6:$A$257,"&gt;="&amp;$A265,'Aceite Virgen Extra'!$B$6:$B$257,"&lt;="&amp;$B265)</f>
        <v>12.790000000000001</v>
      </c>
      <c r="IJ265" s="8">
        <f>SUMIFS('Aceite Virgen Extra'!IJ$6:IJ$257,'Aceite Virgen Extra'!$A$6:$A$257,"&gt;="&amp;$A265,'Aceite Virgen Extra'!$B$6:$B$257,"&lt;="&amp;$B265)</f>
        <v>6.7799999999999994</v>
      </c>
      <c r="IK265" s="8">
        <f>SUMIFS('Aceite Virgen Extra'!IK$6:IK$257,'Aceite Virgen Extra'!$A$6:$A$257,"&gt;="&amp;$A265,'Aceite Virgen Extra'!$B$6:$B$257,"&lt;="&amp;$B265)</f>
        <v>3.46</v>
      </c>
      <c r="IO265" s="8">
        <f>SUMIFS('Aceite Virgen Extra'!IO$6:IO$257,'Aceite Virgen Extra'!$A$6:$A$257,"&gt;="&amp;$A265,'Aceite Virgen Extra'!$B$6:$B$257,"&lt;="&amp;$B265)</f>
        <v>9.33</v>
      </c>
      <c r="IP265" s="8">
        <f>SUMIFS('Aceite Virgen Extra'!IP$6:IP$257,'Aceite Virgen Extra'!$A$6:$A$257,"&gt;="&amp;$A265,'Aceite Virgen Extra'!$B$6:$B$257,"&lt;="&amp;$B265)</f>
        <v>11.36</v>
      </c>
      <c r="IQ265" s="8">
        <f>SUMIFS('Aceite Virgen Extra'!IQ$6:IQ$257,'Aceite Virgen Extra'!$A$6:$A$257,"&gt;="&amp;$A265,'Aceite Virgen Extra'!$B$6:$B$257,"&lt;="&amp;$B265)</f>
        <v>7.11</v>
      </c>
      <c r="IR265" s="8">
        <f>SUMIFS('Aceite Virgen Extra'!IR$6:IR$257,'Aceite Virgen Extra'!$A$6:$A$257,"&gt;="&amp;$A265,'Aceite Virgen Extra'!$B$6:$B$257,"&lt;="&amp;$B265)</f>
        <v>18.2</v>
      </c>
      <c r="IV265" s="8">
        <f>SUMIFS('Aceite Virgen Extra'!IV$6:IV$257,'Aceite Virgen Extra'!$A$6:$A$257,"&gt;="&amp;$A265,'Aceite Virgen Extra'!$B$6:$B$257,"&lt;="&amp;$B265)</f>
        <v>7.52</v>
      </c>
      <c r="IW265" s="8">
        <f>SUMIFS('Aceite Virgen Extra'!IW$6:IW$257,'Aceite Virgen Extra'!$A$6:$A$257,"&gt;="&amp;$A265,'Aceite Virgen Extra'!$B$6:$B$257,"&lt;="&amp;$B265)</f>
        <v>9.14</v>
      </c>
      <c r="IX265" s="8">
        <f>SUMIFS('Aceite Virgen Extra'!IX$6:IX$257,'Aceite Virgen Extra'!$A$6:$A$257,"&gt;="&amp;$A265,'Aceite Virgen Extra'!$B$6:$B$257,"&lt;="&amp;$B265)</f>
        <v>6.41</v>
      </c>
      <c r="IY265" s="8">
        <f>SUMIFS('Aceite Virgen Extra'!IY$6:IY$257,'Aceite Virgen Extra'!$A$6:$A$257,"&gt;="&amp;$A265,'Aceite Virgen Extra'!$B$6:$B$257,"&lt;="&amp;$B265)</f>
        <v>9.65</v>
      </c>
      <c r="JC265" s="8">
        <f>SUMIFS('Aceite Virgen Extra'!JC$6:JC$257,'Aceite Virgen Extra'!$A$6:$A$257,"&gt;="&amp;$A265,'Aceite Virgen Extra'!$B$6:$B$257,"&lt;="&amp;$B265)</f>
        <v>8.92</v>
      </c>
      <c r="JD265" s="8">
        <f>SUMIFS('Aceite Virgen Extra'!JD$6:JD$257,'Aceite Virgen Extra'!$A$6:$A$257,"&gt;="&amp;$A265,'Aceite Virgen Extra'!$B$6:$B$257,"&lt;="&amp;$B265)</f>
        <v>9.74</v>
      </c>
      <c r="JE265" s="8">
        <f>SUMIFS('Aceite Virgen Extra'!JE$6:JE$257,'Aceite Virgen Extra'!$A$6:$A$257,"&gt;="&amp;$A265,'Aceite Virgen Extra'!$B$6:$B$257,"&lt;="&amp;$B265)</f>
        <v>8.91</v>
      </c>
      <c r="JF265" s="8">
        <f>SUMIFS('Aceite Virgen Extra'!JF$6:JF$257,'Aceite Virgen Extra'!$A$6:$A$257,"&gt;="&amp;$A265,'Aceite Virgen Extra'!$B$6:$B$257,"&lt;="&amp;$B265)</f>
        <v>6.87</v>
      </c>
    </row>
    <row r="266" spans="1:266"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14.04</v>
      </c>
      <c r="HG266" s="8">
        <f>SUMIFS('Aceite Virgen Extra'!HG$6:HG$257,'Aceite Virgen Extra'!$A$6:$A$257,"&gt;="&amp;$A266,'Aceite Virgen Extra'!$B$6:$B$257,"&lt;="&amp;$B266)</f>
        <v>7.73</v>
      </c>
      <c r="HH266" s="8">
        <f>SUMIFS('Aceite Virgen Extra'!HH$6:HH$257,'Aceite Virgen Extra'!$A$6:$A$257,"&gt;="&amp;$A266,'Aceite Virgen Extra'!$B$6:$B$257,"&lt;="&amp;$B266)</f>
        <v>17.3</v>
      </c>
      <c r="HI266" s="8">
        <f>SUMIFS('Aceite Virgen Extra'!HI$6:HI$257,'Aceite Virgen Extra'!$A$6:$A$257,"&gt;="&amp;$A266,'Aceite Virgen Extra'!$B$6:$B$257,"&lt;="&amp;$B266)</f>
        <v>24.57</v>
      </c>
      <c r="HM266" s="8">
        <f>SUMIFS('Aceite Virgen Extra'!HM$6:HM$257,'Aceite Virgen Extra'!$A$6:$A$257,"&gt;="&amp;$A266,'Aceite Virgen Extra'!$B$6:$B$257,"&lt;="&amp;$B266)</f>
        <v>12.95</v>
      </c>
      <c r="HN266" s="8">
        <f>SUMIFS('Aceite Virgen Extra'!HN$6:HN$257,'Aceite Virgen Extra'!$A$6:$A$257,"&gt;="&amp;$A266,'Aceite Virgen Extra'!$B$6:$B$257,"&lt;="&amp;$B266)</f>
        <v>5.66</v>
      </c>
      <c r="HO266" s="8">
        <f>SUMIFS('Aceite Virgen Extra'!HO$6:HO$257,'Aceite Virgen Extra'!$A$6:$A$257,"&gt;="&amp;$A266,'Aceite Virgen Extra'!$B$6:$B$257,"&lt;="&amp;$B266)</f>
        <v>17.799999999999997</v>
      </c>
      <c r="HP266" s="8">
        <f>SUMIFS('Aceite Virgen Extra'!HP$6:HP$257,'Aceite Virgen Extra'!$A$6:$A$257,"&gt;="&amp;$A266,'Aceite Virgen Extra'!$B$6:$B$257,"&lt;="&amp;$B266)</f>
        <v>15.37</v>
      </c>
      <c r="HT266" s="8">
        <f>SUMIFS('Aceite Virgen Extra'!HT$6:HT$257,'Aceite Virgen Extra'!$A$6:$A$257,"&gt;="&amp;$A266,'Aceite Virgen Extra'!$B$6:$B$257,"&lt;="&amp;$B266)</f>
        <v>10.55</v>
      </c>
      <c r="HU266" s="8">
        <f>SUMIFS('Aceite Virgen Extra'!HU$6:HU$257,'Aceite Virgen Extra'!$A$6:$A$257,"&gt;="&amp;$A266,'Aceite Virgen Extra'!$B$6:$B$257,"&lt;="&amp;$B266)</f>
        <v>3.6999999999999997</v>
      </c>
      <c r="HV266" s="8">
        <f>SUMIFS('Aceite Virgen Extra'!HV$6:HV$257,'Aceite Virgen Extra'!$A$6:$A$257,"&gt;="&amp;$A266,'Aceite Virgen Extra'!$B$6:$B$257,"&lt;="&amp;$B266)</f>
        <v>15.75</v>
      </c>
      <c r="HW266" s="8">
        <f>SUMIFS('Aceite Virgen Extra'!HW$6:HW$257,'Aceite Virgen Extra'!$A$6:$A$257,"&gt;="&amp;$A266,'Aceite Virgen Extra'!$B$6:$B$257,"&lt;="&amp;$B266)</f>
        <v>4.5</v>
      </c>
      <c r="IA266" s="8">
        <f>SUMIFS('Aceite Virgen Extra'!IA$6:IA$257,'Aceite Virgen Extra'!$A$6:$A$257,"&gt;="&amp;$A266,'Aceite Virgen Extra'!$B$6:$B$257,"&lt;="&amp;$B266)</f>
        <v>12.799999999999999</v>
      </c>
      <c r="IB266" s="8">
        <f>SUMIFS('Aceite Virgen Extra'!IB$6:IB$257,'Aceite Virgen Extra'!$A$6:$A$257,"&gt;="&amp;$A266,'Aceite Virgen Extra'!$B$6:$B$257,"&lt;="&amp;$B266)</f>
        <v>5.1499999999999995</v>
      </c>
      <c r="IC266" s="8">
        <f>SUMIFS('Aceite Virgen Extra'!IC$6:IC$257,'Aceite Virgen Extra'!$A$6:$A$257,"&gt;="&amp;$A266,'Aceite Virgen Extra'!$B$6:$B$257,"&lt;="&amp;$B266)</f>
        <v>17.04</v>
      </c>
      <c r="ID266" s="8">
        <f>SUMIFS('Aceite Virgen Extra'!ID$6:ID$257,'Aceite Virgen Extra'!$A$6:$A$257,"&gt;="&amp;$A266,'Aceite Virgen Extra'!$B$6:$B$257,"&lt;="&amp;$B266)</f>
        <v>12.18</v>
      </c>
      <c r="IE266" s="64"/>
      <c r="IH266" s="8">
        <f>SUMIFS('Aceite Virgen Extra'!IH$6:IH$257,'Aceite Virgen Extra'!$A$6:$A$257,"&gt;="&amp;$A266,'Aceite Virgen Extra'!$B$6:$B$257,"&lt;="&amp;$B266)</f>
        <v>12.990000000000002</v>
      </c>
      <c r="II266" s="8">
        <f>SUMIFS('Aceite Virgen Extra'!II$6:II$257,'Aceite Virgen Extra'!$A$6:$A$257,"&gt;="&amp;$A266,'Aceite Virgen Extra'!$B$6:$B$257,"&lt;="&amp;$B266)</f>
        <v>2</v>
      </c>
      <c r="IJ266" s="8">
        <f>SUMIFS('Aceite Virgen Extra'!IJ$6:IJ$257,'Aceite Virgen Extra'!$A$6:$A$257,"&gt;="&amp;$A266,'Aceite Virgen Extra'!$B$6:$B$257,"&lt;="&amp;$B266)</f>
        <v>17.71</v>
      </c>
      <c r="IK266" s="8">
        <f>SUMIFS('Aceite Virgen Extra'!IK$6:IK$257,'Aceite Virgen Extra'!$A$6:$A$257,"&gt;="&amp;$A266,'Aceite Virgen Extra'!$B$6:$B$257,"&lt;="&amp;$B266)</f>
        <v>13.56</v>
      </c>
      <c r="IO266" s="8">
        <f>SUMIFS('Aceite Virgen Extra'!IO$6:IO$257,'Aceite Virgen Extra'!$A$6:$A$257,"&gt;="&amp;$A266,'Aceite Virgen Extra'!$B$6:$B$257,"&lt;="&amp;$B266)</f>
        <v>13.62</v>
      </c>
      <c r="IP266" s="8">
        <f>SUMIFS('Aceite Virgen Extra'!IP$6:IP$257,'Aceite Virgen Extra'!$A$6:$A$257,"&gt;="&amp;$A266,'Aceite Virgen Extra'!$B$6:$B$257,"&lt;="&amp;$B266)</f>
        <v>4.4000000000000004</v>
      </c>
      <c r="IQ266" s="8">
        <f>SUMIFS('Aceite Virgen Extra'!IQ$6:IQ$257,'Aceite Virgen Extra'!$A$6:$A$257,"&gt;="&amp;$A266,'Aceite Virgen Extra'!$B$6:$B$257,"&lt;="&amp;$B266)</f>
        <v>18.720000000000002</v>
      </c>
      <c r="IR266" s="8">
        <f>SUMIFS('Aceite Virgen Extra'!IR$6:IR$257,'Aceite Virgen Extra'!$A$6:$A$257,"&gt;="&amp;$A266,'Aceite Virgen Extra'!$B$6:$B$257,"&lt;="&amp;$B266)</f>
        <v>9.76</v>
      </c>
      <c r="IV266" s="8">
        <f>SUMIFS('Aceite Virgen Extra'!IV$6:IV$257,'Aceite Virgen Extra'!$A$6:$A$257,"&gt;="&amp;$A266,'Aceite Virgen Extra'!$B$6:$B$257,"&lt;="&amp;$B266)</f>
        <v>13.97</v>
      </c>
      <c r="IW266" s="8">
        <f>SUMIFS('Aceite Virgen Extra'!IW$6:IW$257,'Aceite Virgen Extra'!$A$6:$A$257,"&gt;="&amp;$A266,'Aceite Virgen Extra'!$B$6:$B$257,"&lt;="&amp;$B266)</f>
        <v>8.14</v>
      </c>
      <c r="IX266" s="8">
        <f>SUMIFS('Aceite Virgen Extra'!IX$6:IX$257,'Aceite Virgen Extra'!$A$6:$A$257,"&gt;="&amp;$A266,'Aceite Virgen Extra'!$B$6:$B$257,"&lt;="&amp;$B266)</f>
        <v>17.899999999999999</v>
      </c>
      <c r="IY266" s="8">
        <f>SUMIFS('Aceite Virgen Extra'!IY$6:IY$257,'Aceite Virgen Extra'!$A$6:$A$257,"&gt;="&amp;$A266,'Aceite Virgen Extra'!$B$6:$B$257,"&lt;="&amp;$B266)</f>
        <v>14.479999999999999</v>
      </c>
      <c r="JC266" s="8">
        <f>SUMIFS('Aceite Virgen Extra'!JC$6:JC$257,'Aceite Virgen Extra'!$A$6:$A$257,"&gt;="&amp;$A266,'Aceite Virgen Extra'!$B$6:$B$257,"&lt;="&amp;$B266)</f>
        <v>13.37</v>
      </c>
      <c r="JD266" s="8">
        <f>SUMIFS('Aceite Virgen Extra'!JD$6:JD$257,'Aceite Virgen Extra'!$A$6:$A$257,"&gt;="&amp;$A266,'Aceite Virgen Extra'!$B$6:$B$257,"&lt;="&amp;$B266)</f>
        <v>3.75</v>
      </c>
      <c r="JE266" s="8">
        <f>SUMIFS('Aceite Virgen Extra'!JE$6:JE$257,'Aceite Virgen Extra'!$A$6:$A$257,"&gt;="&amp;$A266,'Aceite Virgen Extra'!$B$6:$B$257,"&lt;="&amp;$B266)</f>
        <v>17.099999999999998</v>
      </c>
      <c r="JF266" s="8">
        <f>SUMIFS('Aceite Virgen Extra'!JF$6:JF$257,'Aceite Virgen Extra'!$A$6:$A$257,"&gt;="&amp;$A266,'Aceite Virgen Extra'!$B$6:$B$257,"&lt;="&amp;$B266)</f>
        <v>19.2</v>
      </c>
    </row>
    <row r="267" spans="1:266"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3.2</v>
      </c>
      <c r="HG267" s="8">
        <f>SUMIFS('Aceite Virgen Extra'!HG$6:HG$257,'Aceite Virgen Extra'!$A$6:$A$257,"&gt;="&amp;$A267,'Aceite Virgen Extra'!$B$6:$B$257,"&lt;="&amp;$B267)</f>
        <v>5.5</v>
      </c>
      <c r="HH267" s="8">
        <f>SUMIFS('Aceite Virgen Extra'!HH$6:HH$257,'Aceite Virgen Extra'!$A$6:$A$257,"&gt;="&amp;$A267,'Aceite Virgen Extra'!$B$6:$B$257,"&lt;="&amp;$B267)</f>
        <v>2.73</v>
      </c>
      <c r="HI267" s="8">
        <f>SUMIFS('Aceite Virgen Extra'!HI$6:HI$257,'Aceite Virgen Extra'!$A$6:$A$257,"&gt;="&amp;$A267,'Aceite Virgen Extra'!$B$6:$B$257,"&lt;="&amp;$B267)</f>
        <v>0.73</v>
      </c>
      <c r="HM267" s="8">
        <f>SUMIFS('Aceite Virgen Extra'!HM$6:HM$257,'Aceite Virgen Extra'!$A$6:$A$257,"&gt;="&amp;$A267,'Aceite Virgen Extra'!$B$6:$B$257,"&lt;="&amp;$B267)</f>
        <v>5.6899999999999995</v>
      </c>
      <c r="HN267" s="8">
        <f>SUMIFS('Aceite Virgen Extra'!HN$6:HN$257,'Aceite Virgen Extra'!$A$6:$A$257,"&gt;="&amp;$A267,'Aceite Virgen Extra'!$B$6:$B$257,"&lt;="&amp;$B267)</f>
        <v>7.1800000000000006</v>
      </c>
      <c r="HO267" s="8">
        <f>SUMIFS('Aceite Virgen Extra'!HO$6:HO$257,'Aceite Virgen Extra'!$A$6:$A$257,"&gt;="&amp;$A267,'Aceite Virgen Extra'!$B$6:$B$257,"&lt;="&amp;$B267)</f>
        <v>2.7</v>
      </c>
      <c r="HP267" s="8">
        <f>SUMIFS('Aceite Virgen Extra'!HP$6:HP$257,'Aceite Virgen Extra'!$A$6:$A$257,"&gt;="&amp;$A267,'Aceite Virgen Extra'!$B$6:$B$257,"&lt;="&amp;$B267)</f>
        <v>19.239999999999998</v>
      </c>
      <c r="HT267" s="8">
        <f>SUMIFS('Aceite Virgen Extra'!HT$6:HT$257,'Aceite Virgen Extra'!$A$6:$A$257,"&gt;="&amp;$A267,'Aceite Virgen Extra'!$B$6:$B$257,"&lt;="&amp;$B267)</f>
        <v>6.99</v>
      </c>
      <c r="HU267" s="8">
        <f>SUMIFS('Aceite Virgen Extra'!HU$6:HU$257,'Aceite Virgen Extra'!$A$6:$A$257,"&gt;="&amp;$A267,'Aceite Virgen Extra'!$B$6:$B$257,"&lt;="&amp;$B267)</f>
        <v>6.59</v>
      </c>
      <c r="HV267" s="8">
        <f>SUMIFS('Aceite Virgen Extra'!HV$6:HV$257,'Aceite Virgen Extra'!$A$6:$A$257,"&gt;="&amp;$A267,'Aceite Virgen Extra'!$B$6:$B$257,"&lt;="&amp;$B267)</f>
        <v>2.62</v>
      </c>
      <c r="HW267" s="8">
        <f>SUMIFS('Aceite Virgen Extra'!HW$6:HW$257,'Aceite Virgen Extra'!$A$6:$A$257,"&gt;="&amp;$A267,'Aceite Virgen Extra'!$B$6:$B$257,"&lt;="&amp;$B267)</f>
        <v>30.02</v>
      </c>
      <c r="IA267" s="8">
        <f>SUMIFS('Aceite Virgen Extra'!IA$6:IA$257,'Aceite Virgen Extra'!$A$6:$A$257,"&gt;="&amp;$A267,'Aceite Virgen Extra'!$B$6:$B$257,"&lt;="&amp;$B267)</f>
        <v>7.1099999999999994</v>
      </c>
      <c r="IB267" s="8">
        <f>SUMIFS('Aceite Virgen Extra'!IB$6:IB$257,'Aceite Virgen Extra'!$A$6:$A$257,"&gt;="&amp;$A267,'Aceite Virgen Extra'!$B$6:$B$257,"&lt;="&amp;$B267)</f>
        <v>10.02</v>
      </c>
      <c r="IC267" s="8">
        <f>SUMIFS('Aceite Virgen Extra'!IC$6:IC$257,'Aceite Virgen Extra'!$A$6:$A$257,"&gt;="&amp;$A267,'Aceite Virgen Extra'!$B$6:$B$257,"&lt;="&amp;$B267)</f>
        <v>4.07</v>
      </c>
      <c r="ID267" s="8">
        <f>SUMIFS('Aceite Virgen Extra'!ID$6:ID$257,'Aceite Virgen Extra'!$A$6:$A$257,"&gt;="&amp;$A267,'Aceite Virgen Extra'!$B$6:$B$257,"&lt;="&amp;$B267)</f>
        <v>18.600000000000001</v>
      </c>
      <c r="IE267" s="64"/>
      <c r="IH267" s="8">
        <f>SUMIFS('Aceite Virgen Extra'!IH$6:IH$257,'Aceite Virgen Extra'!$A$6:$A$257,"&gt;="&amp;$A267,'Aceite Virgen Extra'!$B$6:$B$257,"&lt;="&amp;$B267)</f>
        <v>6.08</v>
      </c>
      <c r="II267" s="8">
        <f>SUMIFS('Aceite Virgen Extra'!II$6:II$257,'Aceite Virgen Extra'!$A$6:$A$257,"&gt;="&amp;$A267,'Aceite Virgen Extra'!$B$6:$B$257,"&lt;="&amp;$B267)</f>
        <v>9.24</v>
      </c>
      <c r="IJ267" s="8">
        <f>SUMIFS('Aceite Virgen Extra'!IJ$6:IJ$257,'Aceite Virgen Extra'!$A$6:$A$257,"&gt;="&amp;$A267,'Aceite Virgen Extra'!$B$6:$B$257,"&lt;="&amp;$B267)</f>
        <v>3.36</v>
      </c>
      <c r="IK267" s="8">
        <f>SUMIFS('Aceite Virgen Extra'!IK$6:IK$257,'Aceite Virgen Extra'!$A$6:$A$257,"&gt;="&amp;$A267,'Aceite Virgen Extra'!$B$6:$B$257,"&lt;="&amp;$B267)</f>
        <v>13.93</v>
      </c>
      <c r="IO267" s="8">
        <f>SUMIFS('Aceite Virgen Extra'!IO$6:IO$257,'Aceite Virgen Extra'!$A$6:$A$257,"&gt;="&amp;$A267,'Aceite Virgen Extra'!$B$6:$B$257,"&lt;="&amp;$B267)</f>
        <v>6.9399999999999995</v>
      </c>
      <c r="IP267" s="8">
        <f>SUMIFS('Aceite Virgen Extra'!IP$6:IP$257,'Aceite Virgen Extra'!$A$6:$A$257,"&gt;="&amp;$A267,'Aceite Virgen Extra'!$B$6:$B$257,"&lt;="&amp;$B267)</f>
        <v>8.89</v>
      </c>
      <c r="IQ267" s="8">
        <f>SUMIFS('Aceite Virgen Extra'!IQ$6:IQ$257,'Aceite Virgen Extra'!$A$6:$A$257,"&gt;="&amp;$A267,'Aceite Virgen Extra'!$B$6:$B$257,"&lt;="&amp;$B267)</f>
        <v>5.48</v>
      </c>
      <c r="IR267" s="8">
        <f>SUMIFS('Aceite Virgen Extra'!IR$6:IR$257,'Aceite Virgen Extra'!$A$6:$A$257,"&gt;="&amp;$A267,'Aceite Virgen Extra'!$B$6:$B$257,"&lt;="&amp;$B267)</f>
        <v>11.040000000000001</v>
      </c>
      <c r="IV267" s="8">
        <f>SUMIFS('Aceite Virgen Extra'!IV$6:IV$257,'Aceite Virgen Extra'!$A$6:$A$257,"&gt;="&amp;$A267,'Aceite Virgen Extra'!$B$6:$B$257,"&lt;="&amp;$B267)</f>
        <v>5.87</v>
      </c>
      <c r="IW267" s="8">
        <f>SUMIFS('Aceite Virgen Extra'!IW$6:IW$257,'Aceite Virgen Extra'!$A$6:$A$257,"&gt;="&amp;$A267,'Aceite Virgen Extra'!$B$6:$B$257,"&lt;="&amp;$B267)</f>
        <v>5.54</v>
      </c>
      <c r="IX267" s="8">
        <f>SUMIFS('Aceite Virgen Extra'!IX$6:IX$257,'Aceite Virgen Extra'!$A$6:$A$257,"&gt;="&amp;$A267,'Aceite Virgen Extra'!$B$6:$B$257,"&lt;="&amp;$B267)</f>
        <v>4.1099999999999994</v>
      </c>
      <c r="IY267" s="8">
        <f>SUMIFS('Aceite Virgen Extra'!IY$6:IY$257,'Aceite Virgen Extra'!$A$6:$A$257,"&gt;="&amp;$A267,'Aceite Virgen Extra'!$B$6:$B$257,"&lt;="&amp;$B267)</f>
        <v>13.93</v>
      </c>
      <c r="JC267" s="8">
        <f>SUMIFS('Aceite Virgen Extra'!JC$6:JC$257,'Aceite Virgen Extra'!$A$6:$A$257,"&gt;="&amp;$A267,'Aceite Virgen Extra'!$B$6:$B$257,"&lt;="&amp;$B267)</f>
        <v>6.16</v>
      </c>
      <c r="JD267" s="8">
        <f>SUMIFS('Aceite Virgen Extra'!JD$6:JD$257,'Aceite Virgen Extra'!$A$6:$A$257,"&gt;="&amp;$A267,'Aceite Virgen Extra'!$B$6:$B$257,"&lt;="&amp;$B267)</f>
        <v>7.47</v>
      </c>
      <c r="JE267" s="8">
        <f>SUMIFS('Aceite Virgen Extra'!JE$6:JE$257,'Aceite Virgen Extra'!$A$6:$A$257,"&gt;="&amp;$A267,'Aceite Virgen Extra'!$B$6:$B$257,"&lt;="&amp;$B267)</f>
        <v>4.4799999999999995</v>
      </c>
      <c r="JF267" s="8">
        <f>SUMIFS('Aceite Virgen Extra'!JF$6:JF$257,'Aceite Virgen Extra'!$A$6:$A$257,"&gt;="&amp;$A267,'Aceite Virgen Extra'!$B$6:$B$257,"&lt;="&amp;$B267)</f>
        <v>12.07</v>
      </c>
    </row>
    <row r="268" spans="1:266"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13.799999999999999</v>
      </c>
      <c r="HG268" s="8">
        <f>SUMIFS('Aceite Virgen Extra'!HG$6:HG$257,'Aceite Virgen Extra'!$A$6:$A$257,"&gt;="&amp;$A268,'Aceite Virgen Extra'!$B$6:$B$257,"&lt;="&amp;$B268)</f>
        <v>5.9099999999999993</v>
      </c>
      <c r="HH268" s="8">
        <f>SUMIFS('Aceite Virgen Extra'!HH$6:HH$257,'Aceite Virgen Extra'!$A$6:$A$257,"&gt;="&amp;$A268,'Aceite Virgen Extra'!$B$6:$B$257,"&lt;="&amp;$B268)</f>
        <v>17.79</v>
      </c>
      <c r="HI268" s="8">
        <f>SUMIFS('Aceite Virgen Extra'!HI$6:HI$257,'Aceite Virgen Extra'!$A$6:$A$257,"&gt;="&amp;$A268,'Aceite Virgen Extra'!$B$6:$B$257,"&lt;="&amp;$B268)</f>
        <v>24.95</v>
      </c>
      <c r="HM268" s="8">
        <f>SUMIFS('Aceite Virgen Extra'!HM$6:HM$257,'Aceite Virgen Extra'!$A$6:$A$257,"&gt;="&amp;$A268,'Aceite Virgen Extra'!$B$6:$B$257,"&lt;="&amp;$B268)</f>
        <v>11.610000000000001</v>
      </c>
      <c r="HN268" s="8">
        <f>SUMIFS('Aceite Virgen Extra'!HN$6:HN$257,'Aceite Virgen Extra'!$A$6:$A$257,"&gt;="&amp;$A268,'Aceite Virgen Extra'!$B$6:$B$257,"&lt;="&amp;$B268)</f>
        <v>4.82</v>
      </c>
      <c r="HO268" s="8">
        <f>SUMIFS('Aceite Virgen Extra'!HO$6:HO$257,'Aceite Virgen Extra'!$A$6:$A$257,"&gt;="&amp;$A268,'Aceite Virgen Extra'!$B$6:$B$257,"&lt;="&amp;$B268)</f>
        <v>15.690000000000001</v>
      </c>
      <c r="HP268" s="8">
        <f>SUMIFS('Aceite Virgen Extra'!HP$6:HP$257,'Aceite Virgen Extra'!$A$6:$A$257,"&gt;="&amp;$A268,'Aceite Virgen Extra'!$B$6:$B$257,"&lt;="&amp;$B268)</f>
        <v>15.959999999999999</v>
      </c>
      <c r="HT268" s="8">
        <f>SUMIFS('Aceite Virgen Extra'!HT$6:HT$257,'Aceite Virgen Extra'!$A$6:$A$257,"&gt;="&amp;$A268,'Aceite Virgen Extra'!$B$6:$B$257,"&lt;="&amp;$B268)</f>
        <v>11.499999999999998</v>
      </c>
      <c r="HU268" s="8">
        <f>SUMIFS('Aceite Virgen Extra'!HU$6:HU$257,'Aceite Virgen Extra'!$A$6:$A$257,"&gt;="&amp;$A268,'Aceite Virgen Extra'!$B$6:$B$257,"&lt;="&amp;$B268)</f>
        <v>1.6</v>
      </c>
      <c r="HV268" s="8">
        <f>SUMIFS('Aceite Virgen Extra'!HV$6:HV$257,'Aceite Virgen Extra'!$A$6:$A$257,"&gt;="&amp;$A268,'Aceite Virgen Extra'!$B$6:$B$257,"&lt;="&amp;$B268)</f>
        <v>17.93</v>
      </c>
      <c r="HW268" s="8">
        <f>SUMIFS('Aceite Virgen Extra'!HW$6:HW$257,'Aceite Virgen Extra'!$A$6:$A$257,"&gt;="&amp;$A268,'Aceite Virgen Extra'!$B$6:$B$257,"&lt;="&amp;$B268)</f>
        <v>5.98</v>
      </c>
      <c r="IA268" s="8">
        <f>SUMIFS('Aceite Virgen Extra'!IA$6:IA$257,'Aceite Virgen Extra'!$A$6:$A$257,"&gt;="&amp;$A268,'Aceite Virgen Extra'!$B$6:$B$257,"&lt;="&amp;$B268)</f>
        <v>13.29</v>
      </c>
      <c r="IB268" s="8">
        <f>SUMIFS('Aceite Virgen Extra'!IB$6:IB$257,'Aceite Virgen Extra'!$A$6:$A$257,"&gt;="&amp;$A268,'Aceite Virgen Extra'!$B$6:$B$257,"&lt;="&amp;$B268)</f>
        <v>3.1500000000000004</v>
      </c>
      <c r="IC268" s="8">
        <f>SUMIFS('Aceite Virgen Extra'!IC$6:IC$257,'Aceite Virgen Extra'!$A$6:$A$257,"&gt;="&amp;$A268,'Aceite Virgen Extra'!$B$6:$B$257,"&lt;="&amp;$B268)</f>
        <v>19.269999999999996</v>
      </c>
      <c r="ID268" s="8">
        <f>SUMIFS('Aceite Virgen Extra'!ID$6:ID$257,'Aceite Virgen Extra'!$A$6:$A$257,"&gt;="&amp;$A268,'Aceite Virgen Extra'!$B$6:$B$257,"&lt;="&amp;$B268)</f>
        <v>10.979999999999999</v>
      </c>
      <c r="IE268" s="64"/>
      <c r="IH268" s="8">
        <f>SUMIFS('Aceite Virgen Extra'!IH$6:IH$257,'Aceite Virgen Extra'!$A$6:$A$257,"&gt;="&amp;$A268,'Aceite Virgen Extra'!$B$6:$B$257,"&lt;="&amp;$B268)</f>
        <v>16.07</v>
      </c>
      <c r="II268" s="8">
        <f>SUMIFS('Aceite Virgen Extra'!II$6:II$257,'Aceite Virgen Extra'!$A$6:$A$257,"&gt;="&amp;$A268,'Aceite Virgen Extra'!$B$6:$B$257,"&lt;="&amp;$B268)</f>
        <v>3.1900000000000004</v>
      </c>
      <c r="IJ268" s="8">
        <f>SUMIFS('Aceite Virgen Extra'!IJ$6:IJ$257,'Aceite Virgen Extra'!$A$6:$A$257,"&gt;="&amp;$A268,'Aceite Virgen Extra'!$B$6:$B$257,"&lt;="&amp;$B268)</f>
        <v>19.91</v>
      </c>
      <c r="IK268" s="8">
        <f>SUMIFS('Aceite Virgen Extra'!IK$6:IK$257,'Aceite Virgen Extra'!$A$6:$A$257,"&gt;="&amp;$A268,'Aceite Virgen Extra'!$B$6:$B$257,"&lt;="&amp;$B268)</f>
        <v>27.290000000000003</v>
      </c>
      <c r="IO268" s="8">
        <f>SUMIFS('Aceite Virgen Extra'!IO$6:IO$257,'Aceite Virgen Extra'!$A$6:$A$257,"&gt;="&amp;$A268,'Aceite Virgen Extra'!$B$6:$B$257,"&lt;="&amp;$B268)</f>
        <v>13.52</v>
      </c>
      <c r="IP268" s="8">
        <f>SUMIFS('Aceite Virgen Extra'!IP$6:IP$257,'Aceite Virgen Extra'!$A$6:$A$257,"&gt;="&amp;$A268,'Aceite Virgen Extra'!$B$6:$B$257,"&lt;="&amp;$B268)</f>
        <v>1.1700000000000002</v>
      </c>
      <c r="IQ268" s="8">
        <f>SUMIFS('Aceite Virgen Extra'!IQ$6:IQ$257,'Aceite Virgen Extra'!$A$6:$A$257,"&gt;="&amp;$A268,'Aceite Virgen Extra'!$B$6:$B$257,"&lt;="&amp;$B268)</f>
        <v>17.629999999999995</v>
      </c>
      <c r="IR268" s="8">
        <f>SUMIFS('Aceite Virgen Extra'!IR$6:IR$257,'Aceite Virgen Extra'!$A$6:$A$257,"&gt;="&amp;$A268,'Aceite Virgen Extra'!$B$6:$B$257,"&lt;="&amp;$B268)</f>
        <v>17.43</v>
      </c>
      <c r="IV268" s="8">
        <f>SUMIFS('Aceite Virgen Extra'!IV$6:IV$257,'Aceite Virgen Extra'!$A$6:$A$257,"&gt;="&amp;$A268,'Aceite Virgen Extra'!$B$6:$B$257,"&lt;="&amp;$B268)</f>
        <v>14.04</v>
      </c>
      <c r="IW268" s="8">
        <f>SUMIFS('Aceite Virgen Extra'!IW$6:IW$257,'Aceite Virgen Extra'!$A$6:$A$257,"&gt;="&amp;$A268,'Aceite Virgen Extra'!$B$6:$B$257,"&lt;="&amp;$B268)</f>
        <v>4.47</v>
      </c>
      <c r="IX268" s="8">
        <f>SUMIFS('Aceite Virgen Extra'!IX$6:IX$257,'Aceite Virgen Extra'!$A$6:$A$257,"&gt;="&amp;$A268,'Aceite Virgen Extra'!$B$6:$B$257,"&lt;="&amp;$B268)</f>
        <v>18.360000000000003</v>
      </c>
      <c r="IY268" s="8">
        <f>SUMIFS('Aceite Virgen Extra'!IY$6:IY$257,'Aceite Virgen Extra'!$A$6:$A$257,"&gt;="&amp;$A268,'Aceite Virgen Extra'!$B$6:$B$257,"&lt;="&amp;$B268)</f>
        <v>20.000000000000004</v>
      </c>
      <c r="JC268" s="8">
        <f>SUMIFS('Aceite Virgen Extra'!JC$6:JC$257,'Aceite Virgen Extra'!$A$6:$A$257,"&gt;="&amp;$A268,'Aceite Virgen Extra'!$B$6:$B$257,"&lt;="&amp;$B268)</f>
        <v>12.59</v>
      </c>
      <c r="JD268" s="8">
        <f>SUMIFS('Aceite Virgen Extra'!JD$6:JD$257,'Aceite Virgen Extra'!$A$6:$A$257,"&gt;="&amp;$A268,'Aceite Virgen Extra'!$B$6:$B$257,"&lt;="&amp;$B268)</f>
        <v>4.3499999999999996</v>
      </c>
      <c r="JE268" s="8">
        <f>SUMIFS('Aceite Virgen Extra'!JE$6:JE$257,'Aceite Virgen Extra'!$A$6:$A$257,"&gt;="&amp;$A268,'Aceite Virgen Extra'!$B$6:$B$257,"&lt;="&amp;$B268)</f>
        <v>15.680000000000001</v>
      </c>
      <c r="JF268" s="8">
        <f>SUMIFS('Aceite Virgen Extra'!JF$6:JF$257,'Aceite Virgen Extra'!$A$6:$A$257,"&gt;="&amp;$A268,'Aceite Virgen Extra'!$B$6:$B$257,"&lt;="&amp;$B268)</f>
        <v>19.959999999999997</v>
      </c>
    </row>
    <row r="269" spans="1:266"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1.93</v>
      </c>
      <c r="HG269" s="8">
        <f>SUMIFS('Aceite Virgen Extra'!HG$6:HG$257,'Aceite Virgen Extra'!$A$6:$A$257,"&gt;="&amp;$A269,'Aceite Virgen Extra'!$B$6:$B$257,"&lt;="&amp;$B269)</f>
        <v>3.33</v>
      </c>
      <c r="HH269" s="8">
        <f>SUMIFS('Aceite Virgen Extra'!HH$6:HH$257,'Aceite Virgen Extra'!$A$6:$A$257,"&gt;="&amp;$A269,'Aceite Virgen Extra'!$B$6:$B$257,"&lt;="&amp;$B269)</f>
        <v>1.57</v>
      </c>
      <c r="HI269" s="8">
        <f>SUMIFS('Aceite Virgen Extra'!HI$6:HI$257,'Aceite Virgen Extra'!$A$6:$A$257,"&gt;="&amp;$A269,'Aceite Virgen Extra'!$B$6:$B$257,"&lt;="&amp;$B269)</f>
        <v>1.36</v>
      </c>
      <c r="HM269" s="8">
        <f>SUMIFS('Aceite Virgen Extra'!HM$6:HM$257,'Aceite Virgen Extra'!$A$6:$A$257,"&gt;="&amp;$A269,'Aceite Virgen Extra'!$B$6:$B$257,"&lt;="&amp;$B269)</f>
        <v>2.0300000000000002</v>
      </c>
      <c r="HN269" s="8">
        <f>SUMIFS('Aceite Virgen Extra'!HN$6:HN$257,'Aceite Virgen Extra'!$A$6:$A$257,"&gt;="&amp;$A269,'Aceite Virgen Extra'!$B$6:$B$257,"&lt;="&amp;$B269)</f>
        <v>2.61</v>
      </c>
      <c r="HO269" s="8">
        <f>SUMIFS('Aceite Virgen Extra'!HO$6:HO$257,'Aceite Virgen Extra'!$A$6:$A$257,"&gt;="&amp;$A269,'Aceite Virgen Extra'!$B$6:$B$257,"&lt;="&amp;$B269)</f>
        <v>1.8399999999999999</v>
      </c>
      <c r="HP269" s="8">
        <f>SUMIFS('Aceite Virgen Extra'!HP$6:HP$257,'Aceite Virgen Extra'!$A$6:$A$257,"&gt;="&amp;$A269,'Aceite Virgen Extra'!$B$6:$B$257,"&lt;="&amp;$B269)</f>
        <v>0.6</v>
      </c>
      <c r="HT269" s="8">
        <f>SUMIFS('Aceite Virgen Extra'!HT$6:HT$257,'Aceite Virgen Extra'!$A$6:$A$257,"&gt;="&amp;$A269,'Aceite Virgen Extra'!$B$6:$B$257,"&lt;="&amp;$B269)</f>
        <v>1.8199999999999998</v>
      </c>
      <c r="HU269" s="8">
        <f>SUMIFS('Aceite Virgen Extra'!HU$6:HU$257,'Aceite Virgen Extra'!$A$6:$A$257,"&gt;="&amp;$A269,'Aceite Virgen Extra'!$B$6:$B$257,"&lt;="&amp;$B269)</f>
        <v>1.9699999999999998</v>
      </c>
      <c r="HV269" s="8">
        <f>SUMIFS('Aceite Virgen Extra'!HV$6:HV$257,'Aceite Virgen Extra'!$A$6:$A$257,"&gt;="&amp;$A269,'Aceite Virgen Extra'!$B$6:$B$257,"&lt;="&amp;$B269)</f>
        <v>2.1800000000000002</v>
      </c>
      <c r="HW269" s="8">
        <f>SUMIFS('Aceite Virgen Extra'!HW$6:HW$257,'Aceite Virgen Extra'!$A$6:$A$257,"&gt;="&amp;$A269,'Aceite Virgen Extra'!$B$6:$B$257,"&lt;="&amp;$B269)</f>
        <v>0</v>
      </c>
      <c r="IA269" s="8">
        <f>SUMIFS('Aceite Virgen Extra'!IA$6:IA$257,'Aceite Virgen Extra'!$A$6:$A$257,"&gt;="&amp;$A269,'Aceite Virgen Extra'!$B$6:$B$257,"&lt;="&amp;$B269)</f>
        <v>2.1</v>
      </c>
      <c r="IB269" s="8">
        <f>SUMIFS('Aceite Virgen Extra'!IB$6:IB$257,'Aceite Virgen Extra'!$A$6:$A$257,"&gt;="&amp;$A269,'Aceite Virgen Extra'!$B$6:$B$257,"&lt;="&amp;$B269)</f>
        <v>3.02</v>
      </c>
      <c r="IC269" s="8">
        <f>SUMIFS('Aceite Virgen Extra'!IC$6:IC$257,'Aceite Virgen Extra'!$A$6:$A$257,"&gt;="&amp;$A269,'Aceite Virgen Extra'!$B$6:$B$257,"&lt;="&amp;$B269)</f>
        <v>2.0499999999999998</v>
      </c>
      <c r="ID269" s="8">
        <f>SUMIFS('Aceite Virgen Extra'!ID$6:ID$257,'Aceite Virgen Extra'!$A$6:$A$257,"&gt;="&amp;$A269,'Aceite Virgen Extra'!$B$6:$B$257,"&lt;="&amp;$B269)</f>
        <v>0.44</v>
      </c>
      <c r="IE269" s="64"/>
      <c r="IH269" s="8">
        <f>SUMIFS('Aceite Virgen Extra'!IH$6:IH$257,'Aceite Virgen Extra'!$A$6:$A$257,"&gt;="&amp;$A269,'Aceite Virgen Extra'!$B$6:$B$257,"&lt;="&amp;$B269)</f>
        <v>2.68</v>
      </c>
      <c r="II269" s="8">
        <f>SUMIFS('Aceite Virgen Extra'!II$6:II$257,'Aceite Virgen Extra'!$A$6:$A$257,"&gt;="&amp;$A269,'Aceite Virgen Extra'!$B$6:$B$257,"&lt;="&amp;$B269)</f>
        <v>5.07</v>
      </c>
      <c r="IJ269" s="8">
        <f>SUMIFS('Aceite Virgen Extra'!IJ$6:IJ$257,'Aceite Virgen Extra'!$A$6:$A$257,"&gt;="&amp;$A269,'Aceite Virgen Extra'!$B$6:$B$257,"&lt;="&amp;$B269)</f>
        <v>1.9300000000000002</v>
      </c>
      <c r="IK269" s="8">
        <f>SUMIFS('Aceite Virgen Extra'!IK$6:IK$257,'Aceite Virgen Extra'!$A$6:$A$257,"&gt;="&amp;$A269,'Aceite Virgen Extra'!$B$6:$B$257,"&lt;="&amp;$B269)</f>
        <v>1.64</v>
      </c>
      <c r="IO269" s="8">
        <f>SUMIFS('Aceite Virgen Extra'!IO$6:IO$257,'Aceite Virgen Extra'!$A$6:$A$257,"&gt;="&amp;$A269,'Aceite Virgen Extra'!$B$6:$B$257,"&lt;="&amp;$B269)</f>
        <v>1.85</v>
      </c>
      <c r="IP269" s="8">
        <f>SUMIFS('Aceite Virgen Extra'!IP$6:IP$257,'Aceite Virgen Extra'!$A$6:$A$257,"&gt;="&amp;$A269,'Aceite Virgen Extra'!$B$6:$B$257,"&lt;="&amp;$B269)</f>
        <v>2.62</v>
      </c>
      <c r="IQ269" s="8">
        <f>SUMIFS('Aceite Virgen Extra'!IQ$6:IQ$257,'Aceite Virgen Extra'!$A$6:$A$257,"&gt;="&amp;$A269,'Aceite Virgen Extra'!$B$6:$B$257,"&lt;="&amp;$B269)</f>
        <v>1.65</v>
      </c>
      <c r="IR269" s="8">
        <f>SUMIFS('Aceite Virgen Extra'!IR$6:IR$257,'Aceite Virgen Extra'!$A$6:$A$257,"&gt;="&amp;$A269,'Aceite Virgen Extra'!$B$6:$B$257,"&lt;="&amp;$B269)</f>
        <v>0.56000000000000005</v>
      </c>
      <c r="IV269" s="8">
        <f>SUMIFS('Aceite Virgen Extra'!IV$6:IV$257,'Aceite Virgen Extra'!$A$6:$A$257,"&gt;="&amp;$A269,'Aceite Virgen Extra'!$B$6:$B$257,"&lt;="&amp;$B269)</f>
        <v>0.88</v>
      </c>
      <c r="IW269" s="8">
        <f>SUMIFS('Aceite Virgen Extra'!IW$6:IW$257,'Aceite Virgen Extra'!$A$6:$A$257,"&gt;="&amp;$A269,'Aceite Virgen Extra'!$B$6:$B$257,"&lt;="&amp;$B269)</f>
        <v>1.9100000000000001</v>
      </c>
      <c r="IX269" s="8">
        <f>SUMIFS('Aceite Virgen Extra'!IX$6:IX$257,'Aceite Virgen Extra'!$A$6:$A$257,"&gt;="&amp;$A269,'Aceite Virgen Extra'!$B$6:$B$257,"&lt;="&amp;$B269)</f>
        <v>0.60000000000000009</v>
      </c>
      <c r="IY269" s="8">
        <f>SUMIFS('Aceite Virgen Extra'!IY$6:IY$257,'Aceite Virgen Extra'!$A$6:$A$257,"&gt;="&amp;$A269,'Aceite Virgen Extra'!$B$6:$B$257,"&lt;="&amp;$B269)</f>
        <v>0</v>
      </c>
      <c r="JC269" s="8">
        <f>SUMIFS('Aceite Virgen Extra'!JC$6:JC$257,'Aceite Virgen Extra'!$A$6:$A$257,"&gt;="&amp;$A269,'Aceite Virgen Extra'!$B$6:$B$257,"&lt;="&amp;$B269)</f>
        <v>3.3</v>
      </c>
      <c r="JD269" s="8">
        <f>SUMIFS('Aceite Virgen Extra'!JD$6:JD$257,'Aceite Virgen Extra'!$A$6:$A$257,"&gt;="&amp;$A269,'Aceite Virgen Extra'!$B$6:$B$257,"&lt;="&amp;$B269)</f>
        <v>4.75</v>
      </c>
      <c r="JE269" s="8">
        <f>SUMIFS('Aceite Virgen Extra'!JE$6:JE$257,'Aceite Virgen Extra'!$A$6:$A$257,"&gt;="&amp;$A269,'Aceite Virgen Extra'!$B$6:$B$257,"&lt;="&amp;$B269)</f>
        <v>2.97</v>
      </c>
      <c r="JF269" s="8">
        <f>SUMIFS('Aceite Virgen Extra'!JF$6:JF$257,'Aceite Virgen Extra'!$A$6:$A$257,"&gt;="&amp;$A269,'Aceite Virgen Extra'!$B$6:$B$257,"&lt;="&amp;$B269)</f>
        <v>0.99</v>
      </c>
    </row>
    <row r="270" spans="1:266"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3.66</v>
      </c>
      <c r="HG270" s="8">
        <f>SUMIFS('Aceite Virgen Extra'!HG$6:HG$257,'Aceite Virgen Extra'!$A$6:$A$257,"&gt;="&amp;$A270,'Aceite Virgen Extra'!$B$6:$B$257,"&lt;="&amp;$B270)</f>
        <v>6.1000000000000005</v>
      </c>
      <c r="HH270" s="8">
        <f>SUMIFS('Aceite Virgen Extra'!HH$6:HH$257,'Aceite Virgen Extra'!$A$6:$A$257,"&gt;="&amp;$A270,'Aceite Virgen Extra'!$B$6:$B$257,"&lt;="&amp;$B270)</f>
        <v>3.3200000000000003</v>
      </c>
      <c r="HI270" s="8">
        <f>SUMIFS('Aceite Virgen Extra'!HI$6:HI$257,'Aceite Virgen Extra'!$A$6:$A$257,"&gt;="&amp;$A270,'Aceite Virgen Extra'!$B$6:$B$257,"&lt;="&amp;$B270)</f>
        <v>0.33</v>
      </c>
      <c r="HM270" s="8">
        <f>SUMIFS('Aceite Virgen Extra'!HM$6:HM$257,'Aceite Virgen Extra'!$A$6:$A$257,"&gt;="&amp;$A270,'Aceite Virgen Extra'!$B$6:$B$257,"&lt;="&amp;$B270)</f>
        <v>5.15</v>
      </c>
      <c r="HN270" s="8">
        <f>SUMIFS('Aceite Virgen Extra'!HN$6:HN$257,'Aceite Virgen Extra'!$A$6:$A$257,"&gt;="&amp;$A270,'Aceite Virgen Extra'!$B$6:$B$257,"&lt;="&amp;$B270)</f>
        <v>4.91</v>
      </c>
      <c r="HO270" s="8">
        <f>SUMIFS('Aceite Virgen Extra'!HO$6:HO$257,'Aceite Virgen Extra'!$A$6:$A$257,"&gt;="&amp;$A270,'Aceite Virgen Extra'!$B$6:$B$257,"&lt;="&amp;$B270)</f>
        <v>5.7900000000000009</v>
      </c>
      <c r="HP270" s="8">
        <f>SUMIFS('Aceite Virgen Extra'!HP$6:HP$257,'Aceite Virgen Extra'!$A$6:$A$257,"&gt;="&amp;$A270,'Aceite Virgen Extra'!$B$6:$B$257,"&lt;="&amp;$B270)</f>
        <v>0.34</v>
      </c>
      <c r="HT270" s="8">
        <f>SUMIFS('Aceite Virgen Extra'!HT$6:HT$257,'Aceite Virgen Extra'!$A$6:$A$257,"&gt;="&amp;$A270,'Aceite Virgen Extra'!$B$6:$B$257,"&lt;="&amp;$B270)</f>
        <v>4.3</v>
      </c>
      <c r="HU270" s="8">
        <f>SUMIFS('Aceite Virgen Extra'!HU$6:HU$257,'Aceite Virgen Extra'!$A$6:$A$257,"&gt;="&amp;$A270,'Aceite Virgen Extra'!$B$6:$B$257,"&lt;="&amp;$B270)</f>
        <v>7.1300000000000008</v>
      </c>
      <c r="HV270" s="8">
        <f>SUMIFS('Aceite Virgen Extra'!HV$6:HV$257,'Aceite Virgen Extra'!$A$6:$A$257,"&gt;="&amp;$A270,'Aceite Virgen Extra'!$B$6:$B$257,"&lt;="&amp;$B270)</f>
        <v>3.1700000000000004</v>
      </c>
      <c r="HW270" s="8">
        <f>SUMIFS('Aceite Virgen Extra'!HW$6:HW$257,'Aceite Virgen Extra'!$A$6:$A$257,"&gt;="&amp;$A270,'Aceite Virgen Extra'!$B$6:$B$257,"&lt;="&amp;$B270)</f>
        <v>2.02</v>
      </c>
      <c r="IA270" s="8">
        <f>SUMIFS('Aceite Virgen Extra'!IA$6:IA$257,'Aceite Virgen Extra'!$A$6:$A$257,"&gt;="&amp;$A270,'Aceite Virgen Extra'!$B$6:$B$257,"&lt;="&amp;$B270)</f>
        <v>3.95</v>
      </c>
      <c r="IB270" s="8">
        <f>SUMIFS('Aceite Virgen Extra'!IB$6:IB$257,'Aceite Virgen Extra'!$A$6:$A$257,"&gt;="&amp;$A270,'Aceite Virgen Extra'!$B$6:$B$257,"&lt;="&amp;$B270)</f>
        <v>4.79</v>
      </c>
      <c r="IC270" s="8">
        <f>SUMIFS('Aceite Virgen Extra'!IC$6:IC$257,'Aceite Virgen Extra'!$A$6:$A$257,"&gt;="&amp;$A270,'Aceite Virgen Extra'!$B$6:$B$257,"&lt;="&amp;$B270)</f>
        <v>3.27</v>
      </c>
      <c r="ID270" s="8">
        <f>SUMIFS('Aceite Virgen Extra'!ID$6:ID$257,'Aceite Virgen Extra'!$A$6:$A$257,"&gt;="&amp;$A270,'Aceite Virgen Extra'!$B$6:$B$257,"&lt;="&amp;$B270)</f>
        <v>1.9900000000000002</v>
      </c>
      <c r="IE270" s="64"/>
      <c r="IH270" s="8">
        <f>SUMIFS('Aceite Virgen Extra'!IH$6:IH$257,'Aceite Virgen Extra'!$A$6:$A$257,"&gt;="&amp;$A270,'Aceite Virgen Extra'!$B$6:$B$257,"&lt;="&amp;$B270)</f>
        <v>3.98</v>
      </c>
      <c r="II270" s="8">
        <f>SUMIFS('Aceite Virgen Extra'!II$6:II$257,'Aceite Virgen Extra'!$A$6:$A$257,"&gt;="&amp;$A270,'Aceite Virgen Extra'!$B$6:$B$257,"&lt;="&amp;$B270)</f>
        <v>4.26</v>
      </c>
      <c r="IJ270" s="8">
        <f>SUMIFS('Aceite Virgen Extra'!IJ$6:IJ$257,'Aceite Virgen Extra'!$A$6:$A$257,"&gt;="&amp;$A270,'Aceite Virgen Extra'!$B$6:$B$257,"&lt;="&amp;$B270)</f>
        <v>3.6300000000000003</v>
      </c>
      <c r="IK270" s="8">
        <f>SUMIFS('Aceite Virgen Extra'!IK$6:IK$257,'Aceite Virgen Extra'!$A$6:$A$257,"&gt;="&amp;$A270,'Aceite Virgen Extra'!$B$6:$B$257,"&lt;="&amp;$B270)</f>
        <v>1.17</v>
      </c>
      <c r="IO270" s="8">
        <f>SUMIFS('Aceite Virgen Extra'!IO$6:IO$257,'Aceite Virgen Extra'!$A$6:$A$257,"&gt;="&amp;$A270,'Aceite Virgen Extra'!$B$6:$B$257,"&lt;="&amp;$B270)</f>
        <v>3.5800000000000005</v>
      </c>
      <c r="IP270" s="8">
        <f>SUMIFS('Aceite Virgen Extra'!IP$6:IP$257,'Aceite Virgen Extra'!$A$6:$A$257,"&gt;="&amp;$A270,'Aceite Virgen Extra'!$B$6:$B$257,"&lt;="&amp;$B270)</f>
        <v>4.03</v>
      </c>
      <c r="IQ270" s="8">
        <f>SUMIFS('Aceite Virgen Extra'!IQ$6:IQ$257,'Aceite Virgen Extra'!$A$6:$A$257,"&gt;="&amp;$A270,'Aceite Virgen Extra'!$B$6:$B$257,"&lt;="&amp;$B270)</f>
        <v>3.67</v>
      </c>
      <c r="IR270" s="8">
        <f>SUMIFS('Aceite Virgen Extra'!IR$6:IR$257,'Aceite Virgen Extra'!$A$6:$A$257,"&gt;="&amp;$A270,'Aceite Virgen Extra'!$B$6:$B$257,"&lt;="&amp;$B270)</f>
        <v>2.1</v>
      </c>
      <c r="IV270" s="8">
        <f>SUMIFS('Aceite Virgen Extra'!IV$6:IV$257,'Aceite Virgen Extra'!$A$6:$A$257,"&gt;="&amp;$A270,'Aceite Virgen Extra'!$B$6:$B$257,"&lt;="&amp;$B270)</f>
        <v>3.31</v>
      </c>
      <c r="IW270" s="8">
        <f>SUMIFS('Aceite Virgen Extra'!IW$6:IW$257,'Aceite Virgen Extra'!$A$6:$A$257,"&gt;="&amp;$A270,'Aceite Virgen Extra'!$B$6:$B$257,"&lt;="&amp;$B270)</f>
        <v>4.37</v>
      </c>
      <c r="IX270" s="8">
        <f>SUMIFS('Aceite Virgen Extra'!IX$6:IX$257,'Aceite Virgen Extra'!$A$6:$A$257,"&gt;="&amp;$A270,'Aceite Virgen Extra'!$B$6:$B$257,"&lt;="&amp;$B270)</f>
        <v>2.62</v>
      </c>
      <c r="IY270" s="8">
        <f>SUMIFS('Aceite Virgen Extra'!IY$6:IY$257,'Aceite Virgen Extra'!$A$6:$A$257,"&gt;="&amp;$A270,'Aceite Virgen Extra'!$B$6:$B$257,"&lt;="&amp;$B270)</f>
        <v>3.8</v>
      </c>
      <c r="JC270" s="8">
        <f>SUMIFS('Aceite Virgen Extra'!JC$6:JC$257,'Aceite Virgen Extra'!$A$6:$A$257,"&gt;="&amp;$A270,'Aceite Virgen Extra'!$B$6:$B$257,"&lt;="&amp;$B270)</f>
        <v>2.52</v>
      </c>
      <c r="JD270" s="8">
        <f>SUMIFS('Aceite Virgen Extra'!JD$6:JD$257,'Aceite Virgen Extra'!$A$6:$A$257,"&gt;="&amp;$A270,'Aceite Virgen Extra'!$B$6:$B$257,"&lt;="&amp;$B270)</f>
        <v>4.5999999999999996</v>
      </c>
      <c r="JE270" s="8">
        <f>SUMIFS('Aceite Virgen Extra'!JE$6:JE$257,'Aceite Virgen Extra'!$A$6:$A$257,"&gt;="&amp;$A270,'Aceite Virgen Extra'!$B$6:$B$257,"&lt;="&amp;$B270)</f>
        <v>1.9100000000000001</v>
      </c>
      <c r="JF270" s="8">
        <f>SUMIFS('Aceite Virgen Extra'!JF$6:JF$257,'Aceite Virgen Extra'!$A$6:$A$257,"&gt;="&amp;$A270,'Aceite Virgen Extra'!$B$6:$B$257,"&lt;="&amp;$B270)</f>
        <v>2.2799999999999998</v>
      </c>
    </row>
    <row r="271" spans="1:266"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2.02</v>
      </c>
      <c r="HG271" s="8">
        <f>SUMIFS('Aceite Virgen Extra'!HG$6:HG$257,'Aceite Virgen Extra'!$A$6:$A$257,"&gt;="&amp;$A271,'Aceite Virgen Extra'!$B$6:$B$257,"&lt;="&amp;$B271)</f>
        <v>2.0300000000000002</v>
      </c>
      <c r="HH271" s="8">
        <f>SUMIFS('Aceite Virgen Extra'!HH$6:HH$257,'Aceite Virgen Extra'!$A$6:$A$257,"&gt;="&amp;$A271,'Aceite Virgen Extra'!$B$6:$B$257,"&lt;="&amp;$B271)</f>
        <v>1.42</v>
      </c>
      <c r="HI271" s="8">
        <f>SUMIFS('Aceite Virgen Extra'!HI$6:HI$257,'Aceite Virgen Extra'!$A$6:$A$257,"&gt;="&amp;$A271,'Aceite Virgen Extra'!$B$6:$B$257,"&lt;="&amp;$B271)</f>
        <v>9.42</v>
      </c>
      <c r="HM271" s="8">
        <f>SUMIFS('Aceite Virgen Extra'!HM$6:HM$257,'Aceite Virgen Extra'!$A$6:$A$257,"&gt;="&amp;$A271,'Aceite Virgen Extra'!$B$6:$B$257,"&lt;="&amp;$B271)</f>
        <v>4.84</v>
      </c>
      <c r="HN271" s="8">
        <f>SUMIFS('Aceite Virgen Extra'!HN$6:HN$257,'Aceite Virgen Extra'!$A$6:$A$257,"&gt;="&amp;$A271,'Aceite Virgen Extra'!$B$6:$B$257,"&lt;="&amp;$B271)</f>
        <v>9.6</v>
      </c>
      <c r="HO271" s="8">
        <f>SUMIFS('Aceite Virgen Extra'!HO$6:HO$257,'Aceite Virgen Extra'!$A$6:$A$257,"&gt;="&amp;$A271,'Aceite Virgen Extra'!$B$6:$B$257,"&lt;="&amp;$B271)</f>
        <v>1.71</v>
      </c>
      <c r="HP271" s="8">
        <f>SUMIFS('Aceite Virgen Extra'!HP$6:HP$257,'Aceite Virgen Extra'!$A$6:$A$257,"&gt;="&amp;$A271,'Aceite Virgen Extra'!$B$6:$B$257,"&lt;="&amp;$B271)</f>
        <v>8.620000000000001</v>
      </c>
      <c r="HT271" s="8">
        <f>SUMIFS('Aceite Virgen Extra'!HT$6:HT$257,'Aceite Virgen Extra'!$A$6:$A$257,"&gt;="&amp;$A271,'Aceite Virgen Extra'!$B$6:$B$257,"&lt;="&amp;$B271)</f>
        <v>2.15</v>
      </c>
      <c r="HU271" s="8">
        <f>SUMIFS('Aceite Virgen Extra'!HU$6:HU$257,'Aceite Virgen Extra'!$A$6:$A$257,"&gt;="&amp;$A271,'Aceite Virgen Extra'!$B$6:$B$257,"&lt;="&amp;$B271)</f>
        <v>2.12</v>
      </c>
      <c r="HV271" s="8">
        <f>SUMIFS('Aceite Virgen Extra'!HV$6:HV$257,'Aceite Virgen Extra'!$A$6:$A$257,"&gt;="&amp;$A271,'Aceite Virgen Extra'!$B$6:$B$257,"&lt;="&amp;$B271)</f>
        <v>1.4300000000000002</v>
      </c>
      <c r="HW271" s="8">
        <f>SUMIFS('Aceite Virgen Extra'!HW$6:HW$257,'Aceite Virgen Extra'!$A$6:$A$257,"&gt;="&amp;$A271,'Aceite Virgen Extra'!$B$6:$B$257,"&lt;="&amp;$B271)</f>
        <v>7.4700000000000006</v>
      </c>
      <c r="IA271" s="8">
        <f>SUMIFS('Aceite Virgen Extra'!IA$6:IA$257,'Aceite Virgen Extra'!$A$6:$A$257,"&gt;="&amp;$A271,'Aceite Virgen Extra'!$B$6:$B$257,"&lt;="&amp;$B271)</f>
        <v>2.99</v>
      </c>
      <c r="IB271" s="8">
        <f>SUMIFS('Aceite Virgen Extra'!IB$6:IB$257,'Aceite Virgen Extra'!$A$6:$A$257,"&gt;="&amp;$A271,'Aceite Virgen Extra'!$B$6:$B$257,"&lt;="&amp;$B271)</f>
        <v>5.78</v>
      </c>
      <c r="IC271" s="8">
        <f>SUMIFS('Aceite Virgen Extra'!IC$6:IC$257,'Aceite Virgen Extra'!$A$6:$A$257,"&gt;="&amp;$A271,'Aceite Virgen Extra'!$B$6:$B$257,"&lt;="&amp;$B271)</f>
        <v>2.02</v>
      </c>
      <c r="ID271" s="8">
        <f>SUMIFS('Aceite Virgen Extra'!ID$6:ID$257,'Aceite Virgen Extra'!$A$6:$A$257,"&gt;="&amp;$A271,'Aceite Virgen Extra'!$B$6:$B$257,"&lt;="&amp;$B271)</f>
        <v>1.89</v>
      </c>
      <c r="IE271" s="64"/>
      <c r="IH271" s="8">
        <f>SUMIFS('Aceite Virgen Extra'!IH$6:IH$257,'Aceite Virgen Extra'!$A$6:$A$257,"&gt;="&amp;$A271,'Aceite Virgen Extra'!$B$6:$B$257,"&lt;="&amp;$B271)</f>
        <v>3.63</v>
      </c>
      <c r="II271" s="8">
        <f>SUMIFS('Aceite Virgen Extra'!II$6:II$257,'Aceite Virgen Extra'!$A$6:$A$257,"&gt;="&amp;$A271,'Aceite Virgen Extra'!$B$6:$B$257,"&lt;="&amp;$B271)</f>
        <v>7.06</v>
      </c>
      <c r="IJ271" s="8">
        <f>SUMIFS('Aceite Virgen Extra'!IJ$6:IJ$257,'Aceite Virgen Extra'!$A$6:$A$257,"&gt;="&amp;$A271,'Aceite Virgen Extra'!$B$6:$B$257,"&lt;="&amp;$B271)</f>
        <v>2.9400000000000004</v>
      </c>
      <c r="IK271" s="8">
        <f>SUMIFS('Aceite Virgen Extra'!IK$6:IK$257,'Aceite Virgen Extra'!$A$6:$A$257,"&gt;="&amp;$A271,'Aceite Virgen Extra'!$B$6:$B$257,"&lt;="&amp;$B271)</f>
        <v>3.0300000000000002</v>
      </c>
      <c r="IO271" s="8">
        <f>SUMIFS('Aceite Virgen Extra'!IO$6:IO$257,'Aceite Virgen Extra'!$A$6:$A$257,"&gt;="&amp;$A271,'Aceite Virgen Extra'!$B$6:$B$257,"&lt;="&amp;$B271)</f>
        <v>2.69</v>
      </c>
      <c r="IP271" s="8">
        <f>SUMIFS('Aceite Virgen Extra'!IP$6:IP$257,'Aceite Virgen Extra'!$A$6:$A$257,"&gt;="&amp;$A271,'Aceite Virgen Extra'!$B$6:$B$257,"&lt;="&amp;$B271)</f>
        <v>2.74</v>
      </c>
      <c r="IQ271" s="8">
        <f>SUMIFS('Aceite Virgen Extra'!IQ$6:IQ$257,'Aceite Virgen Extra'!$A$6:$A$257,"&gt;="&amp;$A271,'Aceite Virgen Extra'!$B$6:$B$257,"&lt;="&amp;$B271)</f>
        <v>2.27</v>
      </c>
      <c r="IR271" s="8">
        <f>SUMIFS('Aceite Virgen Extra'!IR$6:IR$257,'Aceite Virgen Extra'!$A$6:$A$257,"&gt;="&amp;$A271,'Aceite Virgen Extra'!$B$6:$B$257,"&lt;="&amp;$B271)</f>
        <v>5.48</v>
      </c>
      <c r="IV271" s="8">
        <f>SUMIFS('Aceite Virgen Extra'!IV$6:IV$257,'Aceite Virgen Extra'!$A$6:$A$257,"&gt;="&amp;$A271,'Aceite Virgen Extra'!$B$6:$B$257,"&lt;="&amp;$B271)</f>
        <v>2.4799999999999995</v>
      </c>
      <c r="IW271" s="8">
        <f>SUMIFS('Aceite Virgen Extra'!IW$6:IW$257,'Aceite Virgen Extra'!$A$6:$A$257,"&gt;="&amp;$A271,'Aceite Virgen Extra'!$B$6:$B$257,"&lt;="&amp;$B271)</f>
        <v>3.9800000000000004</v>
      </c>
      <c r="IX271" s="8">
        <f>SUMIFS('Aceite Virgen Extra'!IX$6:IX$257,'Aceite Virgen Extra'!$A$6:$A$257,"&gt;="&amp;$A271,'Aceite Virgen Extra'!$B$6:$B$257,"&lt;="&amp;$B271)</f>
        <v>1.9700000000000002</v>
      </c>
      <c r="IY271" s="8">
        <f>SUMIFS('Aceite Virgen Extra'!IY$6:IY$257,'Aceite Virgen Extra'!$A$6:$A$257,"&gt;="&amp;$A271,'Aceite Virgen Extra'!$B$6:$B$257,"&lt;="&amp;$B271)</f>
        <v>2.2400000000000002</v>
      </c>
      <c r="JC271" s="8">
        <f>SUMIFS('Aceite Virgen Extra'!JC$6:JC$257,'Aceite Virgen Extra'!$A$6:$A$257,"&gt;="&amp;$A271,'Aceite Virgen Extra'!$B$6:$B$257,"&lt;="&amp;$B271)</f>
        <v>2.83</v>
      </c>
      <c r="JD271" s="8">
        <f>SUMIFS('Aceite Virgen Extra'!JD$6:JD$257,'Aceite Virgen Extra'!$A$6:$A$257,"&gt;="&amp;$A271,'Aceite Virgen Extra'!$B$6:$B$257,"&lt;="&amp;$B271)</f>
        <v>4.38</v>
      </c>
      <c r="JE271" s="8">
        <f>SUMIFS('Aceite Virgen Extra'!JE$6:JE$257,'Aceite Virgen Extra'!$A$6:$A$257,"&gt;="&amp;$A271,'Aceite Virgen Extra'!$B$6:$B$257,"&lt;="&amp;$B271)</f>
        <v>2.6399999999999997</v>
      </c>
      <c r="JF271" s="8">
        <f>SUMIFS('Aceite Virgen Extra'!JF$6:JF$257,'Aceite Virgen Extra'!$A$6:$A$257,"&gt;="&amp;$A271,'Aceite Virgen Extra'!$B$6:$B$257,"&lt;="&amp;$B271)</f>
        <v>1.3900000000000001</v>
      </c>
    </row>
    <row r="272" spans="1:266"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4.8000000000000007</v>
      </c>
      <c r="HG272" s="8">
        <f>SUMIFS('Aceite Virgen Extra'!HG$6:HG$257,'Aceite Virgen Extra'!$A$6:$A$257,"&gt;="&amp;$A272,'Aceite Virgen Extra'!$B$6:$B$257,"&lt;="&amp;$B272)</f>
        <v>7.76</v>
      </c>
      <c r="HH272" s="8">
        <f>SUMIFS('Aceite Virgen Extra'!HH$6:HH$257,'Aceite Virgen Extra'!$A$6:$A$257,"&gt;="&amp;$A272,'Aceite Virgen Extra'!$B$6:$B$257,"&lt;="&amp;$B272)</f>
        <v>4.34</v>
      </c>
      <c r="HI272" s="8">
        <f>SUMIFS('Aceite Virgen Extra'!HI$6:HI$257,'Aceite Virgen Extra'!$A$6:$A$257,"&gt;="&amp;$A272,'Aceite Virgen Extra'!$B$6:$B$257,"&lt;="&amp;$B272)</f>
        <v>1.1299999999999999</v>
      </c>
      <c r="HM272" s="8">
        <f>SUMIFS('Aceite Virgen Extra'!HM$6:HM$257,'Aceite Virgen Extra'!$A$6:$A$257,"&gt;="&amp;$A272,'Aceite Virgen Extra'!$B$6:$B$257,"&lt;="&amp;$B272)</f>
        <v>4.3499999999999996</v>
      </c>
      <c r="HN272" s="8">
        <f>SUMIFS('Aceite Virgen Extra'!HN$6:HN$257,'Aceite Virgen Extra'!$A$6:$A$257,"&gt;="&amp;$A272,'Aceite Virgen Extra'!$B$6:$B$257,"&lt;="&amp;$B272)</f>
        <v>8.75</v>
      </c>
      <c r="HO272" s="8">
        <f>SUMIFS('Aceite Virgen Extra'!HO$6:HO$257,'Aceite Virgen Extra'!$A$6:$A$257,"&gt;="&amp;$A272,'Aceite Virgen Extra'!$B$6:$B$257,"&lt;="&amp;$B272)</f>
        <v>2.9299999999999997</v>
      </c>
      <c r="HP272" s="8">
        <f>SUMIFS('Aceite Virgen Extra'!HP$6:HP$257,'Aceite Virgen Extra'!$A$6:$A$257,"&gt;="&amp;$A272,'Aceite Virgen Extra'!$B$6:$B$257,"&lt;="&amp;$B272)</f>
        <v>0</v>
      </c>
      <c r="HT272" s="8">
        <f>SUMIFS('Aceite Virgen Extra'!HT$6:HT$257,'Aceite Virgen Extra'!$A$6:$A$257,"&gt;="&amp;$A272,'Aceite Virgen Extra'!$B$6:$B$257,"&lt;="&amp;$B272)</f>
        <v>7.42</v>
      </c>
      <c r="HU272" s="8">
        <f>SUMIFS('Aceite Virgen Extra'!HU$6:HU$257,'Aceite Virgen Extra'!$A$6:$A$257,"&gt;="&amp;$A272,'Aceite Virgen Extra'!$B$6:$B$257,"&lt;="&amp;$B272)</f>
        <v>11.46</v>
      </c>
      <c r="HV272" s="8">
        <f>SUMIFS('Aceite Virgen Extra'!HV$6:HV$257,'Aceite Virgen Extra'!$A$6:$A$257,"&gt;="&amp;$A272,'Aceite Virgen Extra'!$B$6:$B$257,"&lt;="&amp;$B272)</f>
        <v>7.0499999999999989</v>
      </c>
      <c r="HW272" s="8">
        <f>SUMIFS('Aceite Virgen Extra'!HW$6:HW$257,'Aceite Virgen Extra'!$A$6:$A$257,"&gt;="&amp;$A272,'Aceite Virgen Extra'!$B$6:$B$257,"&lt;="&amp;$B272)</f>
        <v>0</v>
      </c>
      <c r="IA272" s="8">
        <f>SUMIFS('Aceite Virgen Extra'!IA$6:IA$257,'Aceite Virgen Extra'!$A$6:$A$257,"&gt;="&amp;$A272,'Aceite Virgen Extra'!$B$6:$B$257,"&lt;="&amp;$B272)</f>
        <v>5.64</v>
      </c>
      <c r="IB272" s="8">
        <f>SUMIFS('Aceite Virgen Extra'!IB$6:IB$257,'Aceite Virgen Extra'!$A$6:$A$257,"&gt;="&amp;$A272,'Aceite Virgen Extra'!$B$6:$B$257,"&lt;="&amp;$B272)</f>
        <v>12.76</v>
      </c>
      <c r="IC272" s="8">
        <f>SUMIFS('Aceite Virgen Extra'!IC$6:IC$257,'Aceite Virgen Extra'!$A$6:$A$257,"&gt;="&amp;$A272,'Aceite Virgen Extra'!$B$6:$B$257,"&lt;="&amp;$B272)</f>
        <v>3.45</v>
      </c>
      <c r="ID272" s="8">
        <f>SUMIFS('Aceite Virgen Extra'!ID$6:ID$257,'Aceite Virgen Extra'!$A$6:$A$257,"&gt;="&amp;$A272,'Aceite Virgen Extra'!$B$6:$B$257,"&lt;="&amp;$B272)</f>
        <v>0.71</v>
      </c>
      <c r="IE272" s="64"/>
      <c r="IH272" s="8">
        <f>SUMIFS('Aceite Virgen Extra'!IH$6:IH$257,'Aceite Virgen Extra'!$A$6:$A$257,"&gt;="&amp;$A272,'Aceite Virgen Extra'!$B$6:$B$257,"&lt;="&amp;$B272)</f>
        <v>6.83</v>
      </c>
      <c r="II272" s="8">
        <f>SUMIFS('Aceite Virgen Extra'!II$6:II$257,'Aceite Virgen Extra'!$A$6:$A$257,"&gt;="&amp;$A272,'Aceite Virgen Extra'!$B$6:$B$257,"&lt;="&amp;$B272)</f>
        <v>17.45</v>
      </c>
      <c r="IJ272" s="8">
        <f>SUMIFS('Aceite Virgen Extra'!IJ$6:IJ$257,'Aceite Virgen Extra'!$A$6:$A$257,"&gt;="&amp;$A272,'Aceite Virgen Extra'!$B$6:$B$257,"&lt;="&amp;$B272)</f>
        <v>3.79</v>
      </c>
      <c r="IK272" s="8">
        <f>SUMIFS('Aceite Virgen Extra'!IK$6:IK$257,'Aceite Virgen Extra'!$A$6:$A$257,"&gt;="&amp;$A272,'Aceite Virgen Extra'!$B$6:$B$257,"&lt;="&amp;$B272)</f>
        <v>1.67</v>
      </c>
      <c r="IO272" s="8">
        <f>SUMIFS('Aceite Virgen Extra'!IO$6:IO$257,'Aceite Virgen Extra'!$A$6:$A$257,"&gt;="&amp;$A272,'Aceite Virgen Extra'!$B$6:$B$257,"&lt;="&amp;$B272)</f>
        <v>5.9499999999999993</v>
      </c>
      <c r="IP272" s="8">
        <f>SUMIFS('Aceite Virgen Extra'!IP$6:IP$257,'Aceite Virgen Extra'!$A$6:$A$257,"&gt;="&amp;$A272,'Aceite Virgen Extra'!$B$6:$B$257,"&lt;="&amp;$B272)</f>
        <v>14.6</v>
      </c>
      <c r="IQ272" s="8">
        <f>SUMIFS('Aceite Virgen Extra'!IQ$6:IQ$257,'Aceite Virgen Extra'!$A$6:$A$257,"&gt;="&amp;$A272,'Aceite Virgen Extra'!$B$6:$B$257,"&lt;="&amp;$B272)</f>
        <v>3.1799999999999997</v>
      </c>
      <c r="IR272" s="8">
        <f>SUMIFS('Aceite Virgen Extra'!IR$6:IR$257,'Aceite Virgen Extra'!$A$6:$A$257,"&gt;="&amp;$A272,'Aceite Virgen Extra'!$B$6:$B$257,"&lt;="&amp;$B272)</f>
        <v>3.59</v>
      </c>
      <c r="IV272" s="8">
        <f>SUMIFS('Aceite Virgen Extra'!IV$6:IV$257,'Aceite Virgen Extra'!$A$6:$A$257,"&gt;="&amp;$A272,'Aceite Virgen Extra'!$B$6:$B$257,"&lt;="&amp;$B272)</f>
        <v>8.879999999999999</v>
      </c>
      <c r="IW272" s="8">
        <f>SUMIFS('Aceite Virgen Extra'!IW$6:IW$257,'Aceite Virgen Extra'!$A$6:$A$257,"&gt;="&amp;$A272,'Aceite Virgen Extra'!$B$6:$B$257,"&lt;="&amp;$B272)</f>
        <v>20.66</v>
      </c>
      <c r="IX272" s="8">
        <f>SUMIFS('Aceite Virgen Extra'!IX$6:IX$257,'Aceite Virgen Extra'!$A$6:$A$257,"&gt;="&amp;$A272,'Aceite Virgen Extra'!$B$6:$B$257,"&lt;="&amp;$B272)</f>
        <v>5.42</v>
      </c>
      <c r="IY272" s="8">
        <f>SUMIFS('Aceite Virgen Extra'!IY$6:IY$257,'Aceite Virgen Extra'!$A$6:$A$257,"&gt;="&amp;$A272,'Aceite Virgen Extra'!$B$6:$B$257,"&lt;="&amp;$B272)</f>
        <v>1.46</v>
      </c>
      <c r="JC272" s="8">
        <f>SUMIFS('Aceite Virgen Extra'!JC$6:JC$257,'Aceite Virgen Extra'!$A$6:$A$257,"&gt;="&amp;$A272,'Aceite Virgen Extra'!$B$6:$B$257,"&lt;="&amp;$B272)</f>
        <v>4.6499999999999995</v>
      </c>
      <c r="JD272" s="8">
        <f>SUMIFS('Aceite Virgen Extra'!JD$6:JD$257,'Aceite Virgen Extra'!$A$6:$A$257,"&gt;="&amp;$A272,'Aceite Virgen Extra'!$B$6:$B$257,"&lt;="&amp;$B272)</f>
        <v>10.02</v>
      </c>
      <c r="JE272" s="8">
        <f>SUMIFS('Aceite Virgen Extra'!JE$6:JE$257,'Aceite Virgen Extra'!$A$6:$A$257,"&gt;="&amp;$A272,'Aceite Virgen Extra'!$B$6:$B$257,"&lt;="&amp;$B272)</f>
        <v>2.4899999999999998</v>
      </c>
      <c r="JF272" s="8">
        <f>SUMIFS('Aceite Virgen Extra'!JF$6:JF$257,'Aceite Virgen Extra'!$A$6:$A$257,"&gt;="&amp;$A272,'Aceite Virgen Extra'!$B$6:$B$257,"&lt;="&amp;$B272)</f>
        <v>2.78</v>
      </c>
    </row>
    <row r="273" spans="1:266"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2.2000000000000002</v>
      </c>
      <c r="HG273" s="8">
        <f>SUMIFS('Aceite Virgen Extra'!HG$6:HG$257,'Aceite Virgen Extra'!$A$6:$A$257,"&gt;="&amp;$A273,'Aceite Virgen Extra'!$B$6:$B$257,"&lt;="&amp;$B273)</f>
        <v>0.91</v>
      </c>
      <c r="HH273" s="8">
        <f>SUMIFS('Aceite Virgen Extra'!HH$6:HH$257,'Aceite Virgen Extra'!$A$6:$A$257,"&gt;="&amp;$A273,'Aceite Virgen Extra'!$B$6:$B$257,"&lt;="&amp;$B273)</f>
        <v>2.74</v>
      </c>
      <c r="HI273" s="8">
        <f>SUMIFS('Aceite Virgen Extra'!HI$6:HI$257,'Aceite Virgen Extra'!$A$6:$A$257,"&gt;="&amp;$A273,'Aceite Virgen Extra'!$B$6:$B$257,"&lt;="&amp;$B273)</f>
        <v>0</v>
      </c>
      <c r="HM273" s="8">
        <f>SUMIFS('Aceite Virgen Extra'!HM$6:HM$257,'Aceite Virgen Extra'!$A$6:$A$257,"&gt;="&amp;$A273,'Aceite Virgen Extra'!$B$6:$B$257,"&lt;="&amp;$B273)</f>
        <v>1.1600000000000001</v>
      </c>
      <c r="HN273" s="8">
        <f>SUMIFS('Aceite Virgen Extra'!HN$6:HN$257,'Aceite Virgen Extra'!$A$6:$A$257,"&gt;="&amp;$A273,'Aceite Virgen Extra'!$B$6:$B$257,"&lt;="&amp;$B273)</f>
        <v>2.5</v>
      </c>
      <c r="HO273" s="8">
        <f>SUMIFS('Aceite Virgen Extra'!HO$6:HO$257,'Aceite Virgen Extra'!$A$6:$A$257,"&gt;="&amp;$A273,'Aceite Virgen Extra'!$B$6:$B$257,"&lt;="&amp;$B273)</f>
        <v>0.6</v>
      </c>
      <c r="HP273" s="8">
        <f>SUMIFS('Aceite Virgen Extra'!HP$6:HP$257,'Aceite Virgen Extra'!$A$6:$A$257,"&gt;="&amp;$A273,'Aceite Virgen Extra'!$B$6:$B$257,"&lt;="&amp;$B273)</f>
        <v>0</v>
      </c>
      <c r="HT273" s="8">
        <f>SUMIFS('Aceite Virgen Extra'!HT$6:HT$257,'Aceite Virgen Extra'!$A$6:$A$257,"&gt;="&amp;$A273,'Aceite Virgen Extra'!$B$6:$B$257,"&lt;="&amp;$B273)</f>
        <v>3.25</v>
      </c>
      <c r="HU273" s="8">
        <f>SUMIFS('Aceite Virgen Extra'!HU$6:HU$257,'Aceite Virgen Extra'!$A$6:$A$257,"&gt;="&amp;$A273,'Aceite Virgen Extra'!$B$6:$B$257,"&lt;="&amp;$B273)</f>
        <v>9.6000000000000014</v>
      </c>
      <c r="HV273" s="8">
        <f>SUMIFS('Aceite Virgen Extra'!HV$6:HV$257,'Aceite Virgen Extra'!$A$6:$A$257,"&gt;="&amp;$A273,'Aceite Virgen Extra'!$B$6:$B$257,"&lt;="&amp;$B273)</f>
        <v>0.74</v>
      </c>
      <c r="HW273" s="8">
        <f>SUMIFS('Aceite Virgen Extra'!HW$6:HW$257,'Aceite Virgen Extra'!$A$6:$A$257,"&gt;="&amp;$A273,'Aceite Virgen Extra'!$B$6:$B$257,"&lt;="&amp;$B273)</f>
        <v>0</v>
      </c>
      <c r="IA273" s="8">
        <f>SUMIFS('Aceite Virgen Extra'!IA$6:IA$257,'Aceite Virgen Extra'!$A$6:$A$257,"&gt;="&amp;$A273,'Aceite Virgen Extra'!$B$6:$B$257,"&lt;="&amp;$B273)</f>
        <v>1.06</v>
      </c>
      <c r="IB273" s="8">
        <f>SUMIFS('Aceite Virgen Extra'!IB$6:IB$257,'Aceite Virgen Extra'!$A$6:$A$257,"&gt;="&amp;$A273,'Aceite Virgen Extra'!$B$6:$B$257,"&lt;="&amp;$B273)</f>
        <v>1.29</v>
      </c>
      <c r="IC273" s="8">
        <f>SUMIFS('Aceite Virgen Extra'!IC$6:IC$257,'Aceite Virgen Extra'!$A$6:$A$257,"&gt;="&amp;$A273,'Aceite Virgen Extra'!$B$6:$B$257,"&lt;="&amp;$B273)</f>
        <v>0.64999999999999991</v>
      </c>
      <c r="ID273" s="8">
        <f>SUMIFS('Aceite Virgen Extra'!ID$6:ID$257,'Aceite Virgen Extra'!$A$6:$A$257,"&gt;="&amp;$A273,'Aceite Virgen Extra'!$B$6:$B$257,"&lt;="&amp;$B273)</f>
        <v>2.4</v>
      </c>
      <c r="IE273" s="64"/>
      <c r="IH273" s="8">
        <f>SUMIFS('Aceite Virgen Extra'!IH$6:IH$257,'Aceite Virgen Extra'!$A$6:$A$257,"&gt;="&amp;$A273,'Aceite Virgen Extra'!$B$6:$B$257,"&lt;="&amp;$B273)</f>
        <v>0.79</v>
      </c>
      <c r="II273" s="8">
        <f>SUMIFS('Aceite Virgen Extra'!II$6:II$257,'Aceite Virgen Extra'!$A$6:$A$257,"&gt;="&amp;$A273,'Aceite Virgen Extra'!$B$6:$B$257,"&lt;="&amp;$B273)</f>
        <v>0.53</v>
      </c>
      <c r="IJ273" s="8">
        <f>SUMIFS('Aceite Virgen Extra'!IJ$6:IJ$257,'Aceite Virgen Extra'!$A$6:$A$257,"&gt;="&amp;$A273,'Aceite Virgen Extra'!$B$6:$B$257,"&lt;="&amp;$B273)</f>
        <v>0.52</v>
      </c>
      <c r="IK273" s="8">
        <f>SUMIFS('Aceite Virgen Extra'!IK$6:IK$257,'Aceite Virgen Extra'!$A$6:$A$257,"&gt;="&amp;$A273,'Aceite Virgen Extra'!$B$6:$B$257,"&lt;="&amp;$B273)</f>
        <v>1.35</v>
      </c>
      <c r="IO273" s="8">
        <f>SUMIFS('Aceite Virgen Extra'!IO$6:IO$257,'Aceite Virgen Extra'!$A$6:$A$257,"&gt;="&amp;$A273,'Aceite Virgen Extra'!$B$6:$B$257,"&lt;="&amp;$B273)</f>
        <v>0.62999999999999989</v>
      </c>
      <c r="IP273" s="8">
        <f>SUMIFS('Aceite Virgen Extra'!IP$6:IP$257,'Aceite Virgen Extra'!$A$6:$A$257,"&gt;="&amp;$A273,'Aceite Virgen Extra'!$B$6:$B$257,"&lt;="&amp;$B273)</f>
        <v>0.12</v>
      </c>
      <c r="IQ273" s="8">
        <f>SUMIFS('Aceite Virgen Extra'!IQ$6:IQ$257,'Aceite Virgen Extra'!$A$6:$A$257,"&gt;="&amp;$A273,'Aceite Virgen Extra'!$B$6:$B$257,"&lt;="&amp;$B273)</f>
        <v>0.71</v>
      </c>
      <c r="IR273" s="8">
        <f>SUMIFS('Aceite Virgen Extra'!IR$6:IR$257,'Aceite Virgen Extra'!$A$6:$A$257,"&gt;="&amp;$A273,'Aceite Virgen Extra'!$B$6:$B$257,"&lt;="&amp;$B273)</f>
        <v>0.30000000000000004</v>
      </c>
      <c r="IV273" s="8">
        <f>SUMIFS('Aceite Virgen Extra'!IV$6:IV$257,'Aceite Virgen Extra'!$A$6:$A$257,"&gt;="&amp;$A273,'Aceite Virgen Extra'!$B$6:$B$257,"&lt;="&amp;$B273)</f>
        <v>0.42</v>
      </c>
      <c r="IW273" s="8">
        <f>SUMIFS('Aceite Virgen Extra'!IW$6:IW$257,'Aceite Virgen Extra'!$A$6:$A$257,"&gt;="&amp;$A273,'Aceite Virgen Extra'!$B$6:$B$257,"&lt;="&amp;$B273)</f>
        <v>0.56000000000000005</v>
      </c>
      <c r="IX273" s="8">
        <f>SUMIFS('Aceite Virgen Extra'!IX$6:IX$257,'Aceite Virgen Extra'!$A$6:$A$257,"&gt;="&amp;$A273,'Aceite Virgen Extra'!$B$6:$B$257,"&lt;="&amp;$B273)</f>
        <v>0.24</v>
      </c>
      <c r="IY273" s="8">
        <f>SUMIFS('Aceite Virgen Extra'!IY$6:IY$257,'Aceite Virgen Extra'!$A$6:$A$257,"&gt;="&amp;$A273,'Aceite Virgen Extra'!$B$6:$B$257,"&lt;="&amp;$B273)</f>
        <v>0</v>
      </c>
      <c r="JC273" s="8">
        <f>SUMIFS('Aceite Virgen Extra'!JC$6:JC$257,'Aceite Virgen Extra'!$A$6:$A$257,"&gt;="&amp;$A273,'Aceite Virgen Extra'!$B$6:$B$257,"&lt;="&amp;$B273)</f>
        <v>0.97</v>
      </c>
      <c r="JD273" s="8">
        <f>SUMIFS('Aceite Virgen Extra'!JD$6:JD$257,'Aceite Virgen Extra'!$A$6:$A$257,"&gt;="&amp;$A273,'Aceite Virgen Extra'!$B$6:$B$257,"&lt;="&amp;$B273)</f>
        <v>0.62</v>
      </c>
      <c r="JE273" s="8">
        <f>SUMIFS('Aceite Virgen Extra'!JE$6:JE$257,'Aceite Virgen Extra'!$A$6:$A$257,"&gt;="&amp;$A273,'Aceite Virgen Extra'!$B$6:$B$257,"&lt;="&amp;$B273)</f>
        <v>0.98</v>
      </c>
      <c r="JF273" s="8">
        <f>SUMIFS('Aceite Virgen Extra'!JF$6:JF$257,'Aceite Virgen Extra'!$A$6:$A$257,"&gt;="&amp;$A273,'Aceite Virgen Extra'!$B$6:$B$257,"&lt;="&amp;$B273)</f>
        <v>1.2</v>
      </c>
    </row>
    <row r="274" spans="1:266"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3.23</v>
      </c>
      <c r="HG274" s="8">
        <f>SUMIFS('Aceite Virgen Extra'!HG$6:HG$257,'Aceite Virgen Extra'!$A$6:$A$257,"&gt;="&amp;$A274,'Aceite Virgen Extra'!$B$6:$B$257,"&lt;="&amp;$B274)</f>
        <v>0.72</v>
      </c>
      <c r="HH274" s="8">
        <f>SUMIFS('Aceite Virgen Extra'!HH$6:HH$257,'Aceite Virgen Extra'!$A$6:$A$257,"&gt;="&amp;$A274,'Aceite Virgen Extra'!$B$6:$B$257,"&lt;="&amp;$B274)</f>
        <v>4.75</v>
      </c>
      <c r="HI274" s="8">
        <f>SUMIFS('Aceite Virgen Extra'!HI$6:HI$257,'Aceite Virgen Extra'!$A$6:$A$257,"&gt;="&amp;$A274,'Aceite Virgen Extra'!$B$6:$B$257,"&lt;="&amp;$B274)</f>
        <v>2.7399999999999998</v>
      </c>
      <c r="HM274" s="8">
        <f>SUMIFS('Aceite Virgen Extra'!HM$6:HM$257,'Aceite Virgen Extra'!$A$6:$A$257,"&gt;="&amp;$A274,'Aceite Virgen Extra'!$B$6:$B$257,"&lt;="&amp;$B274)</f>
        <v>3.2700000000000005</v>
      </c>
      <c r="HN274" s="8">
        <f>SUMIFS('Aceite Virgen Extra'!HN$6:HN$257,'Aceite Virgen Extra'!$A$6:$A$257,"&gt;="&amp;$A274,'Aceite Virgen Extra'!$B$6:$B$257,"&lt;="&amp;$B274)</f>
        <v>2.23</v>
      </c>
      <c r="HO274" s="8">
        <f>SUMIFS('Aceite Virgen Extra'!HO$6:HO$257,'Aceite Virgen Extra'!$A$6:$A$257,"&gt;="&amp;$A274,'Aceite Virgen Extra'!$B$6:$B$257,"&lt;="&amp;$B274)</f>
        <v>4.21</v>
      </c>
      <c r="HP274" s="8">
        <f>SUMIFS('Aceite Virgen Extra'!HP$6:HP$257,'Aceite Virgen Extra'!$A$6:$A$257,"&gt;="&amp;$A274,'Aceite Virgen Extra'!$B$6:$B$257,"&lt;="&amp;$B274)</f>
        <v>1.43</v>
      </c>
      <c r="HT274" s="8">
        <f>SUMIFS('Aceite Virgen Extra'!HT$6:HT$257,'Aceite Virgen Extra'!$A$6:$A$257,"&gt;="&amp;$A274,'Aceite Virgen Extra'!$B$6:$B$257,"&lt;="&amp;$B274)</f>
        <v>3.2399999999999998</v>
      </c>
      <c r="HU274" s="8">
        <f>SUMIFS('Aceite Virgen Extra'!HU$6:HU$257,'Aceite Virgen Extra'!$A$6:$A$257,"&gt;="&amp;$A274,'Aceite Virgen Extra'!$B$6:$B$257,"&lt;="&amp;$B274)</f>
        <v>2.4900000000000002</v>
      </c>
      <c r="HV274" s="8">
        <f>SUMIFS('Aceite Virgen Extra'!HV$6:HV$257,'Aceite Virgen Extra'!$A$6:$A$257,"&gt;="&amp;$A274,'Aceite Virgen Extra'!$B$6:$B$257,"&lt;="&amp;$B274)</f>
        <v>3.6100000000000003</v>
      </c>
      <c r="HW274" s="8">
        <f>SUMIFS('Aceite Virgen Extra'!HW$6:HW$257,'Aceite Virgen Extra'!$A$6:$A$257,"&gt;="&amp;$A274,'Aceite Virgen Extra'!$B$6:$B$257,"&lt;="&amp;$B274)</f>
        <v>3.43</v>
      </c>
      <c r="IA274" s="8">
        <f>SUMIFS('Aceite Virgen Extra'!IA$6:IA$257,'Aceite Virgen Extra'!$A$6:$A$257,"&gt;="&amp;$A274,'Aceite Virgen Extra'!$B$6:$B$257,"&lt;="&amp;$B274)</f>
        <v>3.45</v>
      </c>
      <c r="IB274" s="8">
        <f>SUMIFS('Aceite Virgen Extra'!IB$6:IB$257,'Aceite Virgen Extra'!$A$6:$A$257,"&gt;="&amp;$A274,'Aceite Virgen Extra'!$B$6:$B$257,"&lt;="&amp;$B274)</f>
        <v>2.6</v>
      </c>
      <c r="IC274" s="8">
        <f>SUMIFS('Aceite Virgen Extra'!IC$6:IC$257,'Aceite Virgen Extra'!$A$6:$A$257,"&gt;="&amp;$A274,'Aceite Virgen Extra'!$B$6:$B$257,"&lt;="&amp;$B274)</f>
        <v>3.1800000000000006</v>
      </c>
      <c r="ID274" s="8">
        <f>SUMIFS('Aceite Virgen Extra'!ID$6:ID$257,'Aceite Virgen Extra'!$A$6:$A$257,"&gt;="&amp;$A274,'Aceite Virgen Extra'!$B$6:$B$257,"&lt;="&amp;$B274)</f>
        <v>8.92</v>
      </c>
      <c r="IE274" s="64"/>
      <c r="IH274" s="8">
        <f>SUMIFS('Aceite Virgen Extra'!IH$6:IH$257,'Aceite Virgen Extra'!$A$6:$A$257,"&gt;="&amp;$A274,'Aceite Virgen Extra'!$B$6:$B$257,"&lt;="&amp;$B274)</f>
        <v>3.9</v>
      </c>
      <c r="II274" s="8">
        <f>SUMIFS('Aceite Virgen Extra'!II$6:II$257,'Aceite Virgen Extra'!$A$6:$A$257,"&gt;="&amp;$A274,'Aceite Virgen Extra'!$B$6:$B$257,"&lt;="&amp;$B274)</f>
        <v>4</v>
      </c>
      <c r="IJ274" s="8">
        <f>SUMIFS('Aceite Virgen Extra'!IJ$6:IJ$257,'Aceite Virgen Extra'!$A$6:$A$257,"&gt;="&amp;$A274,'Aceite Virgen Extra'!$B$6:$B$257,"&lt;="&amp;$B274)</f>
        <v>4.7</v>
      </c>
      <c r="IK274" s="8">
        <f>SUMIFS('Aceite Virgen Extra'!IK$6:IK$257,'Aceite Virgen Extra'!$A$6:$A$257,"&gt;="&amp;$A274,'Aceite Virgen Extra'!$B$6:$B$257,"&lt;="&amp;$B274)</f>
        <v>1.0699999999999998</v>
      </c>
      <c r="IO274" s="8">
        <f>SUMIFS('Aceite Virgen Extra'!IO$6:IO$257,'Aceite Virgen Extra'!$A$6:$A$257,"&gt;="&amp;$A274,'Aceite Virgen Extra'!$B$6:$B$257,"&lt;="&amp;$B274)</f>
        <v>4.4800000000000004</v>
      </c>
      <c r="IP274" s="8">
        <f>SUMIFS('Aceite Virgen Extra'!IP$6:IP$257,'Aceite Virgen Extra'!$A$6:$A$257,"&gt;="&amp;$A274,'Aceite Virgen Extra'!$B$6:$B$257,"&lt;="&amp;$B274)</f>
        <v>10.17</v>
      </c>
      <c r="IQ274" s="8">
        <f>SUMIFS('Aceite Virgen Extra'!IQ$6:IQ$257,'Aceite Virgen Extra'!$A$6:$A$257,"&gt;="&amp;$A274,'Aceite Virgen Extra'!$B$6:$B$257,"&lt;="&amp;$B274)</f>
        <v>2.79</v>
      </c>
      <c r="IR274" s="8">
        <f>SUMIFS('Aceite Virgen Extra'!IR$6:IR$257,'Aceite Virgen Extra'!$A$6:$A$257,"&gt;="&amp;$A274,'Aceite Virgen Extra'!$B$6:$B$257,"&lt;="&amp;$B274)</f>
        <v>0.89</v>
      </c>
      <c r="IV274" s="8">
        <f>SUMIFS('Aceite Virgen Extra'!IV$6:IV$257,'Aceite Virgen Extra'!$A$6:$A$257,"&gt;="&amp;$A274,'Aceite Virgen Extra'!$B$6:$B$257,"&lt;="&amp;$B274)</f>
        <v>4.91</v>
      </c>
      <c r="IW274" s="8">
        <f>SUMIFS('Aceite Virgen Extra'!IW$6:IW$257,'Aceite Virgen Extra'!$A$6:$A$257,"&gt;="&amp;$A274,'Aceite Virgen Extra'!$B$6:$B$257,"&lt;="&amp;$B274)</f>
        <v>5.76</v>
      </c>
      <c r="IX274" s="8">
        <f>SUMIFS('Aceite Virgen Extra'!IX$6:IX$257,'Aceite Virgen Extra'!$A$6:$A$257,"&gt;="&amp;$A274,'Aceite Virgen Extra'!$B$6:$B$257,"&lt;="&amp;$B274)</f>
        <v>5.17</v>
      </c>
      <c r="IY274" s="8">
        <f>SUMIFS('Aceite Virgen Extra'!IY$6:IY$257,'Aceite Virgen Extra'!$A$6:$A$257,"&gt;="&amp;$A274,'Aceite Virgen Extra'!$B$6:$B$257,"&lt;="&amp;$B274)</f>
        <v>4.28</v>
      </c>
      <c r="JC274" s="8">
        <f>SUMIFS('Aceite Virgen Extra'!JC$6:JC$257,'Aceite Virgen Extra'!$A$6:$A$257,"&gt;="&amp;$A274,'Aceite Virgen Extra'!$B$6:$B$257,"&lt;="&amp;$B274)</f>
        <v>5</v>
      </c>
      <c r="JD274" s="8">
        <f>SUMIFS('Aceite Virgen Extra'!JD$6:JD$257,'Aceite Virgen Extra'!$A$6:$A$257,"&gt;="&amp;$A274,'Aceite Virgen Extra'!$B$6:$B$257,"&lt;="&amp;$B274)</f>
        <v>8.9</v>
      </c>
      <c r="JE274" s="8">
        <f>SUMIFS('Aceite Virgen Extra'!JE$6:JE$257,'Aceite Virgen Extra'!$A$6:$A$257,"&gt;="&amp;$A274,'Aceite Virgen Extra'!$B$6:$B$257,"&lt;="&amp;$B274)</f>
        <v>4.1100000000000003</v>
      </c>
      <c r="JF274" s="8">
        <f>SUMIFS('Aceite Virgen Extra'!JF$6:JF$257,'Aceite Virgen Extra'!$A$6:$A$257,"&gt;="&amp;$A274,'Aceite Virgen Extra'!$B$6:$B$257,"&lt;="&amp;$B274)</f>
        <v>2.21</v>
      </c>
    </row>
    <row r="275" spans="1:266"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6.46</v>
      </c>
      <c r="HG275" s="8">
        <f>SUMIFS('Aceite Virgen Extra'!HG$6:HG$257,'Aceite Virgen Extra'!$A$6:$A$257,"&gt;="&amp;$A275,'Aceite Virgen Extra'!$B$6:$B$257,"&lt;="&amp;$B275)</f>
        <v>10.95</v>
      </c>
      <c r="HH275" s="8">
        <f>SUMIFS('Aceite Virgen Extra'!HH$6:HH$257,'Aceite Virgen Extra'!$A$6:$A$257,"&gt;="&amp;$A275,'Aceite Virgen Extra'!$B$6:$B$257,"&lt;="&amp;$B275)</f>
        <v>5.62</v>
      </c>
      <c r="HI275" s="8">
        <f>SUMIFS('Aceite Virgen Extra'!HI$6:HI$257,'Aceite Virgen Extra'!$A$6:$A$257,"&gt;="&amp;$A275,'Aceite Virgen Extra'!$B$6:$B$257,"&lt;="&amp;$B275)</f>
        <v>7.57</v>
      </c>
      <c r="HM275" s="8">
        <f>SUMIFS('Aceite Virgen Extra'!HM$6:HM$257,'Aceite Virgen Extra'!$A$6:$A$257,"&gt;="&amp;$A275,'Aceite Virgen Extra'!$B$6:$B$257,"&lt;="&amp;$B275)</f>
        <v>7.0299999999999994</v>
      </c>
      <c r="HN275" s="8">
        <f>SUMIFS('Aceite Virgen Extra'!HN$6:HN$257,'Aceite Virgen Extra'!$A$6:$A$257,"&gt;="&amp;$A275,'Aceite Virgen Extra'!$B$6:$B$257,"&lt;="&amp;$B275)</f>
        <v>11.55</v>
      </c>
      <c r="HO275" s="8">
        <f>SUMIFS('Aceite Virgen Extra'!HO$6:HO$257,'Aceite Virgen Extra'!$A$6:$A$257,"&gt;="&amp;$A275,'Aceite Virgen Extra'!$B$6:$B$257,"&lt;="&amp;$B275)</f>
        <v>5.62</v>
      </c>
      <c r="HP275" s="8">
        <f>SUMIFS('Aceite Virgen Extra'!HP$6:HP$257,'Aceite Virgen Extra'!$A$6:$A$257,"&gt;="&amp;$A275,'Aceite Virgen Extra'!$B$6:$B$257,"&lt;="&amp;$B275)</f>
        <v>1.5699999999999998</v>
      </c>
      <c r="HT275" s="8">
        <f>SUMIFS('Aceite Virgen Extra'!HT$6:HT$257,'Aceite Virgen Extra'!$A$6:$A$257,"&gt;="&amp;$A275,'Aceite Virgen Extra'!$B$6:$B$257,"&lt;="&amp;$B275)</f>
        <v>3.7600000000000002</v>
      </c>
      <c r="HU275" s="8">
        <f>SUMIFS('Aceite Virgen Extra'!HU$6:HU$257,'Aceite Virgen Extra'!$A$6:$A$257,"&gt;="&amp;$A275,'Aceite Virgen Extra'!$B$6:$B$257,"&lt;="&amp;$B275)</f>
        <v>3.8500000000000005</v>
      </c>
      <c r="HV275" s="8">
        <f>SUMIFS('Aceite Virgen Extra'!HV$6:HV$257,'Aceite Virgen Extra'!$A$6:$A$257,"&gt;="&amp;$A275,'Aceite Virgen Extra'!$B$6:$B$257,"&lt;="&amp;$B275)</f>
        <v>3.91</v>
      </c>
      <c r="HW275" s="8">
        <f>SUMIFS('Aceite Virgen Extra'!HW$6:HW$257,'Aceite Virgen Extra'!$A$6:$A$257,"&gt;="&amp;$A275,'Aceite Virgen Extra'!$B$6:$B$257,"&lt;="&amp;$B275)</f>
        <v>2.76</v>
      </c>
      <c r="IA275" s="8">
        <f>SUMIFS('Aceite Virgen Extra'!IA$6:IA$257,'Aceite Virgen Extra'!$A$6:$A$257,"&gt;="&amp;$A275,'Aceite Virgen Extra'!$B$6:$B$257,"&lt;="&amp;$B275)</f>
        <v>4.6100000000000003</v>
      </c>
      <c r="IB275" s="8">
        <f>SUMIFS('Aceite Virgen Extra'!IB$6:IB$257,'Aceite Virgen Extra'!$A$6:$A$257,"&gt;="&amp;$A275,'Aceite Virgen Extra'!$B$6:$B$257,"&lt;="&amp;$B275)</f>
        <v>5.15</v>
      </c>
      <c r="IC275" s="8">
        <f>SUMIFS('Aceite Virgen Extra'!IC$6:IC$257,'Aceite Virgen Extra'!$A$6:$A$257,"&gt;="&amp;$A275,'Aceite Virgen Extra'!$B$6:$B$257,"&lt;="&amp;$B275)</f>
        <v>4.33</v>
      </c>
      <c r="ID275" s="8">
        <f>SUMIFS('Aceite Virgen Extra'!ID$6:ID$257,'Aceite Virgen Extra'!$A$6:$A$257,"&gt;="&amp;$A275,'Aceite Virgen Extra'!$B$6:$B$257,"&lt;="&amp;$B275)</f>
        <v>4.83</v>
      </c>
      <c r="IE275" s="64"/>
      <c r="IH275" s="8">
        <f>SUMIFS('Aceite Virgen Extra'!IH$6:IH$257,'Aceite Virgen Extra'!$A$6:$A$257,"&gt;="&amp;$A275,'Aceite Virgen Extra'!$B$6:$B$257,"&lt;="&amp;$B275)</f>
        <v>5.1100000000000003</v>
      </c>
      <c r="II275" s="8">
        <f>SUMIFS('Aceite Virgen Extra'!II$6:II$257,'Aceite Virgen Extra'!$A$6:$A$257,"&gt;="&amp;$A275,'Aceite Virgen Extra'!$B$6:$B$257,"&lt;="&amp;$B275)</f>
        <v>4.87</v>
      </c>
      <c r="IJ275" s="8">
        <f>SUMIFS('Aceite Virgen Extra'!IJ$6:IJ$257,'Aceite Virgen Extra'!$A$6:$A$257,"&gt;="&amp;$A275,'Aceite Virgen Extra'!$B$6:$B$257,"&lt;="&amp;$B275)</f>
        <v>5.4399999999999995</v>
      </c>
      <c r="IK275" s="8">
        <f>SUMIFS('Aceite Virgen Extra'!IK$6:IK$257,'Aceite Virgen Extra'!$A$6:$A$257,"&gt;="&amp;$A275,'Aceite Virgen Extra'!$B$6:$B$257,"&lt;="&amp;$B275)</f>
        <v>2.75</v>
      </c>
      <c r="IO275" s="8">
        <f>SUMIFS('Aceite Virgen Extra'!IO$6:IO$257,'Aceite Virgen Extra'!$A$6:$A$257,"&gt;="&amp;$A275,'Aceite Virgen Extra'!$B$6:$B$257,"&lt;="&amp;$B275)</f>
        <v>3.84</v>
      </c>
      <c r="IP275" s="8">
        <f>SUMIFS('Aceite Virgen Extra'!IP$6:IP$257,'Aceite Virgen Extra'!$A$6:$A$257,"&gt;="&amp;$A275,'Aceite Virgen Extra'!$B$6:$B$257,"&lt;="&amp;$B275)</f>
        <v>3.8700000000000006</v>
      </c>
      <c r="IQ275" s="8">
        <f>SUMIFS('Aceite Virgen Extra'!IQ$6:IQ$257,'Aceite Virgen Extra'!$A$6:$A$257,"&gt;="&amp;$A275,'Aceite Virgen Extra'!$B$6:$B$257,"&lt;="&amp;$B275)</f>
        <v>4.29</v>
      </c>
      <c r="IR275" s="8">
        <f>SUMIFS('Aceite Virgen Extra'!IR$6:IR$257,'Aceite Virgen Extra'!$A$6:$A$257,"&gt;="&amp;$A275,'Aceite Virgen Extra'!$B$6:$B$257,"&lt;="&amp;$B275)</f>
        <v>2.1799999999999997</v>
      </c>
      <c r="IV275" s="8">
        <f>SUMIFS('Aceite Virgen Extra'!IV$6:IV$257,'Aceite Virgen Extra'!$A$6:$A$257,"&gt;="&amp;$A275,'Aceite Virgen Extra'!$B$6:$B$257,"&lt;="&amp;$B275)</f>
        <v>4</v>
      </c>
      <c r="IW275" s="8">
        <f>SUMIFS('Aceite Virgen Extra'!IW$6:IW$257,'Aceite Virgen Extra'!$A$6:$A$257,"&gt;="&amp;$A275,'Aceite Virgen Extra'!$B$6:$B$257,"&lt;="&amp;$B275)</f>
        <v>2.0099999999999998</v>
      </c>
      <c r="IX275" s="8">
        <f>SUMIFS('Aceite Virgen Extra'!IX$6:IX$257,'Aceite Virgen Extra'!$A$6:$A$257,"&gt;="&amp;$A275,'Aceite Virgen Extra'!$B$6:$B$257,"&lt;="&amp;$B275)</f>
        <v>4.66</v>
      </c>
      <c r="IY275" s="8">
        <f>SUMIFS('Aceite Virgen Extra'!IY$6:IY$257,'Aceite Virgen Extra'!$A$6:$A$257,"&gt;="&amp;$A275,'Aceite Virgen Extra'!$B$6:$B$257,"&lt;="&amp;$B275)</f>
        <v>0.87</v>
      </c>
      <c r="JC275" s="8">
        <f>SUMIFS('Aceite Virgen Extra'!JC$6:JC$257,'Aceite Virgen Extra'!$A$6:$A$257,"&gt;="&amp;$A275,'Aceite Virgen Extra'!$B$6:$B$257,"&lt;="&amp;$B275)</f>
        <v>3.7199999999999998</v>
      </c>
      <c r="JD275" s="8">
        <f>SUMIFS('Aceite Virgen Extra'!JD$6:JD$257,'Aceite Virgen Extra'!$A$6:$A$257,"&gt;="&amp;$A275,'Aceite Virgen Extra'!$B$6:$B$257,"&lt;="&amp;$B275)</f>
        <v>1.3900000000000001</v>
      </c>
      <c r="JE275" s="8">
        <f>SUMIFS('Aceite Virgen Extra'!JE$6:JE$257,'Aceite Virgen Extra'!$A$6:$A$257,"&gt;="&amp;$A275,'Aceite Virgen Extra'!$B$6:$B$257,"&lt;="&amp;$B275)</f>
        <v>4.72</v>
      </c>
      <c r="JF275" s="8">
        <f>SUMIFS('Aceite Virgen Extra'!JF$6:JF$257,'Aceite Virgen Extra'!$A$6:$A$257,"&gt;="&amp;$A275,'Aceite Virgen Extra'!$B$6:$B$257,"&lt;="&amp;$B275)</f>
        <v>5.47</v>
      </c>
    </row>
    <row r="276" spans="1:266"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1.1099999999999999</v>
      </c>
      <c r="HG276" s="8">
        <f>SUMIFS('Aceite Virgen Extra'!HG$6:HG$257,'Aceite Virgen Extra'!$A$6:$A$257,"&gt;="&amp;$A276,'Aceite Virgen Extra'!$B$6:$B$257,"&lt;="&amp;$B276)</f>
        <v>2.25</v>
      </c>
      <c r="HH276" s="8">
        <f>SUMIFS('Aceite Virgen Extra'!HH$6:HH$257,'Aceite Virgen Extra'!$A$6:$A$257,"&gt;="&amp;$A276,'Aceite Virgen Extra'!$B$6:$B$257,"&lt;="&amp;$B276)</f>
        <v>0.82</v>
      </c>
      <c r="HI276" s="8">
        <f>SUMIFS('Aceite Virgen Extra'!HI$6:HI$257,'Aceite Virgen Extra'!$A$6:$A$257,"&gt;="&amp;$A276,'Aceite Virgen Extra'!$B$6:$B$257,"&lt;="&amp;$B276)</f>
        <v>0</v>
      </c>
      <c r="HM276" s="8">
        <f>SUMIFS('Aceite Virgen Extra'!HM$6:HM$257,'Aceite Virgen Extra'!$A$6:$A$257,"&gt;="&amp;$A276,'Aceite Virgen Extra'!$B$6:$B$257,"&lt;="&amp;$B276)</f>
        <v>0.57000000000000006</v>
      </c>
      <c r="HN276" s="8">
        <f>SUMIFS('Aceite Virgen Extra'!HN$6:HN$257,'Aceite Virgen Extra'!$A$6:$A$257,"&gt;="&amp;$A276,'Aceite Virgen Extra'!$B$6:$B$257,"&lt;="&amp;$B276)</f>
        <v>0.65</v>
      </c>
      <c r="HO276" s="8">
        <f>SUMIFS('Aceite Virgen Extra'!HO$6:HO$257,'Aceite Virgen Extra'!$A$6:$A$257,"&gt;="&amp;$A276,'Aceite Virgen Extra'!$B$6:$B$257,"&lt;="&amp;$B276)</f>
        <v>0.53</v>
      </c>
      <c r="HP276" s="8">
        <f>SUMIFS('Aceite Virgen Extra'!HP$6:HP$257,'Aceite Virgen Extra'!$A$6:$A$257,"&gt;="&amp;$A276,'Aceite Virgen Extra'!$B$6:$B$257,"&lt;="&amp;$B276)</f>
        <v>0.37</v>
      </c>
      <c r="HT276" s="8">
        <f>SUMIFS('Aceite Virgen Extra'!HT$6:HT$257,'Aceite Virgen Extra'!$A$6:$A$257,"&gt;="&amp;$A276,'Aceite Virgen Extra'!$B$6:$B$257,"&lt;="&amp;$B276)</f>
        <v>0.66</v>
      </c>
      <c r="HU276" s="8">
        <f>SUMIFS('Aceite Virgen Extra'!HU$6:HU$257,'Aceite Virgen Extra'!$A$6:$A$257,"&gt;="&amp;$A276,'Aceite Virgen Extra'!$B$6:$B$257,"&lt;="&amp;$B276)</f>
        <v>0.71</v>
      </c>
      <c r="HV276" s="8">
        <f>SUMIFS('Aceite Virgen Extra'!HV$6:HV$257,'Aceite Virgen Extra'!$A$6:$A$257,"&gt;="&amp;$A276,'Aceite Virgen Extra'!$B$6:$B$257,"&lt;="&amp;$B276)</f>
        <v>0.82000000000000006</v>
      </c>
      <c r="HW276" s="8">
        <f>SUMIFS('Aceite Virgen Extra'!HW$6:HW$257,'Aceite Virgen Extra'!$A$6:$A$257,"&gt;="&amp;$A276,'Aceite Virgen Extra'!$B$6:$B$257,"&lt;="&amp;$B276)</f>
        <v>0</v>
      </c>
      <c r="IA276" s="8">
        <f>SUMIFS('Aceite Virgen Extra'!IA$6:IA$257,'Aceite Virgen Extra'!$A$6:$A$257,"&gt;="&amp;$A276,'Aceite Virgen Extra'!$B$6:$B$257,"&lt;="&amp;$B276)</f>
        <v>0.75</v>
      </c>
      <c r="IB276" s="8">
        <f>SUMIFS('Aceite Virgen Extra'!IB$6:IB$257,'Aceite Virgen Extra'!$A$6:$A$257,"&gt;="&amp;$A276,'Aceite Virgen Extra'!$B$6:$B$257,"&lt;="&amp;$B276)</f>
        <v>0.73</v>
      </c>
      <c r="IC276" s="8">
        <f>SUMIFS('Aceite Virgen Extra'!IC$6:IC$257,'Aceite Virgen Extra'!$A$6:$A$257,"&gt;="&amp;$A276,'Aceite Virgen Extra'!$B$6:$B$257,"&lt;="&amp;$B276)</f>
        <v>0.67</v>
      </c>
      <c r="ID276" s="8">
        <f>SUMIFS('Aceite Virgen Extra'!ID$6:ID$257,'Aceite Virgen Extra'!$A$6:$A$257,"&gt;="&amp;$A276,'Aceite Virgen Extra'!$B$6:$B$257,"&lt;="&amp;$B276)</f>
        <v>1.91</v>
      </c>
      <c r="IE276" s="64"/>
      <c r="IH276" s="8">
        <f>SUMIFS('Aceite Virgen Extra'!IH$6:IH$257,'Aceite Virgen Extra'!$A$6:$A$257,"&gt;="&amp;$A276,'Aceite Virgen Extra'!$B$6:$B$257,"&lt;="&amp;$B276)</f>
        <v>0.82000000000000006</v>
      </c>
      <c r="II276" s="8">
        <f>SUMIFS('Aceite Virgen Extra'!II$6:II$257,'Aceite Virgen Extra'!$A$6:$A$257,"&gt;="&amp;$A276,'Aceite Virgen Extra'!$B$6:$B$257,"&lt;="&amp;$B276)</f>
        <v>2.9</v>
      </c>
      <c r="IJ276" s="8">
        <f>SUMIFS('Aceite Virgen Extra'!IJ$6:IJ$257,'Aceite Virgen Extra'!$A$6:$A$257,"&gt;="&amp;$A276,'Aceite Virgen Extra'!$B$6:$B$257,"&lt;="&amp;$B276)</f>
        <v>0.3</v>
      </c>
      <c r="IK276" s="8">
        <f>SUMIFS('Aceite Virgen Extra'!IK$6:IK$257,'Aceite Virgen Extra'!$A$6:$A$257,"&gt;="&amp;$A276,'Aceite Virgen Extra'!$B$6:$B$257,"&lt;="&amp;$B276)</f>
        <v>0.22</v>
      </c>
      <c r="IO276" s="8">
        <f>SUMIFS('Aceite Virgen Extra'!IO$6:IO$257,'Aceite Virgen Extra'!$A$6:$A$257,"&gt;="&amp;$A276,'Aceite Virgen Extra'!$B$6:$B$257,"&lt;="&amp;$B276)</f>
        <v>0.67</v>
      </c>
      <c r="IP276" s="8">
        <f>SUMIFS('Aceite Virgen Extra'!IP$6:IP$257,'Aceite Virgen Extra'!$A$6:$A$257,"&gt;="&amp;$A276,'Aceite Virgen Extra'!$B$6:$B$257,"&lt;="&amp;$B276)</f>
        <v>0.17</v>
      </c>
      <c r="IQ276" s="8">
        <f>SUMIFS('Aceite Virgen Extra'!IQ$6:IQ$257,'Aceite Virgen Extra'!$A$6:$A$257,"&gt;="&amp;$A276,'Aceite Virgen Extra'!$B$6:$B$257,"&lt;="&amp;$B276)</f>
        <v>0.65</v>
      </c>
      <c r="IR276" s="8">
        <f>SUMIFS('Aceite Virgen Extra'!IR$6:IR$257,'Aceite Virgen Extra'!$A$6:$A$257,"&gt;="&amp;$A276,'Aceite Virgen Extra'!$B$6:$B$257,"&lt;="&amp;$B276)</f>
        <v>1.1000000000000001</v>
      </c>
      <c r="IV276" s="8">
        <f>SUMIFS('Aceite Virgen Extra'!IV$6:IV$257,'Aceite Virgen Extra'!$A$6:$A$257,"&gt;="&amp;$A276,'Aceite Virgen Extra'!$B$6:$B$257,"&lt;="&amp;$B276)</f>
        <v>0.57000000000000006</v>
      </c>
      <c r="IW276" s="8">
        <f>SUMIFS('Aceite Virgen Extra'!IW$6:IW$257,'Aceite Virgen Extra'!$A$6:$A$257,"&gt;="&amp;$A276,'Aceite Virgen Extra'!$B$6:$B$257,"&lt;="&amp;$B276)</f>
        <v>0.25</v>
      </c>
      <c r="IX276" s="8">
        <f>SUMIFS('Aceite Virgen Extra'!IX$6:IX$257,'Aceite Virgen Extra'!$A$6:$A$257,"&gt;="&amp;$A276,'Aceite Virgen Extra'!$B$6:$B$257,"&lt;="&amp;$B276)</f>
        <v>0.64</v>
      </c>
      <c r="IY276" s="8">
        <f>SUMIFS('Aceite Virgen Extra'!IY$6:IY$257,'Aceite Virgen Extra'!$A$6:$A$257,"&gt;="&amp;$A276,'Aceite Virgen Extra'!$B$6:$B$257,"&lt;="&amp;$B276)</f>
        <v>0.73</v>
      </c>
      <c r="JC276" s="8">
        <f>SUMIFS('Aceite Virgen Extra'!JC$6:JC$257,'Aceite Virgen Extra'!$A$6:$A$257,"&gt;="&amp;$A276,'Aceite Virgen Extra'!$B$6:$B$257,"&lt;="&amp;$B276)</f>
        <v>0.58000000000000007</v>
      </c>
      <c r="JD276" s="8">
        <f>SUMIFS('Aceite Virgen Extra'!JD$6:JD$257,'Aceite Virgen Extra'!$A$6:$A$257,"&gt;="&amp;$A276,'Aceite Virgen Extra'!$B$6:$B$257,"&lt;="&amp;$B276)</f>
        <v>0.36000000000000004</v>
      </c>
      <c r="JE276" s="8">
        <f>SUMIFS('Aceite Virgen Extra'!JE$6:JE$257,'Aceite Virgen Extra'!$A$6:$A$257,"&gt;="&amp;$A276,'Aceite Virgen Extra'!$B$6:$B$257,"&lt;="&amp;$B276)</f>
        <v>0.38</v>
      </c>
      <c r="JF276" s="8">
        <f>SUMIFS('Aceite Virgen Extra'!JF$6:JF$257,'Aceite Virgen Extra'!$A$6:$A$257,"&gt;="&amp;$A276,'Aceite Virgen Extra'!$B$6:$B$257,"&lt;="&amp;$B276)</f>
        <v>1.31</v>
      </c>
    </row>
    <row r="277" spans="1:266"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1.26</v>
      </c>
      <c r="HG277" s="8">
        <f>SUMIFS('Aceite Virgen Extra'!HG$6:HG$257,'Aceite Virgen Extra'!$A$6:$A$257,"&gt;="&amp;$A277,'Aceite Virgen Extra'!$B$6:$B$257,"&lt;="&amp;$B277)</f>
        <v>1.5</v>
      </c>
      <c r="HH277" s="8">
        <f>SUMIFS('Aceite Virgen Extra'!HH$6:HH$257,'Aceite Virgen Extra'!$A$6:$A$257,"&gt;="&amp;$A277,'Aceite Virgen Extra'!$B$6:$B$257,"&lt;="&amp;$B277)</f>
        <v>1.25</v>
      </c>
      <c r="HI277" s="8">
        <f>SUMIFS('Aceite Virgen Extra'!HI$6:HI$257,'Aceite Virgen Extra'!$A$6:$A$257,"&gt;="&amp;$A277,'Aceite Virgen Extra'!$B$6:$B$257,"&lt;="&amp;$B277)</f>
        <v>0.23</v>
      </c>
      <c r="HM277" s="8">
        <f>SUMIFS('Aceite Virgen Extra'!HM$6:HM$257,'Aceite Virgen Extra'!$A$6:$A$257,"&gt;="&amp;$A277,'Aceite Virgen Extra'!$B$6:$B$257,"&lt;="&amp;$B277)</f>
        <v>1.17</v>
      </c>
      <c r="HN277" s="8">
        <f>SUMIFS('Aceite Virgen Extra'!HN$6:HN$257,'Aceite Virgen Extra'!$A$6:$A$257,"&gt;="&amp;$A277,'Aceite Virgen Extra'!$B$6:$B$257,"&lt;="&amp;$B277)</f>
        <v>1.3</v>
      </c>
      <c r="HO277" s="8">
        <f>SUMIFS('Aceite Virgen Extra'!HO$6:HO$257,'Aceite Virgen Extra'!$A$6:$A$257,"&gt;="&amp;$A277,'Aceite Virgen Extra'!$B$6:$B$257,"&lt;="&amp;$B277)</f>
        <v>1.35</v>
      </c>
      <c r="HP277" s="8">
        <f>SUMIFS('Aceite Virgen Extra'!HP$6:HP$257,'Aceite Virgen Extra'!$A$6:$A$257,"&gt;="&amp;$A277,'Aceite Virgen Extra'!$B$6:$B$257,"&lt;="&amp;$B277)</f>
        <v>0</v>
      </c>
      <c r="HT277" s="8">
        <f>SUMIFS('Aceite Virgen Extra'!HT$6:HT$257,'Aceite Virgen Extra'!$A$6:$A$257,"&gt;="&amp;$A277,'Aceite Virgen Extra'!$B$6:$B$257,"&lt;="&amp;$B277)</f>
        <v>0.88</v>
      </c>
      <c r="HU277" s="8">
        <f>SUMIFS('Aceite Virgen Extra'!HU$6:HU$257,'Aceite Virgen Extra'!$A$6:$A$257,"&gt;="&amp;$A277,'Aceite Virgen Extra'!$B$6:$B$257,"&lt;="&amp;$B277)</f>
        <v>0.32</v>
      </c>
      <c r="HV277" s="8">
        <f>SUMIFS('Aceite Virgen Extra'!HV$6:HV$257,'Aceite Virgen Extra'!$A$6:$A$257,"&gt;="&amp;$A277,'Aceite Virgen Extra'!$B$6:$B$257,"&lt;="&amp;$B277)</f>
        <v>1.1599999999999999</v>
      </c>
      <c r="HW277" s="8">
        <f>SUMIFS('Aceite Virgen Extra'!HW$6:HW$257,'Aceite Virgen Extra'!$A$6:$A$257,"&gt;="&amp;$A277,'Aceite Virgen Extra'!$B$6:$B$257,"&lt;="&amp;$B277)</f>
        <v>1.41</v>
      </c>
      <c r="IA277" s="8">
        <f>SUMIFS('Aceite Virgen Extra'!IA$6:IA$257,'Aceite Virgen Extra'!$A$6:$A$257,"&gt;="&amp;$A277,'Aceite Virgen Extra'!$B$6:$B$257,"&lt;="&amp;$B277)</f>
        <v>0.98</v>
      </c>
      <c r="IB277" s="8">
        <f>SUMIFS('Aceite Virgen Extra'!IB$6:IB$257,'Aceite Virgen Extra'!$A$6:$A$257,"&gt;="&amp;$A277,'Aceite Virgen Extra'!$B$6:$B$257,"&lt;="&amp;$B277)</f>
        <v>1.42</v>
      </c>
      <c r="IC277" s="8">
        <f>SUMIFS('Aceite Virgen Extra'!IC$6:IC$257,'Aceite Virgen Extra'!$A$6:$A$257,"&gt;="&amp;$A277,'Aceite Virgen Extra'!$B$6:$B$257,"&lt;="&amp;$B277)</f>
        <v>0.95</v>
      </c>
      <c r="ID277" s="8">
        <f>SUMIFS('Aceite Virgen Extra'!ID$6:ID$257,'Aceite Virgen Extra'!$A$6:$A$257,"&gt;="&amp;$A277,'Aceite Virgen Extra'!$B$6:$B$257,"&lt;="&amp;$B277)</f>
        <v>0.27</v>
      </c>
      <c r="IE277" s="64"/>
      <c r="IH277" s="8">
        <f>SUMIFS('Aceite Virgen Extra'!IH$6:IH$257,'Aceite Virgen Extra'!$A$6:$A$257,"&gt;="&amp;$A277,'Aceite Virgen Extra'!$B$6:$B$257,"&lt;="&amp;$B277)</f>
        <v>0.91999999999999993</v>
      </c>
      <c r="II277" s="8">
        <f>SUMIFS('Aceite Virgen Extra'!II$6:II$257,'Aceite Virgen Extra'!$A$6:$A$257,"&gt;="&amp;$A277,'Aceite Virgen Extra'!$B$6:$B$257,"&lt;="&amp;$B277)</f>
        <v>1.2</v>
      </c>
      <c r="IJ277" s="8">
        <f>SUMIFS('Aceite Virgen Extra'!IJ$6:IJ$257,'Aceite Virgen Extra'!$A$6:$A$257,"&gt;="&amp;$A277,'Aceite Virgen Extra'!$B$6:$B$257,"&lt;="&amp;$B277)</f>
        <v>0.85000000000000009</v>
      </c>
      <c r="IK277" s="8">
        <f>SUMIFS('Aceite Virgen Extra'!IK$6:IK$257,'Aceite Virgen Extra'!$A$6:$A$257,"&gt;="&amp;$A277,'Aceite Virgen Extra'!$B$6:$B$257,"&lt;="&amp;$B277)</f>
        <v>0</v>
      </c>
      <c r="IO277" s="8">
        <f>SUMIFS('Aceite Virgen Extra'!IO$6:IO$257,'Aceite Virgen Extra'!$A$6:$A$257,"&gt;="&amp;$A277,'Aceite Virgen Extra'!$B$6:$B$257,"&lt;="&amp;$B277)</f>
        <v>1.1400000000000001</v>
      </c>
      <c r="IP277" s="8">
        <f>SUMIFS('Aceite Virgen Extra'!IP$6:IP$257,'Aceite Virgen Extra'!$A$6:$A$257,"&gt;="&amp;$A277,'Aceite Virgen Extra'!$B$6:$B$257,"&lt;="&amp;$B277)</f>
        <v>2.06</v>
      </c>
      <c r="IQ277" s="8">
        <f>SUMIFS('Aceite Virgen Extra'!IQ$6:IQ$257,'Aceite Virgen Extra'!$A$6:$A$257,"&gt;="&amp;$A277,'Aceite Virgen Extra'!$B$6:$B$257,"&lt;="&amp;$B277)</f>
        <v>1.05</v>
      </c>
      <c r="IR277" s="8">
        <f>SUMIFS('Aceite Virgen Extra'!IR$6:IR$257,'Aceite Virgen Extra'!$A$6:$A$257,"&gt;="&amp;$A277,'Aceite Virgen Extra'!$B$6:$B$257,"&lt;="&amp;$B277)</f>
        <v>0</v>
      </c>
      <c r="IV277" s="8">
        <f>SUMIFS('Aceite Virgen Extra'!IV$6:IV$257,'Aceite Virgen Extra'!$A$6:$A$257,"&gt;="&amp;$A277,'Aceite Virgen Extra'!$B$6:$B$257,"&lt;="&amp;$B277)</f>
        <v>0.55000000000000004</v>
      </c>
      <c r="IW277" s="8">
        <f>SUMIFS('Aceite Virgen Extra'!IW$6:IW$257,'Aceite Virgen Extra'!$A$6:$A$257,"&gt;="&amp;$A277,'Aceite Virgen Extra'!$B$6:$B$257,"&lt;="&amp;$B277)</f>
        <v>0.43000000000000005</v>
      </c>
      <c r="IX277" s="8">
        <f>SUMIFS('Aceite Virgen Extra'!IX$6:IX$257,'Aceite Virgen Extra'!$A$6:$A$257,"&gt;="&amp;$A277,'Aceite Virgen Extra'!$B$6:$B$257,"&lt;="&amp;$B277)</f>
        <v>0.72</v>
      </c>
      <c r="IY277" s="8">
        <f>SUMIFS('Aceite Virgen Extra'!IY$6:IY$257,'Aceite Virgen Extra'!$A$6:$A$257,"&gt;="&amp;$A277,'Aceite Virgen Extra'!$B$6:$B$257,"&lt;="&amp;$B277)</f>
        <v>0</v>
      </c>
      <c r="JC277" s="8">
        <f>SUMIFS('Aceite Virgen Extra'!JC$6:JC$257,'Aceite Virgen Extra'!$A$6:$A$257,"&gt;="&amp;$A277,'Aceite Virgen Extra'!$B$6:$B$257,"&lt;="&amp;$B277)</f>
        <v>1.29</v>
      </c>
      <c r="JD277" s="8">
        <f>SUMIFS('Aceite Virgen Extra'!JD$6:JD$257,'Aceite Virgen Extra'!$A$6:$A$257,"&gt;="&amp;$A277,'Aceite Virgen Extra'!$B$6:$B$257,"&lt;="&amp;$B277)</f>
        <v>2.17</v>
      </c>
      <c r="JE277" s="8">
        <f>SUMIFS('Aceite Virgen Extra'!JE$6:JE$257,'Aceite Virgen Extra'!$A$6:$A$257,"&gt;="&amp;$A277,'Aceite Virgen Extra'!$B$6:$B$257,"&lt;="&amp;$B277)</f>
        <v>1.1599999999999999</v>
      </c>
      <c r="JF277" s="8">
        <f>SUMIFS('Aceite Virgen Extra'!JF$6:JF$257,'Aceite Virgen Extra'!$A$6:$A$257,"&gt;="&amp;$A277,'Aceite Virgen Extra'!$B$6:$B$257,"&lt;="&amp;$B277)</f>
        <v>0</v>
      </c>
    </row>
    <row r="278" spans="1:266"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0.47000000000000003</v>
      </c>
      <c r="HG278" s="8">
        <f>SUMIFS('Aceite Virgen Extra'!HG$6:HG$257,'Aceite Virgen Extra'!$A$6:$A$257,"&gt;="&amp;$A278,'Aceite Virgen Extra'!$B$6:$B$257,"&lt;="&amp;$B278)</f>
        <v>0.36000000000000004</v>
      </c>
      <c r="HH278" s="8">
        <f>SUMIFS('Aceite Virgen Extra'!HH$6:HH$257,'Aceite Virgen Extra'!$A$6:$A$257,"&gt;="&amp;$A278,'Aceite Virgen Extra'!$B$6:$B$257,"&lt;="&amp;$B278)</f>
        <v>0.29000000000000004</v>
      </c>
      <c r="HI278" s="8">
        <f>SUMIFS('Aceite Virgen Extra'!HI$6:HI$257,'Aceite Virgen Extra'!$A$6:$A$257,"&gt;="&amp;$A278,'Aceite Virgen Extra'!$B$6:$B$257,"&lt;="&amp;$B278)</f>
        <v>0</v>
      </c>
      <c r="HM278" s="8">
        <f>SUMIFS('Aceite Virgen Extra'!HM$6:HM$257,'Aceite Virgen Extra'!$A$6:$A$257,"&gt;="&amp;$A278,'Aceite Virgen Extra'!$B$6:$B$257,"&lt;="&amp;$B278)</f>
        <v>0.19</v>
      </c>
      <c r="HN278" s="8">
        <f>SUMIFS('Aceite Virgen Extra'!HN$6:HN$257,'Aceite Virgen Extra'!$A$6:$A$257,"&gt;="&amp;$A278,'Aceite Virgen Extra'!$B$6:$B$257,"&lt;="&amp;$B278)</f>
        <v>0.1</v>
      </c>
      <c r="HO278" s="8">
        <f>SUMIFS('Aceite Virgen Extra'!HO$6:HO$257,'Aceite Virgen Extra'!$A$6:$A$257,"&gt;="&amp;$A278,'Aceite Virgen Extra'!$B$6:$B$257,"&lt;="&amp;$B278)</f>
        <v>0.12</v>
      </c>
      <c r="HP278" s="8">
        <f>SUMIFS('Aceite Virgen Extra'!HP$6:HP$257,'Aceite Virgen Extra'!$A$6:$A$257,"&gt;="&amp;$A278,'Aceite Virgen Extra'!$B$6:$B$257,"&lt;="&amp;$B278)</f>
        <v>0</v>
      </c>
      <c r="HT278" s="8">
        <f>SUMIFS('Aceite Virgen Extra'!HT$6:HT$257,'Aceite Virgen Extra'!$A$6:$A$257,"&gt;="&amp;$A278,'Aceite Virgen Extra'!$B$6:$B$257,"&lt;="&amp;$B278)</f>
        <v>0.21000000000000002</v>
      </c>
      <c r="HU278" s="8">
        <f>SUMIFS('Aceite Virgen Extra'!HU$6:HU$257,'Aceite Virgen Extra'!$A$6:$A$257,"&gt;="&amp;$A278,'Aceite Virgen Extra'!$B$6:$B$257,"&lt;="&amp;$B278)</f>
        <v>0.11</v>
      </c>
      <c r="HV278" s="8">
        <f>SUMIFS('Aceite Virgen Extra'!HV$6:HV$257,'Aceite Virgen Extra'!$A$6:$A$257,"&gt;="&amp;$A278,'Aceite Virgen Extra'!$B$6:$B$257,"&lt;="&amp;$B278)</f>
        <v>0.19</v>
      </c>
      <c r="HW278" s="8">
        <f>SUMIFS('Aceite Virgen Extra'!HW$6:HW$257,'Aceite Virgen Extra'!$A$6:$A$257,"&gt;="&amp;$A278,'Aceite Virgen Extra'!$B$6:$B$257,"&lt;="&amp;$B278)</f>
        <v>0</v>
      </c>
      <c r="IA278" s="8">
        <f>SUMIFS('Aceite Virgen Extra'!IA$6:IA$257,'Aceite Virgen Extra'!$A$6:$A$257,"&gt;="&amp;$A278,'Aceite Virgen Extra'!$B$6:$B$257,"&lt;="&amp;$B278)</f>
        <v>0.30000000000000004</v>
      </c>
      <c r="IB278" s="8">
        <f>SUMIFS('Aceite Virgen Extra'!IB$6:IB$257,'Aceite Virgen Extra'!$A$6:$A$257,"&gt;="&amp;$A278,'Aceite Virgen Extra'!$B$6:$B$257,"&lt;="&amp;$B278)</f>
        <v>0</v>
      </c>
      <c r="IC278" s="8">
        <f>SUMIFS('Aceite Virgen Extra'!IC$6:IC$257,'Aceite Virgen Extra'!$A$6:$A$257,"&gt;="&amp;$A278,'Aceite Virgen Extra'!$B$6:$B$257,"&lt;="&amp;$B278)</f>
        <v>0.2</v>
      </c>
      <c r="ID278" s="8">
        <f>SUMIFS('Aceite Virgen Extra'!ID$6:ID$257,'Aceite Virgen Extra'!$A$6:$A$257,"&gt;="&amp;$A278,'Aceite Virgen Extra'!$B$6:$B$257,"&lt;="&amp;$B278)</f>
        <v>0</v>
      </c>
      <c r="IE278" s="64"/>
      <c r="IH278" s="8">
        <f>SUMIFS('Aceite Virgen Extra'!IH$6:IH$257,'Aceite Virgen Extra'!$A$6:$A$257,"&gt;="&amp;$A278,'Aceite Virgen Extra'!$B$6:$B$257,"&lt;="&amp;$B278)</f>
        <v>0.29000000000000004</v>
      </c>
      <c r="II278" s="8">
        <f>SUMIFS('Aceite Virgen Extra'!II$6:II$257,'Aceite Virgen Extra'!$A$6:$A$257,"&gt;="&amp;$A278,'Aceite Virgen Extra'!$B$6:$B$257,"&lt;="&amp;$B278)</f>
        <v>0.67999999999999994</v>
      </c>
      <c r="IJ278" s="8">
        <f>SUMIFS('Aceite Virgen Extra'!IJ$6:IJ$257,'Aceite Virgen Extra'!$A$6:$A$257,"&gt;="&amp;$A278,'Aceite Virgen Extra'!$B$6:$B$257,"&lt;="&amp;$B278)</f>
        <v>0.09</v>
      </c>
      <c r="IK278" s="8">
        <f>SUMIFS('Aceite Virgen Extra'!IK$6:IK$257,'Aceite Virgen Extra'!$A$6:$A$257,"&gt;="&amp;$A278,'Aceite Virgen Extra'!$B$6:$B$257,"&lt;="&amp;$B278)</f>
        <v>0.87</v>
      </c>
      <c r="IO278" s="8">
        <f>SUMIFS('Aceite Virgen Extra'!IO$6:IO$257,'Aceite Virgen Extra'!$A$6:$A$257,"&gt;="&amp;$A278,'Aceite Virgen Extra'!$B$6:$B$257,"&lt;="&amp;$B278)</f>
        <v>0.04</v>
      </c>
      <c r="IP278" s="8">
        <f>SUMIFS('Aceite Virgen Extra'!IP$6:IP$257,'Aceite Virgen Extra'!$A$6:$A$257,"&gt;="&amp;$A278,'Aceite Virgen Extra'!$B$6:$B$257,"&lt;="&amp;$B278)</f>
        <v>0.12</v>
      </c>
      <c r="IQ278" s="8">
        <f>SUMIFS('Aceite Virgen Extra'!IQ$6:IQ$257,'Aceite Virgen Extra'!$A$6:$A$257,"&gt;="&amp;$A278,'Aceite Virgen Extra'!$B$6:$B$257,"&lt;="&amp;$B278)</f>
        <v>0.03</v>
      </c>
      <c r="IR278" s="8">
        <f>SUMIFS('Aceite Virgen Extra'!IR$6:IR$257,'Aceite Virgen Extra'!$A$6:$A$257,"&gt;="&amp;$A278,'Aceite Virgen Extra'!$B$6:$B$257,"&lt;="&amp;$B278)</f>
        <v>0</v>
      </c>
      <c r="IV278" s="8">
        <f>SUMIFS('Aceite Virgen Extra'!IV$6:IV$257,'Aceite Virgen Extra'!$A$6:$A$257,"&gt;="&amp;$A278,'Aceite Virgen Extra'!$B$6:$B$257,"&lt;="&amp;$B278)</f>
        <v>0.22999999999999998</v>
      </c>
      <c r="IW278" s="8">
        <f>SUMIFS('Aceite Virgen Extra'!IW$6:IW$257,'Aceite Virgen Extra'!$A$6:$A$257,"&gt;="&amp;$A278,'Aceite Virgen Extra'!$B$6:$B$257,"&lt;="&amp;$B278)</f>
        <v>0.11</v>
      </c>
      <c r="IX278" s="8">
        <f>SUMIFS('Aceite Virgen Extra'!IX$6:IX$257,'Aceite Virgen Extra'!$A$6:$A$257,"&gt;="&amp;$A278,'Aceite Virgen Extra'!$B$6:$B$257,"&lt;="&amp;$B278)</f>
        <v>0.22</v>
      </c>
      <c r="IY278" s="8">
        <f>SUMIFS('Aceite Virgen Extra'!IY$6:IY$257,'Aceite Virgen Extra'!$A$6:$A$257,"&gt;="&amp;$A278,'Aceite Virgen Extra'!$B$6:$B$257,"&lt;="&amp;$B278)</f>
        <v>0</v>
      </c>
      <c r="JC278" s="8">
        <f>SUMIFS('Aceite Virgen Extra'!JC$6:JC$257,'Aceite Virgen Extra'!$A$6:$A$257,"&gt;="&amp;$A278,'Aceite Virgen Extra'!$B$6:$B$257,"&lt;="&amp;$B278)</f>
        <v>0.75</v>
      </c>
      <c r="JD278" s="8">
        <f>SUMIFS('Aceite Virgen Extra'!JD$6:JD$257,'Aceite Virgen Extra'!$A$6:$A$257,"&gt;="&amp;$A278,'Aceite Virgen Extra'!$B$6:$B$257,"&lt;="&amp;$B278)</f>
        <v>1.31</v>
      </c>
      <c r="JE278" s="8">
        <f>SUMIFS('Aceite Virgen Extra'!JE$6:JE$257,'Aceite Virgen Extra'!$A$6:$A$257,"&gt;="&amp;$A278,'Aceite Virgen Extra'!$B$6:$B$257,"&lt;="&amp;$B278)</f>
        <v>0.51</v>
      </c>
      <c r="JF278" s="8">
        <f>SUMIFS('Aceite Virgen Extra'!JF$6:JF$257,'Aceite Virgen Extra'!$A$6:$A$257,"&gt;="&amp;$A278,'Aceite Virgen Extra'!$B$6:$B$257,"&lt;="&amp;$B278)</f>
        <v>0</v>
      </c>
    </row>
    <row r="279" spans="1:266"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0.28999999999999998</v>
      </c>
      <c r="HG279" s="8">
        <f>SUMIFS('Aceite Virgen Extra'!HG$6:HG$257,'Aceite Virgen Extra'!$A$6:$A$257,"&gt;="&amp;$A279,'Aceite Virgen Extra'!$B$6:$B$257,"&lt;="&amp;$B279)</f>
        <v>0</v>
      </c>
      <c r="HH279" s="8">
        <f>SUMIFS('Aceite Virgen Extra'!HH$6:HH$257,'Aceite Virgen Extra'!$A$6:$A$257,"&gt;="&amp;$A279,'Aceite Virgen Extra'!$B$6:$B$257,"&lt;="&amp;$B279)</f>
        <v>0.46</v>
      </c>
      <c r="HI279" s="8">
        <f>SUMIFS('Aceite Virgen Extra'!HI$6:HI$257,'Aceite Virgen Extra'!$A$6:$A$257,"&gt;="&amp;$A279,'Aceite Virgen Extra'!$B$6:$B$257,"&lt;="&amp;$B279)</f>
        <v>0</v>
      </c>
      <c r="HM279" s="8">
        <f>SUMIFS('Aceite Virgen Extra'!HM$6:HM$257,'Aceite Virgen Extra'!$A$6:$A$257,"&gt;="&amp;$A279,'Aceite Virgen Extra'!$B$6:$B$257,"&lt;="&amp;$B279)</f>
        <v>0.49</v>
      </c>
      <c r="HN279" s="8">
        <f>SUMIFS('Aceite Virgen Extra'!HN$6:HN$257,'Aceite Virgen Extra'!$A$6:$A$257,"&gt;="&amp;$A279,'Aceite Virgen Extra'!$B$6:$B$257,"&lt;="&amp;$B279)</f>
        <v>0.55000000000000004</v>
      </c>
      <c r="HO279" s="8">
        <f>SUMIFS('Aceite Virgen Extra'!HO$6:HO$257,'Aceite Virgen Extra'!$A$6:$A$257,"&gt;="&amp;$A279,'Aceite Virgen Extra'!$B$6:$B$257,"&lt;="&amp;$B279)</f>
        <v>0.41000000000000003</v>
      </c>
      <c r="HP279" s="8">
        <f>SUMIFS('Aceite Virgen Extra'!HP$6:HP$257,'Aceite Virgen Extra'!$A$6:$A$257,"&gt;="&amp;$A279,'Aceite Virgen Extra'!$B$6:$B$257,"&lt;="&amp;$B279)</f>
        <v>0</v>
      </c>
      <c r="HT279" s="8">
        <f>SUMIFS('Aceite Virgen Extra'!HT$6:HT$257,'Aceite Virgen Extra'!$A$6:$A$257,"&gt;="&amp;$A279,'Aceite Virgen Extra'!$B$6:$B$257,"&lt;="&amp;$B279)</f>
        <v>0.69000000000000006</v>
      </c>
      <c r="HU279" s="8">
        <f>SUMIFS('Aceite Virgen Extra'!HU$6:HU$257,'Aceite Virgen Extra'!$A$6:$A$257,"&gt;="&amp;$A279,'Aceite Virgen Extra'!$B$6:$B$257,"&lt;="&amp;$B279)</f>
        <v>0.33</v>
      </c>
      <c r="HV279" s="8">
        <f>SUMIFS('Aceite Virgen Extra'!HV$6:HV$257,'Aceite Virgen Extra'!$A$6:$A$257,"&gt;="&amp;$A279,'Aceite Virgen Extra'!$B$6:$B$257,"&lt;="&amp;$B279)</f>
        <v>0.73</v>
      </c>
      <c r="HW279" s="8">
        <f>SUMIFS('Aceite Virgen Extra'!HW$6:HW$257,'Aceite Virgen Extra'!$A$6:$A$257,"&gt;="&amp;$A279,'Aceite Virgen Extra'!$B$6:$B$257,"&lt;="&amp;$B279)</f>
        <v>0</v>
      </c>
      <c r="IA279" s="8">
        <f>SUMIFS('Aceite Virgen Extra'!IA$6:IA$257,'Aceite Virgen Extra'!$A$6:$A$257,"&gt;="&amp;$A279,'Aceite Virgen Extra'!$B$6:$B$257,"&lt;="&amp;$B279)</f>
        <v>0.41000000000000003</v>
      </c>
      <c r="IB279" s="8">
        <f>SUMIFS('Aceite Virgen Extra'!IB$6:IB$257,'Aceite Virgen Extra'!$A$6:$A$257,"&gt;="&amp;$A279,'Aceite Virgen Extra'!$B$6:$B$257,"&lt;="&amp;$B279)</f>
        <v>0.62000000000000011</v>
      </c>
      <c r="IC279" s="8">
        <f>SUMIFS('Aceite Virgen Extra'!IC$6:IC$257,'Aceite Virgen Extra'!$A$6:$A$257,"&gt;="&amp;$A279,'Aceite Virgen Extra'!$B$6:$B$257,"&lt;="&amp;$B279)</f>
        <v>0.18</v>
      </c>
      <c r="ID279" s="8">
        <f>SUMIFS('Aceite Virgen Extra'!ID$6:ID$257,'Aceite Virgen Extra'!$A$6:$A$257,"&gt;="&amp;$A279,'Aceite Virgen Extra'!$B$6:$B$257,"&lt;="&amp;$B279)</f>
        <v>0</v>
      </c>
      <c r="IE279" s="64"/>
      <c r="IH279" s="8">
        <f>SUMIFS('Aceite Virgen Extra'!IH$6:IH$257,'Aceite Virgen Extra'!$A$6:$A$257,"&gt;="&amp;$A279,'Aceite Virgen Extra'!$B$6:$B$257,"&lt;="&amp;$B279)</f>
        <v>0.47</v>
      </c>
      <c r="II279" s="8">
        <f>SUMIFS('Aceite Virgen Extra'!II$6:II$257,'Aceite Virgen Extra'!$A$6:$A$257,"&gt;="&amp;$A279,'Aceite Virgen Extra'!$B$6:$B$257,"&lt;="&amp;$B279)</f>
        <v>0.6</v>
      </c>
      <c r="IJ279" s="8">
        <f>SUMIFS('Aceite Virgen Extra'!IJ$6:IJ$257,'Aceite Virgen Extra'!$A$6:$A$257,"&gt;="&amp;$A279,'Aceite Virgen Extra'!$B$6:$B$257,"&lt;="&amp;$B279)</f>
        <v>0.39999999999999997</v>
      </c>
      <c r="IK279" s="8">
        <f>SUMIFS('Aceite Virgen Extra'!IK$6:IK$257,'Aceite Virgen Extra'!$A$6:$A$257,"&gt;="&amp;$A279,'Aceite Virgen Extra'!$B$6:$B$257,"&lt;="&amp;$B279)</f>
        <v>0</v>
      </c>
      <c r="IO279" s="8">
        <f>SUMIFS('Aceite Virgen Extra'!IO$6:IO$257,'Aceite Virgen Extra'!$A$6:$A$257,"&gt;="&amp;$A279,'Aceite Virgen Extra'!$B$6:$B$257,"&lt;="&amp;$B279)</f>
        <v>0.19</v>
      </c>
      <c r="IP279" s="8">
        <f>SUMIFS('Aceite Virgen Extra'!IP$6:IP$257,'Aceite Virgen Extra'!$A$6:$A$257,"&gt;="&amp;$A279,'Aceite Virgen Extra'!$B$6:$B$257,"&lt;="&amp;$B279)</f>
        <v>0</v>
      </c>
      <c r="IQ279" s="8">
        <f>SUMIFS('Aceite Virgen Extra'!IQ$6:IQ$257,'Aceite Virgen Extra'!$A$6:$A$257,"&gt;="&amp;$A279,'Aceite Virgen Extra'!$B$6:$B$257,"&lt;="&amp;$B279)</f>
        <v>0.15000000000000002</v>
      </c>
      <c r="IR279" s="8">
        <f>SUMIFS('Aceite Virgen Extra'!IR$6:IR$257,'Aceite Virgen Extra'!$A$6:$A$257,"&gt;="&amp;$A279,'Aceite Virgen Extra'!$B$6:$B$257,"&lt;="&amp;$B279)</f>
        <v>0</v>
      </c>
      <c r="IV279" s="8">
        <f>SUMIFS('Aceite Virgen Extra'!IV$6:IV$257,'Aceite Virgen Extra'!$A$6:$A$257,"&gt;="&amp;$A279,'Aceite Virgen Extra'!$B$6:$B$257,"&lt;="&amp;$B279)</f>
        <v>0.33</v>
      </c>
      <c r="IW279" s="8">
        <f>SUMIFS('Aceite Virgen Extra'!IW$6:IW$257,'Aceite Virgen Extra'!$A$6:$A$257,"&gt;="&amp;$A279,'Aceite Virgen Extra'!$B$6:$B$257,"&lt;="&amp;$B279)</f>
        <v>0</v>
      </c>
      <c r="IX279" s="8">
        <f>SUMIFS('Aceite Virgen Extra'!IX$6:IX$257,'Aceite Virgen Extra'!$A$6:$A$257,"&gt;="&amp;$A279,'Aceite Virgen Extra'!$B$6:$B$257,"&lt;="&amp;$B279)</f>
        <v>0.4</v>
      </c>
      <c r="IY279" s="8">
        <f>SUMIFS('Aceite Virgen Extra'!IY$6:IY$257,'Aceite Virgen Extra'!$A$6:$A$257,"&gt;="&amp;$A279,'Aceite Virgen Extra'!$B$6:$B$257,"&lt;="&amp;$B279)</f>
        <v>0</v>
      </c>
      <c r="JC279" s="8">
        <f>SUMIFS('Aceite Virgen Extra'!JC$6:JC$257,'Aceite Virgen Extra'!$A$6:$A$257,"&gt;="&amp;$A279,'Aceite Virgen Extra'!$B$6:$B$257,"&lt;="&amp;$B279)</f>
        <v>0.29000000000000004</v>
      </c>
      <c r="JD279" s="8">
        <f>SUMIFS('Aceite Virgen Extra'!JD$6:JD$257,'Aceite Virgen Extra'!$A$6:$A$257,"&gt;="&amp;$A279,'Aceite Virgen Extra'!$B$6:$B$257,"&lt;="&amp;$B279)</f>
        <v>0.71</v>
      </c>
      <c r="JE279" s="8">
        <f>SUMIFS('Aceite Virgen Extra'!JE$6:JE$257,'Aceite Virgen Extra'!$A$6:$A$257,"&gt;="&amp;$A279,'Aceite Virgen Extra'!$B$6:$B$257,"&lt;="&amp;$B279)</f>
        <v>0</v>
      </c>
      <c r="JF279" s="8">
        <f>SUMIFS('Aceite Virgen Extra'!JF$6:JF$257,'Aceite Virgen Extra'!$A$6:$A$257,"&gt;="&amp;$A279,'Aceite Virgen Extra'!$B$6:$B$257,"&lt;="&amp;$B279)</f>
        <v>0</v>
      </c>
    </row>
    <row r="280" spans="1:266"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1.3599999999999999</v>
      </c>
      <c r="HG280" s="8">
        <f>SUMIFS('Aceite Virgen Extra'!HG$6:HG$257,'Aceite Virgen Extra'!$A$6:$A$257,"&gt;="&amp;$A280,'Aceite Virgen Extra'!$B$6:$B$257,"&lt;="&amp;$B280)</f>
        <v>2.46</v>
      </c>
      <c r="HH280" s="8">
        <f>SUMIFS('Aceite Virgen Extra'!HH$6:HH$257,'Aceite Virgen Extra'!$A$6:$A$257,"&gt;="&amp;$A280,'Aceite Virgen Extra'!$B$6:$B$257,"&lt;="&amp;$B280)</f>
        <v>0.8899999999999999</v>
      </c>
      <c r="HI280" s="8">
        <f>SUMIFS('Aceite Virgen Extra'!HI$6:HI$257,'Aceite Virgen Extra'!$A$6:$A$257,"&gt;="&amp;$A280,'Aceite Virgen Extra'!$B$6:$B$257,"&lt;="&amp;$B280)</f>
        <v>1.39</v>
      </c>
      <c r="HM280" s="8">
        <f>SUMIFS('Aceite Virgen Extra'!HM$6:HM$257,'Aceite Virgen Extra'!$A$6:$A$257,"&gt;="&amp;$A280,'Aceite Virgen Extra'!$B$6:$B$257,"&lt;="&amp;$B280)</f>
        <v>1.6099999999999999</v>
      </c>
      <c r="HN280" s="8">
        <f>SUMIFS('Aceite Virgen Extra'!HN$6:HN$257,'Aceite Virgen Extra'!$A$6:$A$257,"&gt;="&amp;$A280,'Aceite Virgen Extra'!$B$6:$B$257,"&lt;="&amp;$B280)</f>
        <v>1.08</v>
      </c>
      <c r="HO280" s="8">
        <f>SUMIFS('Aceite Virgen Extra'!HO$6:HO$257,'Aceite Virgen Extra'!$A$6:$A$257,"&gt;="&amp;$A280,'Aceite Virgen Extra'!$B$6:$B$257,"&lt;="&amp;$B280)</f>
        <v>1.24</v>
      </c>
      <c r="HP280" s="8">
        <f>SUMIFS('Aceite Virgen Extra'!HP$6:HP$257,'Aceite Virgen Extra'!$A$6:$A$257,"&gt;="&amp;$A280,'Aceite Virgen Extra'!$B$6:$B$257,"&lt;="&amp;$B280)</f>
        <v>5.57</v>
      </c>
      <c r="HT280" s="8">
        <f>SUMIFS('Aceite Virgen Extra'!HT$6:HT$257,'Aceite Virgen Extra'!$A$6:$A$257,"&gt;="&amp;$A280,'Aceite Virgen Extra'!$B$6:$B$257,"&lt;="&amp;$B280)</f>
        <v>1.75</v>
      </c>
      <c r="HU280" s="8">
        <f>SUMIFS('Aceite Virgen Extra'!HU$6:HU$257,'Aceite Virgen Extra'!$A$6:$A$257,"&gt;="&amp;$A280,'Aceite Virgen Extra'!$B$6:$B$257,"&lt;="&amp;$B280)</f>
        <v>2.4299999999999997</v>
      </c>
      <c r="HV280" s="8">
        <f>SUMIFS('Aceite Virgen Extra'!HV$6:HV$257,'Aceite Virgen Extra'!$A$6:$A$257,"&gt;="&amp;$A280,'Aceite Virgen Extra'!$B$6:$B$257,"&lt;="&amp;$B280)</f>
        <v>0.49</v>
      </c>
      <c r="HW280" s="8">
        <f>SUMIFS('Aceite Virgen Extra'!HW$6:HW$257,'Aceite Virgen Extra'!$A$6:$A$257,"&gt;="&amp;$A280,'Aceite Virgen Extra'!$B$6:$B$257,"&lt;="&amp;$B280)</f>
        <v>6.8</v>
      </c>
      <c r="IA280" s="8">
        <f>SUMIFS('Aceite Virgen Extra'!IA$6:IA$257,'Aceite Virgen Extra'!$A$6:$A$257,"&gt;="&amp;$A280,'Aceite Virgen Extra'!$B$6:$B$257,"&lt;="&amp;$B280)</f>
        <v>1.29</v>
      </c>
      <c r="IB280" s="8">
        <f>SUMIFS('Aceite Virgen Extra'!IB$6:IB$257,'Aceite Virgen Extra'!$A$6:$A$257,"&gt;="&amp;$A280,'Aceite Virgen Extra'!$B$6:$B$257,"&lt;="&amp;$B280)</f>
        <v>1.4</v>
      </c>
      <c r="IC280" s="8">
        <f>SUMIFS('Aceite Virgen Extra'!IC$6:IC$257,'Aceite Virgen Extra'!$A$6:$A$257,"&gt;="&amp;$A280,'Aceite Virgen Extra'!$B$6:$B$257,"&lt;="&amp;$B280)</f>
        <v>1.25</v>
      </c>
      <c r="ID280" s="8">
        <f>SUMIFS('Aceite Virgen Extra'!ID$6:ID$257,'Aceite Virgen Extra'!$A$6:$A$257,"&gt;="&amp;$A280,'Aceite Virgen Extra'!$B$6:$B$257,"&lt;="&amp;$B280)</f>
        <v>1.38</v>
      </c>
      <c r="IE280" s="64"/>
      <c r="IH280" s="8">
        <f>SUMIFS('Aceite Virgen Extra'!IH$6:IH$257,'Aceite Virgen Extra'!$A$6:$A$257,"&gt;="&amp;$A280,'Aceite Virgen Extra'!$B$6:$B$257,"&lt;="&amp;$B280)</f>
        <v>0.92</v>
      </c>
      <c r="II280" s="8">
        <f>SUMIFS('Aceite Virgen Extra'!II$6:II$257,'Aceite Virgen Extra'!$A$6:$A$257,"&gt;="&amp;$A280,'Aceite Virgen Extra'!$B$6:$B$257,"&lt;="&amp;$B280)</f>
        <v>0.55000000000000004</v>
      </c>
      <c r="IJ280" s="8">
        <f>SUMIFS('Aceite Virgen Extra'!IJ$6:IJ$257,'Aceite Virgen Extra'!$A$6:$A$257,"&gt;="&amp;$A280,'Aceite Virgen Extra'!$B$6:$B$257,"&lt;="&amp;$B280)</f>
        <v>0.57999999999999996</v>
      </c>
      <c r="IK280" s="8">
        <f>SUMIFS('Aceite Virgen Extra'!IK$6:IK$257,'Aceite Virgen Extra'!$A$6:$A$257,"&gt;="&amp;$A280,'Aceite Virgen Extra'!$B$6:$B$257,"&lt;="&amp;$B280)</f>
        <v>2.84</v>
      </c>
      <c r="IO280" s="8">
        <f>SUMIFS('Aceite Virgen Extra'!IO$6:IO$257,'Aceite Virgen Extra'!$A$6:$A$257,"&gt;="&amp;$A280,'Aceite Virgen Extra'!$B$6:$B$257,"&lt;="&amp;$B280)</f>
        <v>0.98</v>
      </c>
      <c r="IP280" s="8">
        <f>SUMIFS('Aceite Virgen Extra'!IP$6:IP$257,'Aceite Virgen Extra'!$A$6:$A$257,"&gt;="&amp;$A280,'Aceite Virgen Extra'!$B$6:$B$257,"&lt;="&amp;$B280)</f>
        <v>1.84</v>
      </c>
      <c r="IQ280" s="8">
        <f>SUMIFS('Aceite Virgen Extra'!IQ$6:IQ$257,'Aceite Virgen Extra'!$A$6:$A$257,"&gt;="&amp;$A280,'Aceite Virgen Extra'!$B$6:$B$257,"&lt;="&amp;$B280)</f>
        <v>0.42</v>
      </c>
      <c r="IR280" s="8">
        <f>SUMIFS('Aceite Virgen Extra'!IR$6:IR$257,'Aceite Virgen Extra'!$A$6:$A$257,"&gt;="&amp;$A280,'Aceite Virgen Extra'!$B$6:$B$257,"&lt;="&amp;$B280)</f>
        <v>1.58</v>
      </c>
      <c r="IV280" s="8">
        <f>SUMIFS('Aceite Virgen Extra'!IV$6:IV$257,'Aceite Virgen Extra'!$A$6:$A$257,"&gt;="&amp;$A280,'Aceite Virgen Extra'!$B$6:$B$257,"&lt;="&amp;$B280)</f>
        <v>0.71</v>
      </c>
      <c r="IW280" s="8">
        <f>SUMIFS('Aceite Virgen Extra'!IW$6:IW$257,'Aceite Virgen Extra'!$A$6:$A$257,"&gt;="&amp;$A280,'Aceite Virgen Extra'!$B$6:$B$257,"&lt;="&amp;$B280)</f>
        <v>1.23</v>
      </c>
      <c r="IX280" s="8">
        <f>SUMIFS('Aceite Virgen Extra'!IX$6:IX$257,'Aceite Virgen Extra'!$A$6:$A$257,"&gt;="&amp;$A280,'Aceite Virgen Extra'!$B$6:$B$257,"&lt;="&amp;$B280)</f>
        <v>0.51</v>
      </c>
      <c r="IY280" s="8">
        <f>SUMIFS('Aceite Virgen Extra'!IY$6:IY$257,'Aceite Virgen Extra'!$A$6:$A$257,"&gt;="&amp;$A280,'Aceite Virgen Extra'!$B$6:$B$257,"&lt;="&amp;$B280)</f>
        <v>0.37</v>
      </c>
      <c r="JC280" s="8">
        <f>SUMIFS('Aceite Virgen Extra'!JC$6:JC$257,'Aceite Virgen Extra'!$A$6:$A$257,"&gt;="&amp;$A280,'Aceite Virgen Extra'!$B$6:$B$257,"&lt;="&amp;$B280)</f>
        <v>0.97</v>
      </c>
      <c r="JD280" s="8">
        <f>SUMIFS('Aceite Virgen Extra'!JD$6:JD$257,'Aceite Virgen Extra'!$A$6:$A$257,"&gt;="&amp;$A280,'Aceite Virgen Extra'!$B$6:$B$257,"&lt;="&amp;$B280)</f>
        <v>0.66999999999999993</v>
      </c>
      <c r="JE280" s="8">
        <f>SUMIFS('Aceite Virgen Extra'!JE$6:JE$257,'Aceite Virgen Extra'!$A$6:$A$257,"&gt;="&amp;$A280,'Aceite Virgen Extra'!$B$6:$B$257,"&lt;="&amp;$B280)</f>
        <v>1.01</v>
      </c>
      <c r="JF280" s="8">
        <f>SUMIFS('Aceite Virgen Extra'!JF$6:JF$257,'Aceite Virgen Extra'!$A$6:$A$257,"&gt;="&amp;$A280,'Aceite Virgen Extra'!$B$6:$B$257,"&lt;="&amp;$B280)</f>
        <v>1.35</v>
      </c>
    </row>
    <row r="281" spans="1:266"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0.69</v>
      </c>
      <c r="HG281" s="8">
        <f>SUMIFS('Aceite Virgen Extra'!HG$6:HG$257,'Aceite Virgen Extra'!$A$6:$A$257,"&gt;="&amp;$A281,'Aceite Virgen Extra'!$B$6:$B$257,"&lt;="&amp;$B281)</f>
        <v>1.1200000000000001</v>
      </c>
      <c r="HH281" s="8">
        <f>SUMIFS('Aceite Virgen Extra'!HH$6:HH$257,'Aceite Virgen Extra'!$A$6:$A$257,"&gt;="&amp;$A281,'Aceite Virgen Extra'!$B$6:$B$257,"&lt;="&amp;$B281)</f>
        <v>0.05</v>
      </c>
      <c r="HI281" s="8">
        <f>SUMIFS('Aceite Virgen Extra'!HI$6:HI$257,'Aceite Virgen Extra'!$A$6:$A$257,"&gt;="&amp;$A281,'Aceite Virgen Extra'!$B$6:$B$257,"&lt;="&amp;$B281)</f>
        <v>0</v>
      </c>
      <c r="HM281" s="8">
        <f>SUMIFS('Aceite Virgen Extra'!HM$6:HM$257,'Aceite Virgen Extra'!$A$6:$A$257,"&gt;="&amp;$A281,'Aceite Virgen Extra'!$B$6:$B$257,"&lt;="&amp;$B281)</f>
        <v>0.34</v>
      </c>
      <c r="HN281" s="8">
        <f>SUMIFS('Aceite Virgen Extra'!HN$6:HN$257,'Aceite Virgen Extra'!$A$6:$A$257,"&gt;="&amp;$A281,'Aceite Virgen Extra'!$B$6:$B$257,"&lt;="&amp;$B281)</f>
        <v>0.37</v>
      </c>
      <c r="HO281" s="8">
        <f>SUMIFS('Aceite Virgen Extra'!HO$6:HO$257,'Aceite Virgen Extra'!$A$6:$A$257,"&gt;="&amp;$A281,'Aceite Virgen Extra'!$B$6:$B$257,"&lt;="&amp;$B281)</f>
        <v>0.43</v>
      </c>
      <c r="HP281" s="8">
        <f>SUMIFS('Aceite Virgen Extra'!HP$6:HP$257,'Aceite Virgen Extra'!$A$6:$A$257,"&gt;="&amp;$A281,'Aceite Virgen Extra'!$B$6:$B$257,"&lt;="&amp;$B281)</f>
        <v>0</v>
      </c>
      <c r="HT281" s="8">
        <f>SUMIFS('Aceite Virgen Extra'!HT$6:HT$257,'Aceite Virgen Extra'!$A$6:$A$257,"&gt;="&amp;$A281,'Aceite Virgen Extra'!$B$6:$B$257,"&lt;="&amp;$B281)</f>
        <v>0.41000000000000003</v>
      </c>
      <c r="HU281" s="8">
        <f>SUMIFS('Aceite Virgen Extra'!HU$6:HU$257,'Aceite Virgen Extra'!$A$6:$A$257,"&gt;="&amp;$A281,'Aceite Virgen Extra'!$B$6:$B$257,"&lt;="&amp;$B281)</f>
        <v>0.83000000000000007</v>
      </c>
      <c r="HV281" s="8">
        <f>SUMIFS('Aceite Virgen Extra'!HV$6:HV$257,'Aceite Virgen Extra'!$A$6:$A$257,"&gt;="&amp;$A281,'Aceite Virgen Extra'!$B$6:$B$257,"&lt;="&amp;$B281)</f>
        <v>0.16</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0.16</v>
      </c>
      <c r="II281" s="8">
        <f>SUMIFS('Aceite Virgen Extra'!II$6:II$257,'Aceite Virgen Extra'!$A$6:$A$257,"&gt;="&amp;$A281,'Aceite Virgen Extra'!$B$6:$B$257,"&lt;="&amp;$B281)</f>
        <v>0.27</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0.08</v>
      </c>
      <c r="IW281" s="8">
        <f>SUMIFS('Aceite Virgen Extra'!IW$6:IW$257,'Aceite Virgen Extra'!$A$6:$A$257,"&gt;="&amp;$A281,'Aceite Virgen Extra'!$B$6:$B$257,"&lt;="&amp;$B281)</f>
        <v>0.06</v>
      </c>
      <c r="IX281" s="8">
        <f>SUMIFS('Aceite Virgen Extra'!IX$6:IX$257,'Aceite Virgen Extra'!$A$6:$A$257,"&gt;="&amp;$A281,'Aceite Virgen Extra'!$B$6:$B$257,"&lt;="&amp;$B281)</f>
        <v>0.1</v>
      </c>
      <c r="IY281" s="8">
        <f>SUMIFS('Aceite Virgen Extra'!IY$6:IY$257,'Aceite Virgen Extra'!$A$6:$A$257,"&gt;="&amp;$A281,'Aceite Virgen Extra'!$B$6:$B$257,"&lt;="&amp;$B281)</f>
        <v>0</v>
      </c>
      <c r="JC281" s="8">
        <f>SUMIFS('Aceite Virgen Extra'!JC$6:JC$257,'Aceite Virgen Extra'!$A$6:$A$257,"&gt;="&amp;$A281,'Aceite Virgen Extra'!$B$6:$B$257,"&lt;="&amp;$B281)</f>
        <v>0.21</v>
      </c>
      <c r="JD281" s="8">
        <f>SUMIFS('Aceite Virgen Extra'!JD$6:JD$257,'Aceite Virgen Extra'!$A$6:$A$257,"&gt;="&amp;$A281,'Aceite Virgen Extra'!$B$6:$B$257,"&lt;="&amp;$B281)</f>
        <v>0.41</v>
      </c>
      <c r="JE281" s="8">
        <f>SUMIFS('Aceite Virgen Extra'!JE$6:JE$257,'Aceite Virgen Extra'!$A$6:$A$257,"&gt;="&amp;$A281,'Aceite Virgen Extra'!$B$6:$B$257,"&lt;="&amp;$B281)</f>
        <v>0.21</v>
      </c>
      <c r="JF281" s="8">
        <f>SUMIFS('Aceite Virgen Extra'!JF$6:JF$257,'Aceite Virgen Extra'!$A$6:$A$257,"&gt;="&amp;$A281,'Aceite Virgen Extra'!$B$6:$B$257,"&lt;="&amp;$B281)</f>
        <v>0</v>
      </c>
    </row>
    <row r="282" spans="1:266"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0.66</v>
      </c>
      <c r="HG282" s="8">
        <f>SUMIFS('Aceite Virgen Extra'!HG$6:HG$257,'Aceite Virgen Extra'!$A$6:$A$257,"&gt;="&amp;$A282,'Aceite Virgen Extra'!$B$6:$B$257,"&lt;="&amp;$B282)</f>
        <v>0</v>
      </c>
      <c r="HH282" s="8">
        <f>SUMIFS('Aceite Virgen Extra'!HH$6:HH$257,'Aceite Virgen Extra'!$A$6:$A$257,"&gt;="&amp;$A282,'Aceite Virgen Extra'!$B$6:$B$257,"&lt;="&amp;$B282)</f>
        <v>0.68</v>
      </c>
      <c r="HI282" s="8">
        <f>SUMIFS('Aceite Virgen Extra'!HI$6:HI$257,'Aceite Virgen Extra'!$A$6:$A$257,"&gt;="&amp;$A282,'Aceite Virgen Extra'!$B$6:$B$257,"&lt;="&amp;$B282)</f>
        <v>0</v>
      </c>
      <c r="HM282" s="8">
        <f>SUMIFS('Aceite Virgen Extra'!HM$6:HM$257,'Aceite Virgen Extra'!$A$6:$A$257,"&gt;="&amp;$A282,'Aceite Virgen Extra'!$B$6:$B$257,"&lt;="&amp;$B282)</f>
        <v>0.66000000000000014</v>
      </c>
      <c r="HN282" s="8">
        <f>SUMIFS('Aceite Virgen Extra'!HN$6:HN$257,'Aceite Virgen Extra'!$A$6:$A$257,"&gt;="&amp;$A282,'Aceite Virgen Extra'!$B$6:$B$257,"&lt;="&amp;$B282)</f>
        <v>0.47</v>
      </c>
      <c r="HO282" s="8">
        <f>SUMIFS('Aceite Virgen Extra'!HO$6:HO$257,'Aceite Virgen Extra'!$A$6:$A$257,"&gt;="&amp;$A282,'Aceite Virgen Extra'!$B$6:$B$257,"&lt;="&amp;$B282)</f>
        <v>0.74</v>
      </c>
      <c r="HP282" s="8">
        <f>SUMIFS('Aceite Virgen Extra'!HP$6:HP$257,'Aceite Virgen Extra'!$A$6:$A$257,"&gt;="&amp;$A282,'Aceite Virgen Extra'!$B$6:$B$257,"&lt;="&amp;$B282)</f>
        <v>0</v>
      </c>
      <c r="HT282" s="8">
        <f>SUMIFS('Aceite Virgen Extra'!HT$6:HT$257,'Aceite Virgen Extra'!$A$6:$A$257,"&gt;="&amp;$A282,'Aceite Virgen Extra'!$B$6:$B$257,"&lt;="&amp;$B282)</f>
        <v>0.64</v>
      </c>
      <c r="HU282" s="8">
        <f>SUMIFS('Aceite Virgen Extra'!HU$6:HU$257,'Aceite Virgen Extra'!$A$6:$A$257,"&gt;="&amp;$A282,'Aceite Virgen Extra'!$B$6:$B$257,"&lt;="&amp;$B282)</f>
        <v>1.1100000000000001</v>
      </c>
      <c r="HV282" s="8">
        <f>SUMIFS('Aceite Virgen Extra'!HV$6:HV$257,'Aceite Virgen Extra'!$A$6:$A$257,"&gt;="&amp;$A282,'Aceite Virgen Extra'!$B$6:$B$257,"&lt;="&amp;$B282)</f>
        <v>0.37</v>
      </c>
      <c r="HW282" s="8">
        <f>SUMIFS('Aceite Virgen Extra'!HW$6:HW$257,'Aceite Virgen Extra'!$A$6:$A$257,"&gt;="&amp;$A282,'Aceite Virgen Extra'!$B$6:$B$257,"&lt;="&amp;$B282)</f>
        <v>1.24</v>
      </c>
      <c r="IA282" s="8">
        <f>SUMIFS('Aceite Virgen Extra'!IA$6:IA$257,'Aceite Virgen Extra'!$A$6:$A$257,"&gt;="&amp;$A282,'Aceite Virgen Extra'!$B$6:$B$257,"&lt;="&amp;$B282)</f>
        <v>0.51</v>
      </c>
      <c r="IB282" s="8">
        <f>SUMIFS('Aceite Virgen Extra'!IB$6:IB$257,'Aceite Virgen Extra'!$A$6:$A$257,"&gt;="&amp;$A282,'Aceite Virgen Extra'!$B$6:$B$257,"&lt;="&amp;$B282)</f>
        <v>0.6</v>
      </c>
      <c r="IC282" s="8">
        <f>SUMIFS('Aceite Virgen Extra'!IC$6:IC$257,'Aceite Virgen Extra'!$A$6:$A$257,"&gt;="&amp;$A282,'Aceite Virgen Extra'!$B$6:$B$257,"&lt;="&amp;$B282)</f>
        <v>0.36999999999999994</v>
      </c>
      <c r="ID282" s="8">
        <f>SUMIFS('Aceite Virgen Extra'!ID$6:ID$257,'Aceite Virgen Extra'!$A$6:$A$257,"&gt;="&amp;$A282,'Aceite Virgen Extra'!$B$6:$B$257,"&lt;="&amp;$B282)</f>
        <v>1.1399999999999999</v>
      </c>
      <c r="IE282" s="64"/>
      <c r="IH282" s="8">
        <f>SUMIFS('Aceite Virgen Extra'!IH$6:IH$257,'Aceite Virgen Extra'!$A$6:$A$257,"&gt;="&amp;$A282,'Aceite Virgen Extra'!$B$6:$B$257,"&lt;="&amp;$B282)</f>
        <v>0.32</v>
      </c>
      <c r="II282" s="8">
        <f>SUMIFS('Aceite Virgen Extra'!II$6:II$257,'Aceite Virgen Extra'!$A$6:$A$257,"&gt;="&amp;$A282,'Aceite Virgen Extra'!$B$6:$B$257,"&lt;="&amp;$B282)</f>
        <v>0.49</v>
      </c>
      <c r="IJ282" s="8">
        <f>SUMIFS('Aceite Virgen Extra'!IJ$6:IJ$257,'Aceite Virgen Extra'!$A$6:$A$257,"&gt;="&amp;$A282,'Aceite Virgen Extra'!$B$6:$B$257,"&lt;="&amp;$B282)</f>
        <v>0.13</v>
      </c>
      <c r="IK282" s="8">
        <f>SUMIFS('Aceite Virgen Extra'!IK$6:IK$257,'Aceite Virgen Extra'!$A$6:$A$257,"&gt;="&amp;$A282,'Aceite Virgen Extra'!$B$6:$B$257,"&lt;="&amp;$B282)</f>
        <v>0.97</v>
      </c>
      <c r="IO282" s="8">
        <f>SUMIFS('Aceite Virgen Extra'!IO$6:IO$257,'Aceite Virgen Extra'!$A$6:$A$257,"&gt;="&amp;$A282,'Aceite Virgen Extra'!$B$6:$B$257,"&lt;="&amp;$B282)</f>
        <v>0.47</v>
      </c>
      <c r="IP282" s="8">
        <f>SUMIFS('Aceite Virgen Extra'!IP$6:IP$257,'Aceite Virgen Extra'!$A$6:$A$257,"&gt;="&amp;$A282,'Aceite Virgen Extra'!$B$6:$B$257,"&lt;="&amp;$B282)</f>
        <v>0.44000000000000006</v>
      </c>
      <c r="IQ282" s="8">
        <f>SUMIFS('Aceite Virgen Extra'!IQ$6:IQ$257,'Aceite Virgen Extra'!$A$6:$A$257,"&gt;="&amp;$A282,'Aceite Virgen Extra'!$B$6:$B$257,"&lt;="&amp;$B282)</f>
        <v>0.47</v>
      </c>
      <c r="IR282" s="8">
        <f>SUMIFS('Aceite Virgen Extra'!IR$6:IR$257,'Aceite Virgen Extra'!$A$6:$A$257,"&gt;="&amp;$A282,'Aceite Virgen Extra'!$B$6:$B$257,"&lt;="&amp;$B282)</f>
        <v>0</v>
      </c>
      <c r="IV282" s="8">
        <f>SUMIFS('Aceite Virgen Extra'!IV$6:IV$257,'Aceite Virgen Extra'!$A$6:$A$257,"&gt;="&amp;$A282,'Aceite Virgen Extra'!$B$6:$B$257,"&lt;="&amp;$B282)</f>
        <v>0.49</v>
      </c>
      <c r="IW282" s="8">
        <f>SUMIFS('Aceite Virgen Extra'!IW$6:IW$257,'Aceite Virgen Extra'!$A$6:$A$257,"&gt;="&amp;$A282,'Aceite Virgen Extra'!$B$6:$B$257,"&lt;="&amp;$B282)</f>
        <v>0.89</v>
      </c>
      <c r="IX282" s="8">
        <f>SUMIFS('Aceite Virgen Extra'!IX$6:IX$257,'Aceite Virgen Extra'!$A$6:$A$257,"&gt;="&amp;$A282,'Aceite Virgen Extra'!$B$6:$B$257,"&lt;="&amp;$B282)</f>
        <v>0.4</v>
      </c>
      <c r="IY282" s="8">
        <f>SUMIFS('Aceite Virgen Extra'!IY$6:IY$257,'Aceite Virgen Extra'!$A$6:$A$257,"&gt;="&amp;$A282,'Aceite Virgen Extra'!$B$6:$B$257,"&lt;="&amp;$B282)</f>
        <v>0</v>
      </c>
      <c r="JC282" s="8">
        <f>SUMIFS('Aceite Virgen Extra'!JC$6:JC$257,'Aceite Virgen Extra'!$A$6:$A$257,"&gt;="&amp;$A282,'Aceite Virgen Extra'!$B$6:$B$257,"&lt;="&amp;$B282)</f>
        <v>0.36000000000000004</v>
      </c>
      <c r="JD282" s="8">
        <f>SUMIFS('Aceite Virgen Extra'!JD$6:JD$257,'Aceite Virgen Extra'!$A$6:$A$257,"&gt;="&amp;$A282,'Aceite Virgen Extra'!$B$6:$B$257,"&lt;="&amp;$B282)</f>
        <v>0.35</v>
      </c>
      <c r="JE282" s="8">
        <f>SUMIFS('Aceite Virgen Extra'!JE$6:JE$257,'Aceite Virgen Extra'!$A$6:$A$257,"&gt;="&amp;$A282,'Aceite Virgen Extra'!$B$6:$B$257,"&lt;="&amp;$B282)</f>
        <v>0.4</v>
      </c>
      <c r="JF282" s="8">
        <f>SUMIFS('Aceite Virgen Extra'!JF$6:JF$257,'Aceite Virgen Extra'!$A$6:$A$257,"&gt;="&amp;$A282,'Aceite Virgen Extra'!$B$6:$B$257,"&lt;="&amp;$B282)</f>
        <v>0</v>
      </c>
    </row>
    <row r="283" spans="1:266"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0.77</v>
      </c>
      <c r="HG283" s="8">
        <f>SUMIFS('Aceite Virgen Extra'!HG$6:HG$257,'Aceite Virgen Extra'!$A$6:$A$257,"&gt;="&amp;$A283,'Aceite Virgen Extra'!$B$6:$B$257,"&lt;="&amp;$B283)</f>
        <v>1.34</v>
      </c>
      <c r="HH283" s="8">
        <f>SUMIFS('Aceite Virgen Extra'!HH$6:HH$257,'Aceite Virgen Extra'!$A$6:$A$257,"&gt;="&amp;$A283,'Aceite Virgen Extra'!$B$6:$B$257,"&lt;="&amp;$B283)</f>
        <v>0.51</v>
      </c>
      <c r="HI283" s="8">
        <f>SUMIFS('Aceite Virgen Extra'!HI$6:HI$257,'Aceite Virgen Extra'!$A$6:$A$257,"&gt;="&amp;$A283,'Aceite Virgen Extra'!$B$6:$B$257,"&lt;="&amp;$B283)</f>
        <v>1.65</v>
      </c>
      <c r="HM283" s="8">
        <f>SUMIFS('Aceite Virgen Extra'!HM$6:HM$257,'Aceite Virgen Extra'!$A$6:$A$257,"&gt;="&amp;$A283,'Aceite Virgen Extra'!$B$6:$B$257,"&lt;="&amp;$B283)</f>
        <v>0.66999999999999993</v>
      </c>
      <c r="HN283" s="8">
        <f>SUMIFS('Aceite Virgen Extra'!HN$6:HN$257,'Aceite Virgen Extra'!$A$6:$A$257,"&gt;="&amp;$A283,'Aceite Virgen Extra'!$B$6:$B$257,"&lt;="&amp;$B283)</f>
        <v>0.57000000000000006</v>
      </c>
      <c r="HO283" s="8">
        <f>SUMIFS('Aceite Virgen Extra'!HO$6:HO$257,'Aceite Virgen Extra'!$A$6:$A$257,"&gt;="&amp;$A283,'Aceite Virgen Extra'!$B$6:$B$257,"&lt;="&amp;$B283)</f>
        <v>0.5</v>
      </c>
      <c r="HP283" s="8">
        <f>SUMIFS('Aceite Virgen Extra'!HP$6:HP$257,'Aceite Virgen Extra'!$A$6:$A$257,"&gt;="&amp;$A283,'Aceite Virgen Extra'!$B$6:$B$257,"&lt;="&amp;$B283)</f>
        <v>0.32</v>
      </c>
      <c r="HT283" s="8">
        <f>SUMIFS('Aceite Virgen Extra'!HT$6:HT$257,'Aceite Virgen Extra'!$A$6:$A$257,"&gt;="&amp;$A283,'Aceite Virgen Extra'!$B$6:$B$257,"&lt;="&amp;$B283)</f>
        <v>0.82000000000000006</v>
      </c>
      <c r="HU283" s="8">
        <f>SUMIFS('Aceite Virgen Extra'!HU$6:HU$257,'Aceite Virgen Extra'!$A$6:$A$257,"&gt;="&amp;$A283,'Aceite Virgen Extra'!$B$6:$B$257,"&lt;="&amp;$B283)</f>
        <v>0.73</v>
      </c>
      <c r="HV283" s="8">
        <f>SUMIFS('Aceite Virgen Extra'!HV$6:HV$257,'Aceite Virgen Extra'!$A$6:$A$257,"&gt;="&amp;$A283,'Aceite Virgen Extra'!$B$6:$B$257,"&lt;="&amp;$B283)</f>
        <v>1.05</v>
      </c>
      <c r="HW283" s="8">
        <f>SUMIFS('Aceite Virgen Extra'!HW$6:HW$257,'Aceite Virgen Extra'!$A$6:$A$257,"&gt;="&amp;$A283,'Aceite Virgen Extra'!$B$6:$B$257,"&lt;="&amp;$B283)</f>
        <v>0</v>
      </c>
      <c r="IA283" s="8">
        <f>SUMIFS('Aceite Virgen Extra'!IA$6:IA$257,'Aceite Virgen Extra'!$A$6:$A$257,"&gt;="&amp;$A283,'Aceite Virgen Extra'!$B$6:$B$257,"&lt;="&amp;$B283)</f>
        <v>0.45</v>
      </c>
      <c r="IB283" s="8">
        <f>SUMIFS('Aceite Virgen Extra'!IB$6:IB$257,'Aceite Virgen Extra'!$A$6:$A$257,"&gt;="&amp;$A283,'Aceite Virgen Extra'!$B$6:$B$257,"&lt;="&amp;$B283)</f>
        <v>1.33</v>
      </c>
      <c r="IC283" s="8">
        <f>SUMIFS('Aceite Virgen Extra'!IC$6:IC$257,'Aceite Virgen Extra'!$A$6:$A$257,"&gt;="&amp;$A283,'Aceite Virgen Extra'!$B$6:$B$257,"&lt;="&amp;$B283)</f>
        <v>0.16999999999999998</v>
      </c>
      <c r="ID283" s="8">
        <f>SUMIFS('Aceite Virgen Extra'!ID$6:ID$257,'Aceite Virgen Extra'!$A$6:$A$257,"&gt;="&amp;$A283,'Aceite Virgen Extra'!$B$6:$B$257,"&lt;="&amp;$B283)</f>
        <v>0.44</v>
      </c>
      <c r="IE283" s="64"/>
      <c r="IH283" s="8">
        <f>SUMIFS('Aceite Virgen Extra'!IH$6:IH$257,'Aceite Virgen Extra'!$A$6:$A$257,"&gt;="&amp;$A283,'Aceite Virgen Extra'!$B$6:$B$257,"&lt;="&amp;$B283)</f>
        <v>0.24</v>
      </c>
      <c r="II283" s="8">
        <f>SUMIFS('Aceite Virgen Extra'!II$6:II$257,'Aceite Virgen Extra'!$A$6:$A$257,"&gt;="&amp;$A283,'Aceite Virgen Extra'!$B$6:$B$257,"&lt;="&amp;$B283)</f>
        <v>0.91</v>
      </c>
      <c r="IJ283" s="8">
        <f>SUMIFS('Aceite Virgen Extra'!IJ$6:IJ$257,'Aceite Virgen Extra'!$A$6:$A$257,"&gt;="&amp;$A283,'Aceite Virgen Extra'!$B$6:$B$257,"&lt;="&amp;$B283)</f>
        <v>0</v>
      </c>
      <c r="IK283" s="8">
        <f>SUMIFS('Aceite Virgen Extra'!IK$6:IK$257,'Aceite Virgen Extra'!$A$6:$A$257,"&gt;="&amp;$A283,'Aceite Virgen Extra'!$B$6:$B$257,"&lt;="&amp;$B283)</f>
        <v>0.44</v>
      </c>
      <c r="IO283" s="8">
        <f>SUMIFS('Aceite Virgen Extra'!IO$6:IO$257,'Aceite Virgen Extra'!$A$6:$A$257,"&gt;="&amp;$A283,'Aceite Virgen Extra'!$B$6:$B$257,"&lt;="&amp;$B283)</f>
        <v>0.1</v>
      </c>
      <c r="IP283" s="8">
        <f>SUMIFS('Aceite Virgen Extra'!IP$6:IP$257,'Aceite Virgen Extra'!$A$6:$A$257,"&gt;="&amp;$A283,'Aceite Virgen Extra'!$B$6:$B$257,"&lt;="&amp;$B283)</f>
        <v>0.25</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0.33</v>
      </c>
      <c r="IW283" s="8">
        <f>SUMIFS('Aceite Virgen Extra'!IW$6:IW$257,'Aceite Virgen Extra'!$A$6:$A$257,"&gt;="&amp;$A283,'Aceite Virgen Extra'!$B$6:$B$257,"&lt;="&amp;$B283)</f>
        <v>0.62</v>
      </c>
      <c r="IX283" s="8">
        <f>SUMIFS('Aceite Virgen Extra'!IX$6:IX$257,'Aceite Virgen Extra'!$A$6:$A$257,"&gt;="&amp;$A283,'Aceite Virgen Extra'!$B$6:$B$257,"&lt;="&amp;$B283)</f>
        <v>0.03</v>
      </c>
      <c r="IY283" s="8">
        <f>SUMIFS('Aceite Virgen Extra'!IY$6:IY$257,'Aceite Virgen Extra'!$A$6:$A$257,"&gt;="&amp;$A283,'Aceite Virgen Extra'!$B$6:$B$257,"&lt;="&amp;$B283)</f>
        <v>1.1400000000000001</v>
      </c>
      <c r="JC283" s="8">
        <f>SUMIFS('Aceite Virgen Extra'!JC$6:JC$257,'Aceite Virgen Extra'!$A$6:$A$257,"&gt;="&amp;$A283,'Aceite Virgen Extra'!$B$6:$B$257,"&lt;="&amp;$B283)</f>
        <v>0.87</v>
      </c>
      <c r="JD283" s="8">
        <f>SUMIFS('Aceite Virgen Extra'!JD$6:JD$257,'Aceite Virgen Extra'!$A$6:$A$257,"&gt;="&amp;$A283,'Aceite Virgen Extra'!$B$6:$B$257,"&lt;="&amp;$B283)</f>
        <v>1.6099999999999999</v>
      </c>
      <c r="JE283" s="8">
        <f>SUMIFS('Aceite Virgen Extra'!JE$6:JE$257,'Aceite Virgen Extra'!$A$6:$A$257,"&gt;="&amp;$A283,'Aceite Virgen Extra'!$B$6:$B$257,"&lt;="&amp;$B283)</f>
        <v>0.24000000000000002</v>
      </c>
      <c r="JF283" s="8">
        <f>SUMIFS('Aceite Virgen Extra'!JF$6:JF$257,'Aceite Virgen Extra'!$A$6:$A$257,"&gt;="&amp;$A283,'Aceite Virgen Extra'!$B$6:$B$257,"&lt;="&amp;$B283)</f>
        <v>2.48</v>
      </c>
    </row>
    <row r="284" spans="1:266"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0.06</v>
      </c>
      <c r="HN284" s="8">
        <f>SUMIFS('Aceite Virgen Extra'!HN$6:HN$257,'Aceite Virgen Extra'!$A$6:$A$257,"&gt;="&amp;$A284,'Aceite Virgen Extra'!$B$6:$B$257,"&lt;="&amp;$B284)</f>
        <v>0</v>
      </c>
      <c r="HO284" s="8">
        <f>SUMIFS('Aceite Virgen Extra'!HO$6:HO$257,'Aceite Virgen Extra'!$A$6:$A$257,"&gt;="&amp;$A284,'Aceite Virgen Extra'!$B$6:$B$257,"&lt;="&amp;$B284)</f>
        <v>0.11</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0.06</v>
      </c>
      <c r="IR284" s="8">
        <f>SUMIFS('Aceite Virgen Extra'!IR$6:IR$257,'Aceite Virgen Extra'!$A$6:$A$257,"&gt;="&amp;$A284,'Aceite Virgen Extra'!$B$6:$B$257,"&lt;="&amp;$B284)</f>
        <v>0</v>
      </c>
      <c r="IV284" s="8">
        <f>SUMIFS('Aceite Virgen Extra'!IV$6:IV$257,'Aceite Virgen Extra'!$A$6:$A$257,"&gt;="&amp;$A284,'Aceite Virgen Extra'!$B$6:$B$257,"&lt;="&amp;$B284)</f>
        <v>0.2</v>
      </c>
      <c r="IW284" s="8">
        <f>SUMIFS('Aceite Virgen Extra'!IW$6:IW$257,'Aceite Virgen Extra'!$A$6:$A$257,"&gt;="&amp;$A284,'Aceite Virgen Extra'!$B$6:$B$257,"&lt;="&amp;$B284)</f>
        <v>0.31</v>
      </c>
      <c r="IX284" s="8">
        <f>SUMIFS('Aceite Virgen Extra'!IX$6:IX$257,'Aceite Virgen Extra'!$A$6:$A$257,"&gt;="&amp;$A284,'Aceite Virgen Extra'!$B$6:$B$257,"&lt;="&amp;$B284)</f>
        <v>0.22</v>
      </c>
      <c r="IY284" s="8">
        <f>SUMIFS('Aceite Virgen Extra'!IY$6:IY$257,'Aceite Virgen Extra'!$A$6:$A$257,"&gt;="&amp;$A284,'Aceite Virgen Extra'!$B$6:$B$257,"&lt;="&amp;$B284)</f>
        <v>0</v>
      </c>
      <c r="JC284" s="8">
        <f>SUMIFS('Aceite Virgen Extra'!JC$6:JC$257,'Aceite Virgen Extra'!$A$6:$A$257,"&gt;="&amp;$A284,'Aceite Virgen Extra'!$B$6:$B$257,"&lt;="&amp;$B284)</f>
        <v>0.42999999999999994</v>
      </c>
      <c r="JD284" s="8">
        <f>SUMIFS('Aceite Virgen Extra'!JD$6:JD$257,'Aceite Virgen Extra'!$A$6:$A$257,"&gt;="&amp;$A284,'Aceite Virgen Extra'!$B$6:$B$257,"&lt;="&amp;$B284)</f>
        <v>1.6099999999999999</v>
      </c>
      <c r="JE284" s="8">
        <f>SUMIFS('Aceite Virgen Extra'!JE$6:JE$257,'Aceite Virgen Extra'!$A$6:$A$257,"&gt;="&amp;$A284,'Aceite Virgen Extra'!$B$6:$B$257,"&lt;="&amp;$B284)</f>
        <v>0</v>
      </c>
      <c r="JF284" s="8">
        <f>SUMIFS('Aceite Virgen Extra'!JF$6:JF$257,'Aceite Virgen Extra'!$A$6:$A$257,"&gt;="&amp;$A284,'Aceite Virgen Extra'!$B$6:$B$257,"&lt;="&amp;$B284)</f>
        <v>0.45</v>
      </c>
    </row>
    <row r="285" spans="1:266"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13.169999999999998</v>
      </c>
      <c r="HG285" s="8">
        <f>SUMIF('Aceite Virgen Extra'!$A$6:$A$257,"&gt;="&amp;$A285,'Aceite Virgen Extra'!HG$6:HG$257)</f>
        <v>7.3000000000000007</v>
      </c>
      <c r="HH285" s="8">
        <f>SUMIF('Aceite Virgen Extra'!$A$6:$A$257,"&gt;="&amp;$A285,'Aceite Virgen Extra'!HH$6:HH$257)</f>
        <v>8.18</v>
      </c>
      <c r="HI285" s="8">
        <f>SUMIF('Aceite Virgen Extra'!$A$6:$A$257,"&gt;="&amp;$A285,'Aceite Virgen Extra'!HI$6:HI$257)</f>
        <v>6.1</v>
      </c>
      <c r="HM285" s="8">
        <f>SUMIF('Aceite Virgen Extra'!$A$6:$A$257,"&gt;="&amp;$A285,'Aceite Virgen Extra'!HM$6:HM$257)</f>
        <v>7.1700000000000008</v>
      </c>
      <c r="HN285" s="8">
        <f>SUMIF('Aceite Virgen Extra'!$A$6:$A$257,"&gt;="&amp;$A285,'Aceite Virgen Extra'!HN$6:HN$257)</f>
        <v>7.08</v>
      </c>
      <c r="HO285" s="8">
        <f>SUMIF('Aceite Virgen Extra'!$A$6:$A$257,"&gt;="&amp;$A285,'Aceite Virgen Extra'!HO$6:HO$257)</f>
        <v>7.1899999999999995</v>
      </c>
      <c r="HP285" s="8">
        <f>SUMIF('Aceite Virgen Extra'!$A$6:$A$257,"&gt;="&amp;$A285,'Aceite Virgen Extra'!HP$6:HP$257)</f>
        <v>0.84</v>
      </c>
      <c r="HT285" s="8">
        <f>SUMIF('Aceite Virgen Extra'!$A$6:$A$257,"&gt;="&amp;$A285,'Aceite Virgen Extra'!HT$6:HT$257)</f>
        <v>6.92</v>
      </c>
      <c r="HU285" s="8">
        <f>SUMIF('Aceite Virgen Extra'!$A$6:$A$257,"&gt;="&amp;$A285,'Aceite Virgen Extra'!HU$6:HU$257)</f>
        <v>6.82</v>
      </c>
      <c r="HV285" s="8">
        <f>SUMIF('Aceite Virgen Extra'!$A$6:$A$257,"&gt;="&amp;$A285,'Aceite Virgen Extra'!HV$6:HV$257)</f>
        <v>7.46</v>
      </c>
      <c r="HW285" s="8">
        <f>SUMIF('Aceite Virgen Extra'!$A$6:$A$257,"&gt;="&amp;$A285,'Aceite Virgen Extra'!HW$6:HW$257)</f>
        <v>0.28999999999999998</v>
      </c>
      <c r="IA285" s="8">
        <f>SUMIF('Aceite Virgen Extra'!$A$6:$A$257,"&gt;="&amp;$A285,'Aceite Virgen Extra'!IA$6:IA$257)</f>
        <v>6.1899999999999995</v>
      </c>
      <c r="IB285" s="8">
        <f>SUMIF('Aceite Virgen Extra'!$A$6:$A$257,"&gt;="&amp;$A285,'Aceite Virgen Extra'!IB$6:IB$257)</f>
        <v>6.19</v>
      </c>
      <c r="IC285" s="8">
        <f>SUMIF('Aceite Virgen Extra'!$A$6:$A$257,"&gt;="&amp;$A285,'Aceite Virgen Extra'!IC$6:IC$257)</f>
        <v>6.06</v>
      </c>
      <c r="ID285" s="8">
        <f>SUMIF('Aceite Virgen Extra'!$A$6:$A$257,"&gt;="&amp;$A285,'Aceite Virgen Extra'!ID$6:ID$257)</f>
        <v>2.95</v>
      </c>
      <c r="IE285" s="64"/>
      <c r="IH285" s="8">
        <f>SUMIF('Aceite Virgen Extra'!$A$6:$A$257,"&gt;="&amp;$A285,'Aceite Virgen Extra'!IH$6:IH$257)</f>
        <v>5.75</v>
      </c>
      <c r="II285" s="8">
        <f>SUMIF('Aceite Virgen Extra'!$A$6:$A$257,"&gt;="&amp;$A285,'Aceite Virgen Extra'!II$6:II$257)</f>
        <v>4.5199999999999996</v>
      </c>
      <c r="IJ285" s="8">
        <f>SUMIF('Aceite Virgen Extra'!$A$6:$A$257,"&gt;="&amp;$A285,'Aceite Virgen Extra'!IJ$6:IJ$257)</f>
        <v>6.63</v>
      </c>
      <c r="IK285" s="8">
        <f>SUMIF('Aceite Virgen Extra'!$A$6:$A$257,"&gt;="&amp;$A285,'Aceite Virgen Extra'!IK$6:IK$257)</f>
        <v>2.11</v>
      </c>
      <c r="IO285" s="8">
        <f>SUMIF('Aceite Virgen Extra'!$A$6:$A$257,"&gt;="&amp;$A285,'Aceite Virgen Extra'!IO$6:IO$257)</f>
        <v>7.24</v>
      </c>
      <c r="IP285" s="8">
        <f>SUMIF('Aceite Virgen Extra'!$A$6:$A$257,"&gt;="&amp;$A285,'Aceite Virgen Extra'!IP$6:IP$257)</f>
        <v>6.9200000000000008</v>
      </c>
      <c r="IQ285" s="8">
        <f>SUMIF('Aceite Virgen Extra'!$A$6:$A$257,"&gt;="&amp;$A285,'Aceite Virgen Extra'!IQ$6:IQ$257)</f>
        <v>6.9700000000000006</v>
      </c>
      <c r="IR285" s="8">
        <f>SUMIF('Aceite Virgen Extra'!$A$6:$A$257,"&gt;="&amp;$A285,'Aceite Virgen Extra'!IR$6:IR$257)</f>
        <v>4.5999999999999996</v>
      </c>
      <c r="IV285" s="8">
        <f>SUMIF('Aceite Virgen Extra'!$A$6:$A$257,"&gt;="&amp;$A285,'Aceite Virgen Extra'!IV$6:IV$257)</f>
        <v>6.6</v>
      </c>
      <c r="IW285" s="8">
        <f>SUMIF('Aceite Virgen Extra'!$A$6:$A$257,"&gt;="&amp;$A285,'Aceite Virgen Extra'!IW$6:IW$257)</f>
        <v>3.16</v>
      </c>
      <c r="IX285" s="8">
        <f>SUMIF('Aceite Virgen Extra'!$A$6:$A$257,"&gt;="&amp;$A285,'Aceite Virgen Extra'!IX$6:IX$257)</f>
        <v>6.8900000000000006</v>
      </c>
      <c r="IY285" s="8">
        <f>SUMIF('Aceite Virgen Extra'!$A$6:$A$257,"&gt;="&amp;$A285,'Aceite Virgen Extra'!IY$6:IY$257)</f>
        <v>9.17</v>
      </c>
      <c r="JC285" s="8">
        <f>SUMIF('Aceite Virgen Extra'!$A$6:$A$257,"&gt;="&amp;$A285,'Aceite Virgen Extra'!JC$6:JC$257)</f>
        <v>6.9799999999999986</v>
      </c>
      <c r="JD285" s="8">
        <f>SUMIF('Aceite Virgen Extra'!$A$6:$A$257,"&gt;="&amp;$A285,'Aceite Virgen Extra'!JD$6:JD$257)</f>
        <v>5.5699999999999994</v>
      </c>
      <c r="JE285" s="8">
        <f>SUMIF('Aceite Virgen Extra'!$A$6:$A$257,"&gt;="&amp;$A285,'Aceite Virgen Extra'!JE$6:JE$257)</f>
        <v>7.0499999999999989</v>
      </c>
      <c r="JF285" s="8">
        <f>SUMIF('Aceite Virgen Extra'!$A$6:$A$257,"&gt;="&amp;$A285,'Aceite Virgen Extra'!JF$6:JF$257)</f>
        <v>5.94</v>
      </c>
    </row>
    <row r="286" spans="1:266" x14ac:dyDescent="0.3">
      <c r="GR286" s="58"/>
      <c r="GS286" s="58"/>
      <c r="GT286" s="58"/>
      <c r="GU286" s="58"/>
      <c r="IE286" s="64"/>
      <c r="JC286" s="64"/>
      <c r="JD286" s="64"/>
      <c r="JE286" s="64"/>
      <c r="JF286" s="64"/>
    </row>
    <row r="287" spans="1:266"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100.02000000000001</v>
      </c>
      <c r="HG287" s="11">
        <f>SUM(HG262:HG285)</f>
        <v>99.96</v>
      </c>
      <c r="HH287" s="11">
        <f>SUM(HH262:HH285)</f>
        <v>99.949999999999989</v>
      </c>
      <c r="HI287" s="11">
        <f>SUM(HI262:HI285)</f>
        <v>100</v>
      </c>
      <c r="HM287" s="11">
        <f>SUM(HM262:HM285)</f>
        <v>100.05999999999999</v>
      </c>
      <c r="HN287" s="11">
        <f>SUM(HN262:HN285)</f>
        <v>100.03</v>
      </c>
      <c r="HO287" s="11">
        <f>SUM(HO262:HO285)</f>
        <v>100.00999999999999</v>
      </c>
      <c r="HP287" s="11">
        <f>SUM(HP262:HP285)</f>
        <v>99.97</v>
      </c>
      <c r="HT287" s="11">
        <f>SUM(HT262:HT285)</f>
        <v>99.969999999999985</v>
      </c>
      <c r="HU287" s="11">
        <f>SUM(HU262:HU285)</f>
        <v>100.04999999999998</v>
      </c>
      <c r="HV287" s="11">
        <f>SUM(HV262:HV285)</f>
        <v>99.989999999999981</v>
      </c>
      <c r="HW287" s="11">
        <f>SUM(HW262:HW285)</f>
        <v>99.990000000000009</v>
      </c>
      <c r="IA287" s="11">
        <f>SUM(IA262:IA285)</f>
        <v>100</v>
      </c>
      <c r="IB287" s="11">
        <f>SUM(IB262:IB285)</f>
        <v>99.98</v>
      </c>
      <c r="IC287" s="11">
        <f>SUM(IC262:IC285)</f>
        <v>100.04000000000002</v>
      </c>
      <c r="ID287" s="11">
        <f>SUM(ID262:ID285)</f>
        <v>100.00999999999998</v>
      </c>
      <c r="IE287" s="64"/>
      <c r="IH287" s="11">
        <f>SUM(IH262:IH285)</f>
        <v>100.02</v>
      </c>
      <c r="II287" s="11">
        <f>SUM(II262:II285)</f>
        <v>100.03</v>
      </c>
      <c r="IJ287" s="11">
        <f>SUM(IJ262:IJ285)</f>
        <v>99.99</v>
      </c>
      <c r="IK287" s="11">
        <f>SUM(IK262:IK285)</f>
        <v>99.97</v>
      </c>
      <c r="IO287" s="11">
        <f>SUM(IO262:IO285)</f>
        <v>100.1</v>
      </c>
      <c r="IP287" s="11">
        <f>SUM(IP262:IP285)</f>
        <v>99.980000000000018</v>
      </c>
      <c r="IQ287" s="11">
        <f>SUM(IQ262:IQ285)</f>
        <v>100.00000000000001</v>
      </c>
      <c r="IR287" s="11">
        <f>SUM(IR262:IR285)</f>
        <v>100.01999999999997</v>
      </c>
      <c r="IV287" s="11">
        <f>SUM(IV262:IV285)</f>
        <v>99.979999999999961</v>
      </c>
      <c r="IW287" s="11">
        <f>SUM(IW262:IW285)</f>
        <v>100.01000000000002</v>
      </c>
      <c r="IX287" s="11">
        <f>SUM(IX262:IX285)</f>
        <v>100</v>
      </c>
      <c r="IY287" s="11">
        <f>SUM(IY262:IY285)</f>
        <v>99.99</v>
      </c>
      <c r="JC287" s="11">
        <f>SUM(JC262:JC285)</f>
        <v>99.970000000000013</v>
      </c>
      <c r="JD287" s="11">
        <f>SUM(JD262:JD285)</f>
        <v>99.939999999999984</v>
      </c>
      <c r="JE287" s="11">
        <f>SUM(JE262:JE285)</f>
        <v>99.989999999999981</v>
      </c>
      <c r="JF287" s="11">
        <f>SUM(JF262:JF285)</f>
        <v>100.02999999999999</v>
      </c>
    </row>
    <row r="288" spans="1:266" x14ac:dyDescent="0.3">
      <c r="IE288" s="64"/>
    </row>
    <row r="289" spans="239:239" x14ac:dyDescent="0.3">
      <c r="IE289" s="64"/>
    </row>
  </sheetData>
  <mergeCells count="1">
    <mergeCell ref="A260:B260"/>
  </mergeCells>
  <conditionalFormatting sqref="BA287:BD287">
    <cfRule type="cellIs" dxfId="225" priority="112" operator="greaterThan">
      <formula>100.1</formula>
    </cfRule>
    <cfRule type="cellIs" dxfId="224" priority="113" operator="greaterThan">
      <formula>99.8</formula>
    </cfRule>
    <cfRule type="cellIs" dxfId="223" priority="114" operator="lessThan">
      <formula>99.8</formula>
    </cfRule>
  </conditionalFormatting>
  <conditionalFormatting sqref="BH287:BK287">
    <cfRule type="cellIs" dxfId="222" priority="109" operator="greaterThan">
      <formula>100.1</formula>
    </cfRule>
    <cfRule type="cellIs" dxfId="221" priority="110" operator="greaterThan">
      <formula>99.8</formula>
    </cfRule>
    <cfRule type="cellIs" dxfId="220" priority="111" operator="lessThan">
      <formula>99.8</formula>
    </cfRule>
  </conditionalFormatting>
  <conditionalFormatting sqref="BO287:BR287">
    <cfRule type="cellIs" dxfId="219" priority="106" operator="greaterThan">
      <formula>100.1</formula>
    </cfRule>
    <cfRule type="cellIs" dxfId="218" priority="107" operator="greaterThan">
      <formula>99.8</formula>
    </cfRule>
    <cfRule type="cellIs" dxfId="217" priority="108" operator="lessThan">
      <formula>99.8</formula>
    </cfRule>
  </conditionalFormatting>
  <conditionalFormatting sqref="BV287:BY287">
    <cfRule type="cellIs" dxfId="216" priority="103" operator="greaterThan">
      <formula>100.1</formula>
    </cfRule>
    <cfRule type="cellIs" dxfId="215" priority="104" operator="greaterThan">
      <formula>99.8</formula>
    </cfRule>
    <cfRule type="cellIs" dxfId="214" priority="105" operator="lessThan">
      <formula>99.8</formula>
    </cfRule>
  </conditionalFormatting>
  <conditionalFormatting sqref="AT287:AW287">
    <cfRule type="cellIs" dxfId="213" priority="100" operator="greaterThan">
      <formula>100.1</formula>
    </cfRule>
    <cfRule type="cellIs" dxfId="212" priority="101" operator="greaterThan">
      <formula>99.8</formula>
    </cfRule>
    <cfRule type="cellIs" dxfId="211" priority="102" operator="lessThan">
      <formula>99.8</formula>
    </cfRule>
  </conditionalFormatting>
  <conditionalFormatting sqref="AM287:AP287">
    <cfRule type="cellIs" dxfId="210" priority="97" operator="greaterThan">
      <formula>100.1</formula>
    </cfRule>
    <cfRule type="cellIs" dxfId="209" priority="98" operator="greaterThan">
      <formula>99.8</formula>
    </cfRule>
    <cfRule type="cellIs" dxfId="208" priority="99" operator="lessThan">
      <formula>99.8</formula>
    </cfRule>
  </conditionalFormatting>
  <conditionalFormatting sqref="AF287:AI287">
    <cfRule type="cellIs" dxfId="207" priority="94" operator="greaterThan">
      <formula>100.1</formula>
    </cfRule>
    <cfRule type="cellIs" dxfId="206" priority="95" operator="greaterThan">
      <formula>99.8</formula>
    </cfRule>
    <cfRule type="cellIs" dxfId="205" priority="96" operator="lessThan">
      <formula>99.8</formula>
    </cfRule>
  </conditionalFormatting>
  <conditionalFormatting sqref="Y287:AB287">
    <cfRule type="cellIs" dxfId="204" priority="91" operator="greaterThan">
      <formula>100.1</formula>
    </cfRule>
    <cfRule type="cellIs" dxfId="203" priority="92" operator="greaterThan">
      <formula>99.8</formula>
    </cfRule>
    <cfRule type="cellIs" dxfId="202" priority="93" operator="lessThan">
      <formula>99.8</formula>
    </cfRule>
  </conditionalFormatting>
  <conditionalFormatting sqref="R287:U287">
    <cfRule type="cellIs" dxfId="201" priority="88" operator="greaterThan">
      <formula>100.1</formula>
    </cfRule>
    <cfRule type="cellIs" dxfId="200" priority="89" operator="greaterThan">
      <formula>99.8</formula>
    </cfRule>
    <cfRule type="cellIs" dxfId="199" priority="90" operator="lessThan">
      <formula>99.8</formula>
    </cfRule>
  </conditionalFormatting>
  <conditionalFormatting sqref="K287:N287">
    <cfRule type="cellIs" dxfId="198" priority="85" operator="greaterThan">
      <formula>100.1</formula>
    </cfRule>
    <cfRule type="cellIs" dxfId="197" priority="86" operator="greaterThan">
      <formula>99.8</formula>
    </cfRule>
    <cfRule type="cellIs" dxfId="196" priority="87" operator="lessThan">
      <formula>99.8</formula>
    </cfRule>
  </conditionalFormatting>
  <conditionalFormatting sqref="D287:G287">
    <cfRule type="cellIs" dxfId="195" priority="82" operator="greaterThan">
      <formula>100.1</formula>
    </cfRule>
    <cfRule type="cellIs" dxfId="194" priority="83" operator="greaterThan">
      <formula>99.8</formula>
    </cfRule>
    <cfRule type="cellIs" dxfId="193" priority="84" operator="lessThan">
      <formula>99.8</formula>
    </cfRule>
  </conditionalFormatting>
  <conditionalFormatting sqref="CC287:CF287">
    <cfRule type="cellIs" dxfId="192" priority="79" operator="greaterThan">
      <formula>100.1</formula>
    </cfRule>
    <cfRule type="cellIs" dxfId="191" priority="80" operator="greaterThan">
      <formula>99.8</formula>
    </cfRule>
    <cfRule type="cellIs" dxfId="190" priority="81" operator="lessThan">
      <formula>99.8</formula>
    </cfRule>
  </conditionalFormatting>
  <conditionalFormatting sqref="CJ287:CM287">
    <cfRule type="cellIs" dxfId="189" priority="76" operator="greaterThan">
      <formula>100.1</formula>
    </cfRule>
    <cfRule type="cellIs" dxfId="188" priority="77" operator="greaterThan">
      <formula>99.8</formula>
    </cfRule>
    <cfRule type="cellIs" dxfId="187" priority="78" operator="lessThan">
      <formula>99.8</formula>
    </cfRule>
  </conditionalFormatting>
  <conditionalFormatting sqref="CQ287:CT287">
    <cfRule type="cellIs" dxfId="186" priority="73" operator="greaterThan">
      <formula>100.1</formula>
    </cfRule>
    <cfRule type="cellIs" dxfId="185" priority="74" operator="greaterThan">
      <formula>99.8</formula>
    </cfRule>
    <cfRule type="cellIs" dxfId="184" priority="75" operator="lessThan">
      <formula>99.8</formula>
    </cfRule>
  </conditionalFormatting>
  <conditionalFormatting sqref="CX287:DA287">
    <cfRule type="cellIs" dxfId="183" priority="70" operator="greaterThan">
      <formula>100.1</formula>
    </cfRule>
    <cfRule type="cellIs" dxfId="182" priority="71" operator="greaterThan">
      <formula>99.8</formula>
    </cfRule>
    <cfRule type="cellIs" dxfId="181" priority="72" operator="lessThan">
      <formula>99.8</formula>
    </cfRule>
  </conditionalFormatting>
  <conditionalFormatting sqref="DE287:DH287">
    <cfRule type="cellIs" dxfId="180" priority="67" operator="greaterThan">
      <formula>100.1</formula>
    </cfRule>
    <cfRule type="cellIs" dxfId="179" priority="68" operator="greaterThan">
      <formula>99.8</formula>
    </cfRule>
    <cfRule type="cellIs" dxfId="178" priority="69" operator="lessThan">
      <formula>99.8</formula>
    </cfRule>
  </conditionalFormatting>
  <conditionalFormatting sqref="DL287:DO287">
    <cfRule type="cellIs" dxfId="177" priority="64" operator="greaterThan">
      <formula>100.1</formula>
    </cfRule>
    <cfRule type="cellIs" dxfId="176" priority="65" operator="greaterThan">
      <formula>99.8</formula>
    </cfRule>
    <cfRule type="cellIs" dxfId="175" priority="66" operator="lessThan">
      <formula>99.8</formula>
    </cfRule>
  </conditionalFormatting>
  <conditionalFormatting sqref="DS287:DV287">
    <cfRule type="cellIs" dxfId="174" priority="61" operator="greaterThan">
      <formula>100.1</formula>
    </cfRule>
    <cfRule type="cellIs" dxfId="173" priority="62" operator="greaterThan">
      <formula>99.8</formula>
    </cfRule>
    <cfRule type="cellIs" dxfId="172" priority="63" operator="lessThan">
      <formula>99.8</formula>
    </cfRule>
  </conditionalFormatting>
  <conditionalFormatting sqref="DZ287:EC287">
    <cfRule type="cellIs" dxfId="171" priority="58" operator="greaterThan">
      <formula>100.1</formula>
    </cfRule>
    <cfRule type="cellIs" dxfId="170" priority="59" operator="greaterThan">
      <formula>99.8</formula>
    </cfRule>
    <cfRule type="cellIs" dxfId="169" priority="60" operator="lessThan">
      <formula>99.8</formula>
    </cfRule>
  </conditionalFormatting>
  <conditionalFormatting sqref="EG287:EJ287">
    <cfRule type="cellIs" dxfId="168" priority="55" operator="greaterThan">
      <formula>100.1</formula>
    </cfRule>
    <cfRule type="cellIs" dxfId="167" priority="56" operator="greaterThan">
      <formula>99.8</formula>
    </cfRule>
    <cfRule type="cellIs" dxfId="166" priority="57" operator="lessThan">
      <formula>99.8</formula>
    </cfRule>
  </conditionalFormatting>
  <conditionalFormatting sqref="EN287:EQ287">
    <cfRule type="cellIs" dxfId="165" priority="52" operator="greaterThan">
      <formula>100.1</formula>
    </cfRule>
    <cfRule type="cellIs" dxfId="164" priority="53" operator="greaterThan">
      <formula>99.8</formula>
    </cfRule>
    <cfRule type="cellIs" dxfId="163" priority="54" operator="lessThan">
      <formula>99.8</formula>
    </cfRule>
  </conditionalFormatting>
  <conditionalFormatting sqref="EU287:EX287">
    <cfRule type="cellIs" dxfId="162" priority="49" operator="greaterThan">
      <formula>100.1</formula>
    </cfRule>
    <cfRule type="cellIs" dxfId="161" priority="50" operator="greaterThan">
      <formula>99.8</formula>
    </cfRule>
    <cfRule type="cellIs" dxfId="160" priority="51" operator="lessThan">
      <formula>99.8</formula>
    </cfRule>
  </conditionalFormatting>
  <conditionalFormatting sqref="FB287:FE287">
    <cfRule type="cellIs" dxfId="159" priority="46" operator="greaterThan">
      <formula>100.1</formula>
    </cfRule>
    <cfRule type="cellIs" dxfId="158" priority="47" operator="greaterThan">
      <formula>99.8</formula>
    </cfRule>
    <cfRule type="cellIs" dxfId="157" priority="48" operator="lessThan">
      <formula>99.8</formula>
    </cfRule>
  </conditionalFormatting>
  <conditionalFormatting sqref="FI287:FL287">
    <cfRule type="cellIs" dxfId="156" priority="43" operator="greaterThan">
      <formula>100.1</formula>
    </cfRule>
    <cfRule type="cellIs" dxfId="155" priority="44" operator="greaterThan">
      <formula>99.8</formula>
    </cfRule>
    <cfRule type="cellIs" dxfId="154" priority="45" operator="lessThan">
      <formula>99.8</formula>
    </cfRule>
  </conditionalFormatting>
  <conditionalFormatting sqref="FP287:FS287">
    <cfRule type="cellIs" dxfId="153" priority="40" operator="greaterThan">
      <formula>100.1</formula>
    </cfRule>
    <cfRule type="cellIs" dxfId="152" priority="41" operator="greaterThan">
      <formula>99.8</formula>
    </cfRule>
    <cfRule type="cellIs" dxfId="151" priority="42" operator="lessThan">
      <formula>99.8</formula>
    </cfRule>
  </conditionalFormatting>
  <conditionalFormatting sqref="FW287:FZ287">
    <cfRule type="cellIs" dxfId="150" priority="37" operator="greaterThan">
      <formula>100.1</formula>
    </cfRule>
    <cfRule type="cellIs" dxfId="149" priority="38" operator="greaterThan">
      <formula>99.8</formula>
    </cfRule>
    <cfRule type="cellIs" dxfId="148" priority="39" operator="lessThan">
      <formula>99.8</formula>
    </cfRule>
  </conditionalFormatting>
  <conditionalFormatting sqref="GD287:GG287">
    <cfRule type="cellIs" dxfId="147" priority="34" operator="greaterThan">
      <formula>100.1</formula>
    </cfRule>
    <cfRule type="cellIs" dxfId="146" priority="35" operator="greaterThan">
      <formula>99.8</formula>
    </cfRule>
    <cfRule type="cellIs" dxfId="145" priority="36" operator="lessThan">
      <formula>99.8</formula>
    </cfRule>
  </conditionalFormatting>
  <conditionalFormatting sqref="GK287:GN287">
    <cfRule type="cellIs" dxfId="144" priority="31" operator="greaterThan">
      <formula>100.1</formula>
    </cfRule>
    <cfRule type="cellIs" dxfId="143" priority="32" operator="greaterThan">
      <formula>99.8</formula>
    </cfRule>
    <cfRule type="cellIs" dxfId="142" priority="33" operator="lessThan">
      <formula>99.8</formula>
    </cfRule>
  </conditionalFormatting>
  <conditionalFormatting sqref="GR287:GU287">
    <cfRule type="cellIs" dxfId="141" priority="28" operator="greaterThan">
      <formula>100.1</formula>
    </cfRule>
    <cfRule type="cellIs" dxfId="140" priority="29" operator="greaterThan">
      <formula>99.8</formula>
    </cfRule>
    <cfRule type="cellIs" dxfId="139" priority="30" operator="lessThan">
      <formula>99.8</formula>
    </cfRule>
  </conditionalFormatting>
  <conditionalFormatting sqref="GY287:HB287">
    <cfRule type="cellIs" dxfId="138" priority="25" operator="greaterThan">
      <formula>100.1</formula>
    </cfRule>
    <cfRule type="cellIs" dxfId="137" priority="26" operator="greaterThan">
      <formula>99.8</formula>
    </cfRule>
    <cfRule type="cellIs" dxfId="136" priority="27" operator="lessThan">
      <formula>99.8</formula>
    </cfRule>
  </conditionalFormatting>
  <conditionalFormatting sqref="HF287:HI287">
    <cfRule type="cellIs" dxfId="135" priority="22" operator="greaterThan">
      <formula>100.1</formula>
    </cfRule>
    <cfRule type="cellIs" dxfId="134" priority="23" operator="greaterThan">
      <formula>99.8</formula>
    </cfRule>
    <cfRule type="cellIs" dxfId="133" priority="24" operator="lessThan">
      <formula>99.8</formula>
    </cfRule>
  </conditionalFormatting>
  <conditionalFormatting sqref="HM287:HP287">
    <cfRule type="cellIs" dxfId="132" priority="19" operator="greaterThan">
      <formula>100.1</formula>
    </cfRule>
    <cfRule type="cellIs" dxfId="131" priority="20" operator="greaterThan">
      <formula>99.8</formula>
    </cfRule>
    <cfRule type="cellIs" dxfId="130" priority="21" operator="lessThan">
      <formula>99.8</formula>
    </cfRule>
  </conditionalFormatting>
  <conditionalFormatting sqref="HT287:HW287">
    <cfRule type="cellIs" dxfId="129" priority="16" operator="greaterThan">
      <formula>100.1</formula>
    </cfRule>
    <cfRule type="cellIs" dxfId="128" priority="17" operator="greaterThan">
      <formula>99.8</formula>
    </cfRule>
    <cfRule type="cellIs" dxfId="127" priority="18" operator="lessThan">
      <formula>99.8</formula>
    </cfRule>
  </conditionalFormatting>
  <conditionalFormatting sqref="IA287:ID287">
    <cfRule type="cellIs" dxfId="126" priority="13" operator="greaterThan">
      <formula>100.1</formula>
    </cfRule>
    <cfRule type="cellIs" dxfId="125" priority="14" operator="greaterThan">
      <formula>99.8</formula>
    </cfRule>
    <cfRule type="cellIs" dxfId="124" priority="15" operator="lessThan">
      <formula>99.8</formula>
    </cfRule>
  </conditionalFormatting>
  <conditionalFormatting sqref="IH287:IK287">
    <cfRule type="cellIs" dxfId="123" priority="10" operator="greaterThan">
      <formula>100.1</formula>
    </cfRule>
    <cfRule type="cellIs" dxfId="122" priority="11" operator="greaterThan">
      <formula>99.8</formula>
    </cfRule>
    <cfRule type="cellIs" dxfId="121" priority="12" operator="lessThan">
      <formula>99.8</formula>
    </cfRule>
  </conditionalFormatting>
  <conditionalFormatting sqref="IO287:IR287">
    <cfRule type="cellIs" dxfId="120" priority="7" operator="greaterThan">
      <formula>100.1</formula>
    </cfRule>
    <cfRule type="cellIs" dxfId="119" priority="8" operator="greaterThan">
      <formula>99.8</formula>
    </cfRule>
    <cfRule type="cellIs" dxfId="118" priority="9" operator="lessThan">
      <formula>99.8</formula>
    </cfRule>
  </conditionalFormatting>
  <conditionalFormatting sqref="IV287:IY287">
    <cfRule type="cellIs" dxfId="117" priority="4" operator="greaterThan">
      <formula>100.1</formula>
    </cfRule>
    <cfRule type="cellIs" dxfId="116" priority="5" operator="greaterThan">
      <formula>99.8</formula>
    </cfRule>
    <cfRule type="cellIs" dxfId="115" priority="6" operator="lessThan">
      <formula>99.8</formula>
    </cfRule>
  </conditionalFormatting>
  <conditionalFormatting sqref="JC287:JF287">
    <cfRule type="cellIs" dxfId="114" priority="1" operator="greaterThan">
      <formula>100.1</formula>
    </cfRule>
    <cfRule type="cellIs" dxfId="113" priority="2" operator="greaterThan">
      <formula>99.8</formula>
    </cfRule>
    <cfRule type="cellIs" dxfId="112"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JF287"/>
  <sheetViews>
    <sheetView showGridLines="0" topLeftCell="IX245" zoomScale="60" zoomScaleNormal="60" workbookViewId="0">
      <selection activeCell="JD262" sqref="JD262"/>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16384" width="11.44140625" style="6"/>
  </cols>
  <sheetData>
    <row r="1" spans="1:266"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row>
    <row r="2" spans="1:26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row>
    <row r="3" spans="1:26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380</v>
      </c>
      <c r="HS3" s="65" t="s">
        <v>382</v>
      </c>
      <c r="HZ3" s="65" t="s">
        <v>384</v>
      </c>
      <c r="IG3" s="65" t="s">
        <v>386</v>
      </c>
      <c r="IN3" s="65" t="s">
        <v>388</v>
      </c>
      <c r="IU3" s="65" t="s">
        <v>390</v>
      </c>
      <c r="JB3" s="6" t="s">
        <v>392</v>
      </c>
    </row>
    <row r="4" spans="1:26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381</v>
      </c>
      <c r="HM4" s="64" t="s">
        <v>3</v>
      </c>
      <c r="HN4" s="64" t="s">
        <v>4</v>
      </c>
      <c r="HO4" s="64" t="s">
        <v>5</v>
      </c>
      <c r="HP4" s="64" t="s">
        <v>6</v>
      </c>
      <c r="HS4" s="64" t="s">
        <v>383</v>
      </c>
      <c r="HT4" s="64" t="s">
        <v>3</v>
      </c>
      <c r="HU4" s="64" t="s">
        <v>4</v>
      </c>
      <c r="HV4" s="64" t="s">
        <v>5</v>
      </c>
      <c r="HW4" s="64" t="s">
        <v>6</v>
      </c>
      <c r="HZ4" s="64" t="s">
        <v>385</v>
      </c>
      <c r="IA4" s="64" t="s">
        <v>3</v>
      </c>
      <c r="IB4" s="64" t="s">
        <v>4</v>
      </c>
      <c r="IC4" s="64" t="s">
        <v>5</v>
      </c>
      <c r="ID4" s="64" t="s">
        <v>6</v>
      </c>
      <c r="IG4" s="64" t="s">
        <v>387</v>
      </c>
      <c r="IH4" s="64" t="s">
        <v>3</v>
      </c>
      <c r="II4" s="64" t="s">
        <v>4</v>
      </c>
      <c r="IJ4" s="64" t="s">
        <v>5</v>
      </c>
      <c r="IK4" s="64" t="s">
        <v>6</v>
      </c>
      <c r="IN4" s="64" t="s">
        <v>389</v>
      </c>
      <c r="IO4" s="64" t="s">
        <v>3</v>
      </c>
      <c r="IP4" s="64" t="s">
        <v>4</v>
      </c>
      <c r="IQ4" s="64" t="s">
        <v>5</v>
      </c>
      <c r="IR4" s="64" t="s">
        <v>6</v>
      </c>
      <c r="IU4" s="64" t="s">
        <v>391</v>
      </c>
      <c r="IV4" s="64" t="s">
        <v>3</v>
      </c>
      <c r="IW4" s="64" t="s">
        <v>4</v>
      </c>
      <c r="IX4" s="64" t="s">
        <v>5</v>
      </c>
      <c r="IY4" s="64" t="s">
        <v>6</v>
      </c>
      <c r="JB4" s="6" t="s">
        <v>393</v>
      </c>
      <c r="JC4" s="6" t="s">
        <v>3</v>
      </c>
      <c r="JD4" s="6" t="s">
        <v>4</v>
      </c>
      <c r="JE4" s="6" t="s">
        <v>5</v>
      </c>
      <c r="JF4" s="6" t="s">
        <v>6</v>
      </c>
    </row>
    <row r="5" spans="1:26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row>
    <row r="6" spans="1:266"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row>
    <row r="7" spans="1:26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row>
    <row r="8" spans="1:26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row>
    <row r="9" spans="1:26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row>
    <row r="10" spans="1:26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row>
    <row r="11" spans="1:26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row>
    <row r="12" spans="1:26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row>
    <row r="13" spans="1:26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row>
    <row r="14" spans="1:26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row>
    <row r="15" spans="1:26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row>
    <row r="16" spans="1:26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row>
    <row r="17" spans="1:26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row>
    <row r="18" spans="1:26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row>
    <row r="19" spans="1:26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row>
    <row r="20" spans="1:26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row>
    <row r="21" spans="1:26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row>
    <row r="22" spans="1:26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row>
    <row r="23" spans="1:26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row>
    <row r="24" spans="1:266"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row>
    <row r="25" spans="1:266"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row>
    <row r="26" spans="1:26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row>
    <row r="27" spans="1:26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row>
    <row r="28" spans="1:26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row>
    <row r="29" spans="1:26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row>
    <row r="30" spans="1:26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row>
    <row r="31" spans="1:26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row>
    <row r="32" spans="1:26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row>
    <row r="33" spans="1:26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row>
    <row r="34" spans="1:26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row>
    <row r="35" spans="1:26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row>
    <row r="36" spans="1:26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row>
    <row r="37" spans="1:266"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row>
    <row r="38" spans="1:26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row>
    <row r="39" spans="1:26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row>
    <row r="40" spans="1:26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row>
    <row r="41" spans="1:26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row>
    <row r="42" spans="1:26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row>
    <row r="43" spans="1:26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row>
    <row r="44" spans="1:266"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row>
    <row r="45" spans="1:266"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row>
    <row r="46" spans="1:26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row>
    <row r="47" spans="1:266"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row>
    <row r="48" spans="1:266"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row>
    <row r="49" spans="1:266"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row>
    <row r="50" spans="1:26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row>
    <row r="51" spans="1:266"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row>
    <row r="52" spans="1:266"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row>
    <row r="53" spans="1:266"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row>
    <row r="54" spans="1:26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row>
    <row r="55" spans="1:266"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row>
    <row r="56" spans="1:266"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row>
    <row r="57" spans="1:266"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row>
    <row r="58" spans="1:266"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row>
    <row r="59" spans="1:266"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row>
    <row r="60" spans="1:266"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row>
    <row r="61" spans="1:266"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row>
    <row r="62" spans="1:266"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row>
    <row r="63" spans="1:266"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row>
    <row r="64" spans="1:266"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row>
    <row r="65" spans="1:266"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row>
    <row r="66" spans="1:266"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row>
    <row r="67" spans="1:266"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row>
    <row r="68" spans="1:266"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row>
    <row r="69" spans="1:266"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row>
    <row r="70" spans="1:266"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row>
    <row r="71" spans="1:266"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row>
    <row r="72" spans="1:266"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row>
    <row r="73" spans="1:266"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row>
    <row r="74" spans="1:266"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row>
    <row r="75" spans="1:266"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row>
    <row r="76" spans="1:266"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row>
    <row r="77" spans="1:266"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row>
    <row r="78" spans="1:266"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row>
    <row r="79" spans="1:26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row>
    <row r="80" spans="1:266"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row>
    <row r="81" spans="1:266"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row>
    <row r="82" spans="1:266"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row>
    <row r="83" spans="1:266"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row>
    <row r="84" spans="1:266"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row>
    <row r="85" spans="1:266"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row>
    <row r="86" spans="1:266"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row>
    <row r="87" spans="1:266"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row>
    <row r="88" spans="1:266"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row>
    <row r="89" spans="1:266"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row>
    <row r="90" spans="1:266"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row>
    <row r="91" spans="1:266"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row>
    <row r="92" spans="1:266"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row>
    <row r="93" spans="1:266"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row>
    <row r="94" spans="1:266"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row>
    <row r="95" spans="1:266"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row>
    <row r="96" spans="1:266"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row>
    <row r="97" spans="1:266"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row>
    <row r="98" spans="1:266"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row>
    <row r="99" spans="1:266"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row>
    <row r="100" spans="1:266"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row>
    <row r="101" spans="1:26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row>
    <row r="102" spans="1:266"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row>
    <row r="103" spans="1:266"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row>
    <row r="104" spans="1:266"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row>
    <row r="105" spans="1:266"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row>
    <row r="106" spans="1:26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row>
    <row r="107" spans="1:266"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row>
    <row r="108" spans="1:266"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row>
    <row r="109" spans="1:266"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row>
    <row r="110" spans="1:266"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row>
    <row r="111" spans="1:266"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row>
    <row r="112" spans="1:266"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row>
    <row r="113" spans="1:26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row>
    <row r="114" spans="1:266"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row>
    <row r="115" spans="1:266"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row>
    <row r="116" spans="1:266"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row>
    <row r="117" spans="1:26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row>
    <row r="118" spans="1:266"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row>
    <row r="119" spans="1:266"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row>
    <row r="120" spans="1:266"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row>
    <row r="121" spans="1:26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row>
    <row r="122" spans="1:266"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row>
    <row r="123" spans="1:266"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row>
    <row r="124" spans="1:266"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row>
    <row r="125" spans="1:26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row>
    <row r="126" spans="1:26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row>
    <row r="127" spans="1:26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row>
    <row r="128" spans="1:26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row>
    <row r="129" spans="1:26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row>
    <row r="130" spans="1:266"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row>
    <row r="131" spans="1:26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row>
    <row r="132" spans="1:26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row>
    <row r="133" spans="1:26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row>
    <row r="134" spans="1:26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row>
    <row r="135" spans="1:26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row>
    <row r="136" spans="1:26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row>
    <row r="137" spans="1:26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row>
    <row r="138" spans="1:26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row>
    <row r="139" spans="1:26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row>
    <row r="140" spans="1:26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row>
    <row r="141" spans="1:26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row>
    <row r="142" spans="1:26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row>
    <row r="143" spans="1:26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row>
    <row r="144" spans="1:26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row>
    <row r="145" spans="1:26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row>
    <row r="146" spans="1:26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row>
    <row r="147" spans="1:26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row>
    <row r="148" spans="1:26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row>
    <row r="149" spans="1:26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row>
    <row r="150" spans="1:26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row>
    <row r="151" spans="1:26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row>
    <row r="152" spans="1:26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row>
    <row r="153" spans="1:26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row>
    <row r="154" spans="1:26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row>
    <row r="155" spans="1:26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row>
    <row r="156" spans="1:26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row>
    <row r="157" spans="1:26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row>
    <row r="158" spans="1:26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row>
    <row r="159" spans="1:26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row>
    <row r="160" spans="1:26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row>
    <row r="161" spans="1:266"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row>
    <row r="162" spans="1:26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row>
    <row r="163" spans="1:26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row>
    <row r="164" spans="1:26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row>
    <row r="165" spans="1:26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row>
    <row r="166" spans="1:26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row>
    <row r="167" spans="1:26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row>
    <row r="168" spans="1:26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row>
    <row r="169" spans="1:26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row>
    <row r="170" spans="1:26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row>
    <row r="171" spans="1:26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row>
    <row r="172" spans="1:26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row>
    <row r="173" spans="1:26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row>
    <row r="174" spans="1:26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row>
    <row r="175" spans="1:26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row>
    <row r="176" spans="1:26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row>
    <row r="177" spans="1:26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row>
    <row r="178" spans="1:26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row>
    <row r="179" spans="1:26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row>
    <row r="180" spans="1:26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row>
    <row r="181" spans="1:26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row>
    <row r="182" spans="1:26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row>
    <row r="183" spans="1:26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row>
    <row r="184" spans="1:26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row>
    <row r="185" spans="1:26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row>
    <row r="186" spans="1:26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row>
    <row r="187" spans="1:26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row>
    <row r="188" spans="1:266"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row>
    <row r="189" spans="1:26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row>
    <row r="190" spans="1:26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row>
    <row r="191" spans="1:26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row>
    <row r="192" spans="1:26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row>
    <row r="193" spans="1:26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row>
    <row r="194" spans="1:26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row>
    <row r="195" spans="1:26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row>
    <row r="196" spans="1:26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row>
    <row r="197" spans="1:26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row>
    <row r="198" spans="1:26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row>
    <row r="199" spans="1:26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row>
    <row r="200" spans="1:26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row>
    <row r="201" spans="1:26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row>
    <row r="202" spans="1:26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row>
    <row r="203" spans="1:26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row>
    <row r="204" spans="1:26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row>
    <row r="205" spans="1:266"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row>
    <row r="206" spans="1:26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row>
    <row r="207" spans="1:26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row>
    <row r="208" spans="1:26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row>
    <row r="209" spans="1:26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row>
    <row r="210" spans="1:26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row>
    <row r="211" spans="1:26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row>
    <row r="212" spans="1:26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row>
    <row r="213" spans="1:26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row>
    <row r="214" spans="1:26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row>
    <row r="215" spans="1:26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row>
    <row r="216" spans="1:266"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row>
    <row r="217" spans="1:26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row>
    <row r="218" spans="1:26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row>
    <row r="219" spans="1:26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row>
    <row r="220" spans="1:26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row>
    <row r="221" spans="1:26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row>
    <row r="222" spans="1:26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row>
    <row r="223" spans="1:26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row>
    <row r="224" spans="1:26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row>
    <row r="225" spans="1:26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row>
    <row r="226" spans="1:26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row>
    <row r="227" spans="1:26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row>
    <row r="228" spans="1:26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row>
    <row r="229" spans="1:26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row>
    <row r="230" spans="1:26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row>
    <row r="231" spans="1:266"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row>
    <row r="232" spans="1:26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row>
    <row r="233" spans="1:26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row>
    <row r="234" spans="1:26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row>
    <row r="235" spans="1:26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row>
    <row r="236" spans="1:26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row>
    <row r="237" spans="1:26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row>
    <row r="238" spans="1:26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row>
    <row r="239" spans="1:26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row>
    <row r="240" spans="1:26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row>
    <row r="241" spans="1:26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row>
    <row r="242" spans="1:26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row>
    <row r="243" spans="1:26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row>
    <row r="244" spans="1:26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row>
    <row r="245" spans="1:26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row>
    <row r="246" spans="1:26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row>
    <row r="247" spans="1:26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row>
    <row r="248" spans="1:26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row>
    <row r="249" spans="1:26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row>
    <row r="250" spans="1:26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row>
    <row r="251" spans="1:26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row>
    <row r="252" spans="1:26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row>
    <row r="253" spans="1:26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row>
    <row r="254" spans="1:266"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row>
    <row r="255" spans="1:26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row>
    <row r="256" spans="1:26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row>
    <row r="257" spans="1:266"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row>
    <row r="259" spans="1:26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row>
    <row r="260" spans="1:266" x14ac:dyDescent="0.3">
      <c r="A260" s="78" t="s">
        <v>265</v>
      </c>
      <c r="B260" s="7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row>
    <row r="261" spans="1:26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row>
    <row r="262" spans="1:266"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row>
    <row r="263" spans="1:266"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row>
    <row r="264" spans="1:266"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row>
    <row r="265" spans="1:266"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row>
    <row r="266" spans="1:266"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row>
    <row r="267" spans="1:266"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row>
    <row r="268" spans="1:266"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row>
    <row r="269" spans="1:266"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row>
    <row r="270" spans="1:266"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row>
    <row r="271" spans="1:266"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row>
    <row r="272" spans="1:266"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row>
    <row r="273" spans="1:266"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row>
    <row r="274" spans="1:266"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row>
    <row r="275" spans="1:266"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row>
    <row r="276" spans="1:266"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row>
    <row r="277" spans="1:266"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row>
    <row r="278" spans="1:266"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row>
    <row r="279" spans="1:266"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row>
    <row r="280" spans="1:266"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row>
    <row r="281" spans="1:266"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row>
    <row r="282" spans="1:266"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row>
    <row r="283" spans="1:266"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row>
    <row r="284" spans="1:266"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row>
    <row r="285" spans="1:266"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row>
    <row r="286" spans="1:266" x14ac:dyDescent="0.3">
      <c r="GR286" s="58"/>
      <c r="GS286" s="58"/>
      <c r="GT286" s="58"/>
      <c r="GU286" s="58"/>
      <c r="JC286" s="64"/>
      <c r="JD286" s="64"/>
      <c r="JE286" s="64"/>
      <c r="JF286" s="64"/>
    </row>
    <row r="287" spans="1:266"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row>
  </sheetData>
  <mergeCells count="1">
    <mergeCell ref="A260:B260"/>
  </mergeCells>
  <conditionalFormatting sqref="BA287:BD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BH287:BK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BO287:BR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BV287:BY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AT287:AW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AM287:AP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AF287:AI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Y287:AB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R287:U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K287:N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D287:G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CC287:CF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CJ287:CM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CQ287:CT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CX287:DA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DE287:DH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DL287:DO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DS287:DV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DZ287:EC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EG287:EJ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EN287:EQ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EU287:EX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FB287:FE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FI287:FL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FP287:FS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FW287:FZ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GD287:GG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GK287:GN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GR287:GU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GY287:HB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HF287:HI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HM287:HP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HT287:IK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IL287:IR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IU287:IY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JC287:JF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P9" sqref="P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Hipermercados</v>
      </c>
      <c r="H2" s="41" t="s">
        <v>299</v>
      </c>
    </row>
    <row r="4" spans="2:17" x14ac:dyDescent="0.3">
      <c r="B4" s="25" t="s">
        <v>266</v>
      </c>
    </row>
    <row r="5" spans="2:17" hidden="1" x14ac:dyDescent="0.3">
      <c r="E5" s="39" t="str">
        <f t="shared" ref="E5:P5" si="0">E9&amp;$C$2</f>
        <v xml:space="preserve"> AGOSTO 19Hipermercados</v>
      </c>
      <c r="F5" s="39" t="str">
        <f t="shared" si="0"/>
        <v xml:space="preserve"> SEPTIEMBRE 19Hipermercados</v>
      </c>
      <c r="G5" s="39" t="str">
        <f t="shared" si="0"/>
        <v xml:space="preserve"> OCTUBRE 19Hipermercados</v>
      </c>
      <c r="H5" s="39" t="str">
        <f t="shared" si="0"/>
        <v xml:space="preserve"> NOVIEMBRE 19Hipermercados</v>
      </c>
      <c r="I5" s="39" t="str">
        <f t="shared" si="0"/>
        <v xml:space="preserve"> DICIEMBRE 19Hipermercados</v>
      </c>
      <c r="J5" s="39" t="str">
        <f t="shared" si="0"/>
        <v xml:space="preserve"> ENERO 20Hipermercados</v>
      </c>
      <c r="K5" s="39" t="str">
        <f t="shared" si="0"/>
        <v xml:space="preserve"> FEBRERO 20Hipermercados</v>
      </c>
      <c r="L5" s="39" t="str">
        <f t="shared" si="0"/>
        <v xml:space="preserve"> MARZO 20Hipermercados</v>
      </c>
      <c r="M5" s="39" t="str">
        <f t="shared" si="0"/>
        <v xml:space="preserve"> ABRIL 20Hipermercados</v>
      </c>
      <c r="N5" s="39" t="str">
        <f t="shared" si="0"/>
        <v xml:space="preserve"> MAYO 20Hipermercados</v>
      </c>
      <c r="O5" s="39" t="str">
        <f t="shared" si="0"/>
        <v xml:space="preserve"> JUNIO 20Hipermercados</v>
      </c>
      <c r="P5" s="39" t="str">
        <f t="shared" si="0"/>
        <v xml:space="preserve"> JULIO 20Hipermercados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AGOSTO 19</v>
      </c>
      <c r="F9" s="6" t="str">
        <f t="array" ref="F9">INDEX('Aceite de Oliva'!$A$260:$ZP$260,,MAX(IF('Aceite de Oliva'!$A$260:$ZP$260&lt;&gt;"",COLUMN('Aceite de Oliva'!$A$260:$ZP$260)))-(7*F8))</f>
        <v xml:space="preserve"> SEPTIEMBRE 19</v>
      </c>
      <c r="G9" s="6" t="str">
        <f t="array" ref="G9">INDEX('Aceite de Oliva'!$A$260:$ZP$260,,MAX(IF('Aceite de Oliva'!$A$260:$ZP$260&lt;&gt;"",COLUMN('Aceite de Oliva'!$A$260:$ZP$260)))-(7*G8))</f>
        <v xml:space="preserve"> OCTUBRE 19</v>
      </c>
      <c r="H9" s="6" t="str">
        <f t="array" ref="H9">INDEX('Aceite de Oliva'!$A$260:$ZP$260,,MAX(IF('Aceite de Oliva'!$A$260:$ZP$260&lt;&gt;"",COLUMN('Aceite de Oliva'!$A$260:$ZP$260)))-(7*H8))</f>
        <v xml:space="preserve"> NOVIEMBRE 19</v>
      </c>
      <c r="I9" s="6" t="str">
        <f t="array" ref="I9">INDEX('Aceite de Oliva'!$A$260:$ZP$260,,MAX(IF('Aceite de Oliva'!$A$260:$ZP$260&lt;&gt;"",COLUMN('Aceite de Oliva'!$A$260:$ZP$260)))-(7*I8))</f>
        <v xml:space="preserve"> DICIEMBRE 19</v>
      </c>
      <c r="J9" s="6" t="str">
        <f t="array" ref="J9">INDEX('Aceite de Oliva'!$A$260:$ZP$260,,MAX(IF('Aceite de Oliva'!$A$260:$ZP$260&lt;&gt;"",COLUMN('Aceite de Oliva'!$A$260:$ZP$260)))-(7*J8))</f>
        <v xml:space="preserve"> ENERO 20</v>
      </c>
      <c r="K9" s="6" t="str">
        <f t="array" ref="K9">INDEX('Aceite de Oliva'!$A$260:$ZP$260,,MAX(IF('Aceite de Oliva'!$A$260:$ZP$260&lt;&gt;"",COLUMN('Aceite de Oliva'!$A$260:$ZP$260)))-(7*K8))</f>
        <v xml:space="preserve"> FEBRERO 20</v>
      </c>
      <c r="L9" s="6" t="str">
        <f t="array" ref="L9">INDEX('Aceite de Oliva'!$A$260:$ZP$260,,MAX(IF('Aceite de Oliva'!$A$260:$ZP$260&lt;&gt;"",COLUMN('Aceite de Oliva'!$A$260:$ZP$260)))-(7*L8))</f>
        <v xml:space="preserve"> MARZO 20</v>
      </c>
      <c r="M9" s="6" t="str">
        <f t="array" ref="M9">INDEX('Aceite de Oliva'!$A$260:$ZP$260,,MAX(IF('Aceite de Oliva'!$A$260:$ZP$260&lt;&gt;"",COLUMN('Aceite de Oliva'!$A$260:$ZP$260)))-(7*M8))</f>
        <v xml:space="preserve"> ABRIL 20</v>
      </c>
      <c r="N9" s="6" t="str">
        <f t="array" ref="N9">INDEX('Aceite de Oliva'!$A$260:$ZP$260,,MAX(IF('Aceite de Oliva'!$A$260:$ZP$260&lt;&gt;"",COLUMN('Aceite de Oliva'!$A$260:$ZP$260)))-(7*N8))</f>
        <v xml:space="preserve"> MAYO 20</v>
      </c>
      <c r="O9" s="6" t="str">
        <f t="array" ref="O9">INDEX('Aceite de Oliva'!$A$260:$ZP$260,,MAX(IF('Aceite de Oliva'!$A$260:$ZP$260&lt;&gt;"",COLUMN('Aceite de Oliva'!$A$260:$ZP$260)))-(7*O8))</f>
        <v xml:space="preserve"> JUNIO 20</v>
      </c>
      <c r="P9" s="6" t="str">
        <f t="array" ref="P9">INDEX('Aceite de Oliva'!$A$260:$ZP$260,,MAX(IF('Aceite de Oliva'!$A$260:$ZP$260&lt;&gt;"",COLUMN('Aceite de Oliva'!$A$260:$ZP$260))))</f>
        <v xml:space="preserve"> JULIO 20</v>
      </c>
    </row>
    <row r="10" spans="2:17" x14ac:dyDescent="0.3">
      <c r="B10" s="15"/>
      <c r="C10" s="24">
        <v>2.5</v>
      </c>
      <c r="E10" s="40">
        <f t="array" ref="E10">INDEX('Aceite Virgen Extra'!$A$259:$ZP$285,MATCH($B10,'Aceite Virgen Extra'!$A$259:$A$285,0),MATCH(E$5,'Aceite Virgen Extra'!$A$259:$ZP$259,0))</f>
        <v>2.2000000000000002</v>
      </c>
      <c r="F10" s="40">
        <f t="array" ref="F10">INDEX('Aceite Virgen Extra'!$A$259:$ZP$285,MATCH($B10,'Aceite Virgen Extra'!$A$259:$A$285,0),MATCH(F$5,'Aceite Virgen Extra'!$A$259:$ZP$259,0))</f>
        <v>1.79</v>
      </c>
      <c r="G10" s="40">
        <f t="array" ref="G10">INDEX('Aceite Virgen Extra'!$A$259:$ZP$285,MATCH($B10,'Aceite Virgen Extra'!$A$259:$A$285,0),MATCH(G$5,'Aceite Virgen Extra'!$A$259:$ZP$259,0))</f>
        <v>1.08</v>
      </c>
      <c r="H10" s="40">
        <f t="array" ref="H10">INDEX('Aceite Virgen Extra'!$A$259:$ZP$285,MATCH($B10,'Aceite Virgen Extra'!$A$259:$A$285,0),MATCH(H$5,'Aceite Virgen Extra'!$A$259:$ZP$259,0))</f>
        <v>1.77</v>
      </c>
      <c r="I10" s="40">
        <f t="array" ref="I10">INDEX('Aceite Virgen Extra'!$A$259:$ZP$285,MATCH($B10,'Aceite Virgen Extra'!$A$259:$A$285,0),MATCH(I$5,'Aceite Virgen Extra'!$A$259:$ZP$259,0))</f>
        <v>2.63</v>
      </c>
      <c r="J10" s="40">
        <f t="array" ref="J10">INDEX('Aceite Virgen Extra'!$A$259:$ZP$285,MATCH($B10,'Aceite Virgen Extra'!$A$259:$A$285,0),MATCH(J$5,'Aceite Virgen Extra'!$A$259:$ZP$259,0))</f>
        <v>2.83</v>
      </c>
      <c r="K10" s="40">
        <f t="array" ref="K10">INDEX('Aceite Virgen Extra'!$A$259:$ZP$285,MATCH($B10,'Aceite Virgen Extra'!$A$259:$A$285,0),MATCH(K$5,'Aceite Virgen Extra'!$A$259:$ZP$259,0))</f>
        <v>9.6199999999999992</v>
      </c>
      <c r="L10" s="40">
        <f t="array" ref="L10">INDEX('Aceite Virgen Extra'!$A$259:$ZP$285,MATCH($B10,'Aceite Virgen Extra'!$A$259:$A$285,0),MATCH(L$5,'Aceite Virgen Extra'!$A$259:$ZP$259,0))</f>
        <v>10.319999999999999</v>
      </c>
      <c r="M10" s="40">
        <f t="array" ref="M10">INDEX('Aceite Virgen Extra'!$A$259:$ZP$285,MATCH($B10,'Aceite Virgen Extra'!$A$259:$A$285,0),MATCH(M$5,'Aceite Virgen Extra'!$A$259:$ZP$259,0))</f>
        <v>7.05</v>
      </c>
      <c r="N10" s="40">
        <f t="array" ref="N10">INDEX('Aceite Virgen Extra'!$A$259:$ZP$285,MATCH($B10,'Aceite Virgen Extra'!$A$259:$A$285,0),MATCH(N$5,'Aceite Virgen Extra'!$A$259:$ZP$259,0))</f>
        <v>5.66</v>
      </c>
      <c r="O10" s="40">
        <f t="array" ref="O10">INDEX('Aceite Virgen Extra'!$A$259:$ZP$285,MATCH($B10,'Aceite Virgen Extra'!$A$259:$A$285,0),MATCH(O$5,'Aceite Virgen Extra'!$A$259:$ZP$259,0))</f>
        <v>9.18</v>
      </c>
      <c r="P10" s="40">
        <f t="array" ref="P10">INDEX('Aceite Virgen Extra'!$A$259:$ZP$285,MATCH($B10,'Aceite Virgen Extra'!$A$259:$A$285,0),MATCH(P$5,'Aceite Virgen Extra'!$A$259:$ZP$259,0))</f>
        <v>8.01</v>
      </c>
    </row>
    <row r="11" spans="2:17" x14ac:dyDescent="0.3">
      <c r="B11" s="19">
        <f t="shared" ref="B11:B33" si="1">C10</f>
        <v>2.5</v>
      </c>
      <c r="C11" s="18">
        <f>ROUND(B11+$C$7,2)</f>
        <v>2.7</v>
      </c>
      <c r="E11" s="40">
        <f t="array" ref="E11">INDEX('Aceite Virgen Extra'!$A$259:$ZP$285,MATCH($B11,'Aceite Virgen Extra'!$A$259:$A$285,0),MATCH(E$5,'Aceite Virgen Extra'!$A$259:$ZP$259,0))</f>
        <v>0.72</v>
      </c>
      <c r="F11" s="40">
        <f t="array" ref="F11">INDEX('Aceite Virgen Extra'!$A$259:$ZP$285,MATCH($B11,'Aceite Virgen Extra'!$A$259:$A$285,0),MATCH(F$5,'Aceite Virgen Extra'!$A$259:$ZP$259,0))</f>
        <v>8.18</v>
      </c>
      <c r="G11" s="40">
        <f t="array" ref="G11">INDEX('Aceite Virgen Extra'!$A$259:$ZP$285,MATCH($B11,'Aceite Virgen Extra'!$A$259:$A$285,0),MATCH(G$5,'Aceite Virgen Extra'!$A$259:$ZP$259,0))</f>
        <v>3.08</v>
      </c>
      <c r="H11" s="40">
        <f t="array" ref="H11">INDEX('Aceite Virgen Extra'!$A$259:$ZP$285,MATCH($B11,'Aceite Virgen Extra'!$A$259:$A$285,0),MATCH(H$5,'Aceite Virgen Extra'!$A$259:$ZP$259,0))</f>
        <v>2.69</v>
      </c>
      <c r="I11" s="40">
        <f t="array" ref="I11">INDEX('Aceite Virgen Extra'!$A$259:$ZP$285,MATCH($B11,'Aceite Virgen Extra'!$A$259:$A$285,0),MATCH(I$5,'Aceite Virgen Extra'!$A$259:$ZP$259,0))</f>
        <v>9.5400000000000009</v>
      </c>
      <c r="J11" s="40">
        <f t="array" ref="J11">INDEX('Aceite Virgen Extra'!$A$259:$ZP$285,MATCH($B11,'Aceite Virgen Extra'!$A$259:$A$285,0),MATCH(J$5,'Aceite Virgen Extra'!$A$259:$ZP$259,0))</f>
        <v>5.75</v>
      </c>
      <c r="K11" s="40">
        <f t="array" ref="K11">INDEX('Aceite Virgen Extra'!$A$259:$ZP$285,MATCH($B11,'Aceite Virgen Extra'!$A$259:$A$285,0),MATCH(K$5,'Aceite Virgen Extra'!$A$259:$ZP$259,0))</f>
        <v>8.85</v>
      </c>
      <c r="L11" s="40">
        <f t="array" ref="L11">INDEX('Aceite Virgen Extra'!$A$259:$ZP$285,MATCH($B11,'Aceite Virgen Extra'!$A$259:$A$285,0),MATCH(L$5,'Aceite Virgen Extra'!$A$259:$ZP$259,0))</f>
        <v>6.61</v>
      </c>
      <c r="M11" s="40">
        <f t="array" ref="M11">INDEX('Aceite Virgen Extra'!$A$259:$ZP$285,MATCH($B11,'Aceite Virgen Extra'!$A$259:$A$285,0),MATCH(M$5,'Aceite Virgen Extra'!$A$259:$ZP$259,0))</f>
        <v>4.6399999999999997</v>
      </c>
      <c r="N11" s="40">
        <f t="array" ref="N11">INDEX('Aceite Virgen Extra'!$A$259:$ZP$285,MATCH($B11,'Aceite Virgen Extra'!$A$259:$A$285,0),MATCH(N$5,'Aceite Virgen Extra'!$A$259:$ZP$259,0))</f>
        <v>11.889999999999999</v>
      </c>
      <c r="O11" s="40">
        <f t="array" ref="O11">INDEX('Aceite Virgen Extra'!$A$259:$ZP$285,MATCH($B11,'Aceite Virgen Extra'!$A$259:$A$285,0),MATCH(O$5,'Aceite Virgen Extra'!$A$259:$ZP$259,0))</f>
        <v>8.4</v>
      </c>
      <c r="P11" s="40">
        <f t="array" ref="P11">INDEX('Aceite Virgen Extra'!$A$259:$ZP$285,MATCH($B11,'Aceite Virgen Extra'!$A$259:$A$285,0),MATCH(P$5,'Aceite Virgen Extra'!$A$259:$ZP$259,0))</f>
        <v>9.68</v>
      </c>
    </row>
    <row r="12" spans="2:17" x14ac:dyDescent="0.3">
      <c r="B12" s="19">
        <f t="shared" si="1"/>
        <v>2.7</v>
      </c>
      <c r="C12" s="18">
        <f t="shared" ref="C12:C32" si="2">ROUND(B12+$C$7,2)</f>
        <v>2.9</v>
      </c>
      <c r="E12" s="40">
        <f t="array" ref="E12">INDEX('Aceite Virgen Extra'!$A$259:$ZP$285,MATCH($B12,'Aceite Virgen Extra'!$A$259:$A$285,0),MATCH(E$5,'Aceite Virgen Extra'!$A$259:$ZP$259,0))</f>
        <v>13.379999999999999</v>
      </c>
      <c r="F12" s="40">
        <f t="array" ref="F12">INDEX('Aceite Virgen Extra'!$A$259:$ZP$285,MATCH($B12,'Aceite Virgen Extra'!$A$259:$A$285,0),MATCH(F$5,'Aceite Virgen Extra'!$A$259:$ZP$259,0))</f>
        <v>10.75</v>
      </c>
      <c r="G12" s="40">
        <f t="array" ref="G12">INDEX('Aceite Virgen Extra'!$A$259:$ZP$285,MATCH($B12,'Aceite Virgen Extra'!$A$259:$A$285,0),MATCH(G$5,'Aceite Virgen Extra'!$A$259:$ZP$259,0))</f>
        <v>12.969999999999997</v>
      </c>
      <c r="H12" s="40">
        <f t="array" ref="H12">INDEX('Aceite Virgen Extra'!$A$259:$ZP$285,MATCH($B12,'Aceite Virgen Extra'!$A$259:$A$285,0),MATCH(H$5,'Aceite Virgen Extra'!$A$259:$ZP$259,0))</f>
        <v>9.23</v>
      </c>
      <c r="I12" s="40">
        <f t="array" ref="I12">INDEX('Aceite Virgen Extra'!$A$259:$ZP$285,MATCH($B12,'Aceite Virgen Extra'!$A$259:$A$285,0),MATCH(I$5,'Aceite Virgen Extra'!$A$259:$ZP$259,0))</f>
        <v>13.59</v>
      </c>
      <c r="J12" s="40">
        <f t="array" ref="J12">INDEX('Aceite Virgen Extra'!$A$259:$ZP$285,MATCH($B12,'Aceite Virgen Extra'!$A$259:$A$285,0),MATCH(J$5,'Aceite Virgen Extra'!$A$259:$ZP$259,0))</f>
        <v>13.33</v>
      </c>
      <c r="K12" s="40">
        <f t="array" ref="K12">INDEX('Aceite Virgen Extra'!$A$259:$ZP$285,MATCH($B12,'Aceite Virgen Extra'!$A$259:$A$285,0),MATCH(K$5,'Aceite Virgen Extra'!$A$259:$ZP$259,0))</f>
        <v>7.49</v>
      </c>
      <c r="L12" s="40">
        <f t="array" ref="L12">INDEX('Aceite Virgen Extra'!$A$259:$ZP$285,MATCH($B12,'Aceite Virgen Extra'!$A$259:$A$285,0),MATCH(L$5,'Aceite Virgen Extra'!$A$259:$ZP$259,0))</f>
        <v>7.8099999999999987</v>
      </c>
      <c r="M12" s="40">
        <f t="array" ref="M12">INDEX('Aceite Virgen Extra'!$A$259:$ZP$285,MATCH($B12,'Aceite Virgen Extra'!$A$259:$A$285,0),MATCH(M$5,'Aceite Virgen Extra'!$A$259:$ZP$259,0))</f>
        <v>5.76</v>
      </c>
      <c r="N12" s="40">
        <f t="array" ref="N12">INDEX('Aceite Virgen Extra'!$A$259:$ZP$285,MATCH($B12,'Aceite Virgen Extra'!$A$259:$A$285,0),MATCH(N$5,'Aceite Virgen Extra'!$A$259:$ZP$259,0))</f>
        <v>6.66</v>
      </c>
      <c r="O12" s="40">
        <f t="array" ref="O12">INDEX('Aceite Virgen Extra'!$A$259:$ZP$285,MATCH($B12,'Aceite Virgen Extra'!$A$259:$A$285,0),MATCH(O$5,'Aceite Virgen Extra'!$A$259:$ZP$259,0))</f>
        <v>8.8300000000000018</v>
      </c>
      <c r="P12" s="40">
        <f t="array" ref="P12">INDEX('Aceite Virgen Extra'!$A$259:$ZP$285,MATCH($B12,'Aceite Virgen Extra'!$A$259:$A$285,0),MATCH(P$5,'Aceite Virgen Extra'!$A$259:$ZP$259,0))</f>
        <v>7.51</v>
      </c>
    </row>
    <row r="13" spans="2:17" x14ac:dyDescent="0.3">
      <c r="B13" s="19">
        <f t="shared" si="1"/>
        <v>2.9</v>
      </c>
      <c r="C13" s="18">
        <f t="shared" si="2"/>
        <v>3.1</v>
      </c>
      <c r="E13" s="40">
        <f t="array" ref="E13">INDEX('Aceite Virgen Extra'!$A$259:$ZP$285,MATCH($B13,'Aceite Virgen Extra'!$A$259:$A$285,0),MATCH(E$5,'Aceite Virgen Extra'!$A$259:$ZP$259,0))</f>
        <v>2.88</v>
      </c>
      <c r="F13" s="40">
        <f t="array" ref="F13">INDEX('Aceite Virgen Extra'!$A$259:$ZP$285,MATCH($B13,'Aceite Virgen Extra'!$A$259:$A$285,0),MATCH(F$5,'Aceite Virgen Extra'!$A$259:$ZP$259,0))</f>
        <v>8.990000000000002</v>
      </c>
      <c r="G13" s="40">
        <f t="array" ref="G13">INDEX('Aceite Virgen Extra'!$A$259:$ZP$285,MATCH($B13,'Aceite Virgen Extra'!$A$259:$A$285,0),MATCH(G$5,'Aceite Virgen Extra'!$A$259:$ZP$259,0))</f>
        <v>9.5700000000000021</v>
      </c>
      <c r="H13" s="40">
        <f t="array" ref="H13">INDEX('Aceite Virgen Extra'!$A$259:$ZP$285,MATCH($B13,'Aceite Virgen Extra'!$A$259:$A$285,0),MATCH(H$5,'Aceite Virgen Extra'!$A$259:$ZP$259,0))</f>
        <v>7.1099999999999994</v>
      </c>
      <c r="I13" s="40">
        <f t="array" ref="I13">INDEX('Aceite Virgen Extra'!$A$259:$ZP$285,MATCH($B13,'Aceite Virgen Extra'!$A$259:$A$285,0),MATCH(I$5,'Aceite Virgen Extra'!$A$259:$ZP$259,0))</f>
        <v>6.93</v>
      </c>
      <c r="J13" s="40">
        <f t="array" ref="J13">INDEX('Aceite Virgen Extra'!$A$259:$ZP$285,MATCH($B13,'Aceite Virgen Extra'!$A$259:$A$285,0),MATCH(J$5,'Aceite Virgen Extra'!$A$259:$ZP$259,0))</f>
        <v>6.1400000000000006</v>
      </c>
      <c r="K13" s="40">
        <f t="array" ref="K13">INDEX('Aceite Virgen Extra'!$A$259:$ZP$285,MATCH($B13,'Aceite Virgen Extra'!$A$259:$A$285,0),MATCH(K$5,'Aceite Virgen Extra'!$A$259:$ZP$259,0))</f>
        <v>10.189999999999998</v>
      </c>
      <c r="L13" s="40">
        <f t="array" ref="L13">INDEX('Aceite Virgen Extra'!$A$259:$ZP$285,MATCH($B13,'Aceite Virgen Extra'!$A$259:$A$285,0),MATCH(L$5,'Aceite Virgen Extra'!$A$259:$ZP$259,0))</f>
        <v>9.2399999999999984</v>
      </c>
      <c r="M13" s="40">
        <f t="array" ref="M13">INDEX('Aceite Virgen Extra'!$A$259:$ZP$285,MATCH($B13,'Aceite Virgen Extra'!$A$259:$A$285,0),MATCH(M$5,'Aceite Virgen Extra'!$A$259:$ZP$259,0))</f>
        <v>12.790000000000001</v>
      </c>
      <c r="N13" s="40">
        <f t="array" ref="N13">INDEX('Aceite Virgen Extra'!$A$259:$ZP$285,MATCH($B13,'Aceite Virgen Extra'!$A$259:$A$285,0),MATCH(N$5,'Aceite Virgen Extra'!$A$259:$ZP$259,0))</f>
        <v>11.36</v>
      </c>
      <c r="O13" s="40">
        <f t="array" ref="O13">INDEX('Aceite Virgen Extra'!$A$259:$ZP$285,MATCH($B13,'Aceite Virgen Extra'!$A$259:$A$285,0),MATCH(O$5,'Aceite Virgen Extra'!$A$259:$ZP$259,0))</f>
        <v>9.14</v>
      </c>
      <c r="P13" s="40">
        <f t="array" ref="P13">INDEX('Aceite Virgen Extra'!$A$259:$ZP$285,MATCH($B13,'Aceite Virgen Extra'!$A$259:$A$285,0),MATCH(P$5,'Aceite Virgen Extra'!$A$259:$ZP$259,0))</f>
        <v>9.74</v>
      </c>
    </row>
    <row r="14" spans="2:17" x14ac:dyDescent="0.3">
      <c r="B14" s="19">
        <f t="shared" si="1"/>
        <v>3.1</v>
      </c>
      <c r="C14" s="18">
        <f t="shared" si="2"/>
        <v>3.3</v>
      </c>
      <c r="E14" s="40">
        <f t="array" ref="E14">INDEX('Aceite Virgen Extra'!$A$259:$ZP$285,MATCH($B14,'Aceite Virgen Extra'!$A$259:$A$285,0),MATCH(E$5,'Aceite Virgen Extra'!$A$259:$ZP$259,0))</f>
        <v>7.07</v>
      </c>
      <c r="F14" s="40">
        <f t="array" ref="F14">INDEX('Aceite Virgen Extra'!$A$259:$ZP$285,MATCH($B14,'Aceite Virgen Extra'!$A$259:$A$285,0),MATCH(F$5,'Aceite Virgen Extra'!$A$259:$ZP$259,0))</f>
        <v>3.37</v>
      </c>
      <c r="G14" s="40">
        <f t="array" ref="G14">INDEX('Aceite Virgen Extra'!$A$259:$ZP$285,MATCH($B14,'Aceite Virgen Extra'!$A$259:$A$285,0),MATCH(G$5,'Aceite Virgen Extra'!$A$259:$ZP$259,0))</f>
        <v>2.66</v>
      </c>
      <c r="H14" s="40">
        <f t="array" ref="H14">INDEX('Aceite Virgen Extra'!$A$259:$ZP$285,MATCH($B14,'Aceite Virgen Extra'!$A$259:$A$285,0),MATCH(H$5,'Aceite Virgen Extra'!$A$259:$ZP$259,0))</f>
        <v>6.73</v>
      </c>
      <c r="I14" s="40">
        <f t="array" ref="I14">INDEX('Aceite Virgen Extra'!$A$259:$ZP$285,MATCH($B14,'Aceite Virgen Extra'!$A$259:$A$285,0),MATCH(I$5,'Aceite Virgen Extra'!$A$259:$ZP$259,0))</f>
        <v>7.73</v>
      </c>
      <c r="J14" s="40">
        <f t="array" ref="J14">INDEX('Aceite Virgen Extra'!$A$259:$ZP$285,MATCH($B14,'Aceite Virgen Extra'!$A$259:$A$285,0),MATCH(J$5,'Aceite Virgen Extra'!$A$259:$ZP$259,0))</f>
        <v>5.66</v>
      </c>
      <c r="K14" s="40">
        <f t="array" ref="K14">INDEX('Aceite Virgen Extra'!$A$259:$ZP$285,MATCH($B14,'Aceite Virgen Extra'!$A$259:$A$285,0),MATCH(K$5,'Aceite Virgen Extra'!$A$259:$ZP$259,0))</f>
        <v>3.6999999999999997</v>
      </c>
      <c r="L14" s="40">
        <f t="array" ref="L14">INDEX('Aceite Virgen Extra'!$A$259:$ZP$285,MATCH($B14,'Aceite Virgen Extra'!$A$259:$A$285,0),MATCH(L$5,'Aceite Virgen Extra'!$A$259:$ZP$259,0))</f>
        <v>5.1499999999999995</v>
      </c>
      <c r="M14" s="40">
        <f t="array" ref="M14">INDEX('Aceite Virgen Extra'!$A$259:$ZP$285,MATCH($B14,'Aceite Virgen Extra'!$A$259:$A$285,0),MATCH(M$5,'Aceite Virgen Extra'!$A$259:$ZP$259,0))</f>
        <v>2</v>
      </c>
      <c r="N14" s="40">
        <f t="array" ref="N14">INDEX('Aceite Virgen Extra'!$A$259:$ZP$285,MATCH($B14,'Aceite Virgen Extra'!$A$259:$A$285,0),MATCH(N$5,'Aceite Virgen Extra'!$A$259:$ZP$259,0))</f>
        <v>4.4000000000000004</v>
      </c>
      <c r="O14" s="40">
        <f t="array" ref="O14">INDEX('Aceite Virgen Extra'!$A$259:$ZP$285,MATCH($B14,'Aceite Virgen Extra'!$A$259:$A$285,0),MATCH(O$5,'Aceite Virgen Extra'!$A$259:$ZP$259,0))</f>
        <v>8.14</v>
      </c>
      <c r="P14" s="40">
        <f t="array" ref="P14">INDEX('Aceite Virgen Extra'!$A$259:$ZP$285,MATCH($B14,'Aceite Virgen Extra'!$A$259:$A$285,0),MATCH(P$5,'Aceite Virgen Extra'!$A$259:$ZP$259,0))</f>
        <v>3.75</v>
      </c>
    </row>
    <row r="15" spans="2:17" x14ac:dyDescent="0.3">
      <c r="B15" s="19">
        <f t="shared" si="1"/>
        <v>3.3</v>
      </c>
      <c r="C15" s="18">
        <f t="shared" si="2"/>
        <v>3.5</v>
      </c>
      <c r="E15" s="40">
        <f t="array" ref="E15">INDEX('Aceite Virgen Extra'!$A$259:$ZP$285,MATCH($B15,'Aceite Virgen Extra'!$A$259:$A$285,0),MATCH(E$5,'Aceite Virgen Extra'!$A$259:$ZP$259,0))</f>
        <v>4.9800000000000004</v>
      </c>
      <c r="F15" s="40">
        <f t="array" ref="F15">INDEX('Aceite Virgen Extra'!$A$259:$ZP$285,MATCH($B15,'Aceite Virgen Extra'!$A$259:$A$285,0),MATCH(F$5,'Aceite Virgen Extra'!$A$259:$ZP$259,0))</f>
        <v>3.12</v>
      </c>
      <c r="G15" s="40">
        <f t="array" ref="G15">INDEX('Aceite Virgen Extra'!$A$259:$ZP$285,MATCH($B15,'Aceite Virgen Extra'!$A$259:$A$285,0),MATCH(G$5,'Aceite Virgen Extra'!$A$259:$ZP$259,0))</f>
        <v>2.52</v>
      </c>
      <c r="H15" s="40">
        <f t="array" ref="H15">INDEX('Aceite Virgen Extra'!$A$259:$ZP$285,MATCH($B15,'Aceite Virgen Extra'!$A$259:$A$285,0),MATCH(H$5,'Aceite Virgen Extra'!$A$259:$ZP$259,0))</f>
        <v>3.36</v>
      </c>
      <c r="I15" s="40">
        <f t="array" ref="I15">INDEX('Aceite Virgen Extra'!$A$259:$ZP$285,MATCH($B15,'Aceite Virgen Extra'!$A$259:$A$285,0),MATCH(I$5,'Aceite Virgen Extra'!$A$259:$ZP$259,0))</f>
        <v>5.5</v>
      </c>
      <c r="J15" s="40">
        <f t="array" ref="J15">INDEX('Aceite Virgen Extra'!$A$259:$ZP$285,MATCH($B15,'Aceite Virgen Extra'!$A$259:$A$285,0),MATCH(J$5,'Aceite Virgen Extra'!$A$259:$ZP$259,0))</f>
        <v>7.1800000000000006</v>
      </c>
      <c r="K15" s="40">
        <f t="array" ref="K15">INDEX('Aceite Virgen Extra'!$A$259:$ZP$285,MATCH($B15,'Aceite Virgen Extra'!$A$259:$A$285,0),MATCH(K$5,'Aceite Virgen Extra'!$A$259:$ZP$259,0))</f>
        <v>6.59</v>
      </c>
      <c r="L15" s="40">
        <f t="array" ref="L15">INDEX('Aceite Virgen Extra'!$A$259:$ZP$285,MATCH($B15,'Aceite Virgen Extra'!$A$259:$A$285,0),MATCH(L$5,'Aceite Virgen Extra'!$A$259:$ZP$259,0))</f>
        <v>10.02</v>
      </c>
      <c r="M15" s="40">
        <f t="array" ref="M15">INDEX('Aceite Virgen Extra'!$A$259:$ZP$285,MATCH($B15,'Aceite Virgen Extra'!$A$259:$A$285,0),MATCH(M$5,'Aceite Virgen Extra'!$A$259:$ZP$259,0))</f>
        <v>9.24</v>
      </c>
      <c r="N15" s="40">
        <f t="array" ref="N15">INDEX('Aceite Virgen Extra'!$A$259:$ZP$285,MATCH($B15,'Aceite Virgen Extra'!$A$259:$A$285,0),MATCH(N$5,'Aceite Virgen Extra'!$A$259:$ZP$259,0))</f>
        <v>8.89</v>
      </c>
      <c r="O15" s="40">
        <f t="array" ref="O15">INDEX('Aceite Virgen Extra'!$A$259:$ZP$285,MATCH($B15,'Aceite Virgen Extra'!$A$259:$A$285,0),MATCH(O$5,'Aceite Virgen Extra'!$A$259:$ZP$259,0))</f>
        <v>5.54</v>
      </c>
      <c r="P15" s="40">
        <f t="array" ref="P15">INDEX('Aceite Virgen Extra'!$A$259:$ZP$285,MATCH($B15,'Aceite Virgen Extra'!$A$259:$A$285,0),MATCH(P$5,'Aceite Virgen Extra'!$A$259:$ZP$259,0))</f>
        <v>7.47</v>
      </c>
    </row>
    <row r="16" spans="2:17" x14ac:dyDescent="0.3">
      <c r="B16" s="19">
        <f t="shared" si="1"/>
        <v>3.5</v>
      </c>
      <c r="C16" s="18">
        <f t="shared" si="2"/>
        <v>3.7</v>
      </c>
      <c r="E16" s="40">
        <f t="array" ref="E16">INDEX('Aceite Virgen Extra'!$A$259:$ZP$285,MATCH($B16,'Aceite Virgen Extra'!$A$259:$A$285,0),MATCH(E$5,'Aceite Virgen Extra'!$A$259:$ZP$259,0))</f>
        <v>5.71</v>
      </c>
      <c r="F16" s="40">
        <f t="array" ref="F16">INDEX('Aceite Virgen Extra'!$A$259:$ZP$285,MATCH($B16,'Aceite Virgen Extra'!$A$259:$A$285,0),MATCH(F$5,'Aceite Virgen Extra'!$A$259:$ZP$259,0))</f>
        <v>6.3199999999999994</v>
      </c>
      <c r="G16" s="40">
        <f t="array" ref="G16">INDEX('Aceite Virgen Extra'!$A$259:$ZP$285,MATCH($B16,'Aceite Virgen Extra'!$A$259:$A$285,0),MATCH(G$5,'Aceite Virgen Extra'!$A$259:$ZP$259,0))</f>
        <v>7.5299999999999994</v>
      </c>
      <c r="H16" s="40">
        <f t="array" ref="H16">INDEX('Aceite Virgen Extra'!$A$259:$ZP$285,MATCH($B16,'Aceite Virgen Extra'!$A$259:$A$285,0),MATCH(H$5,'Aceite Virgen Extra'!$A$259:$ZP$259,0))</f>
        <v>4.5999999999999996</v>
      </c>
      <c r="I16" s="40">
        <f t="array" ref="I16">INDEX('Aceite Virgen Extra'!$A$259:$ZP$285,MATCH($B16,'Aceite Virgen Extra'!$A$259:$A$285,0),MATCH(I$5,'Aceite Virgen Extra'!$A$259:$ZP$259,0))</f>
        <v>5.9099999999999993</v>
      </c>
      <c r="J16" s="40">
        <f t="array" ref="J16">INDEX('Aceite Virgen Extra'!$A$259:$ZP$285,MATCH($B16,'Aceite Virgen Extra'!$A$259:$A$285,0),MATCH(J$5,'Aceite Virgen Extra'!$A$259:$ZP$259,0))</f>
        <v>4.82</v>
      </c>
      <c r="K16" s="40">
        <f t="array" ref="K16">INDEX('Aceite Virgen Extra'!$A$259:$ZP$285,MATCH($B16,'Aceite Virgen Extra'!$A$259:$A$285,0),MATCH(K$5,'Aceite Virgen Extra'!$A$259:$ZP$259,0))</f>
        <v>1.6</v>
      </c>
      <c r="L16" s="40">
        <f t="array" ref="L16">INDEX('Aceite Virgen Extra'!$A$259:$ZP$285,MATCH($B16,'Aceite Virgen Extra'!$A$259:$A$285,0),MATCH(L$5,'Aceite Virgen Extra'!$A$259:$ZP$259,0))</f>
        <v>3.1500000000000004</v>
      </c>
      <c r="M16" s="40">
        <f t="array" ref="M16">INDEX('Aceite Virgen Extra'!$A$259:$ZP$285,MATCH($B16,'Aceite Virgen Extra'!$A$259:$A$285,0),MATCH(M$5,'Aceite Virgen Extra'!$A$259:$ZP$259,0))</f>
        <v>3.1900000000000004</v>
      </c>
      <c r="N16" s="40">
        <f t="array" ref="N16">INDEX('Aceite Virgen Extra'!$A$259:$ZP$285,MATCH($B16,'Aceite Virgen Extra'!$A$259:$A$285,0),MATCH(N$5,'Aceite Virgen Extra'!$A$259:$ZP$259,0))</f>
        <v>1.1700000000000002</v>
      </c>
      <c r="O16" s="40">
        <f t="array" ref="O16">INDEX('Aceite Virgen Extra'!$A$259:$ZP$285,MATCH($B16,'Aceite Virgen Extra'!$A$259:$A$285,0),MATCH(O$5,'Aceite Virgen Extra'!$A$259:$ZP$259,0))</f>
        <v>4.47</v>
      </c>
      <c r="P16" s="40">
        <f t="array" ref="P16">INDEX('Aceite Virgen Extra'!$A$259:$ZP$285,MATCH($B16,'Aceite Virgen Extra'!$A$259:$A$285,0),MATCH(P$5,'Aceite Virgen Extra'!$A$259:$ZP$259,0))</f>
        <v>4.3499999999999996</v>
      </c>
    </row>
    <row r="17" spans="2:16" x14ac:dyDescent="0.3">
      <c r="B17" s="19">
        <f t="shared" si="1"/>
        <v>3.7</v>
      </c>
      <c r="C17" s="18">
        <f t="shared" si="2"/>
        <v>3.9</v>
      </c>
      <c r="E17" s="40">
        <f t="array" ref="E17">INDEX('Aceite Virgen Extra'!$A$259:$ZP$285,MATCH($B17,'Aceite Virgen Extra'!$A$259:$A$285,0),MATCH(E$5,'Aceite Virgen Extra'!$A$259:$ZP$259,0))</f>
        <v>6.7100000000000009</v>
      </c>
      <c r="F17" s="40">
        <f t="array" ref="F17">INDEX('Aceite Virgen Extra'!$A$259:$ZP$285,MATCH($B17,'Aceite Virgen Extra'!$A$259:$A$285,0),MATCH(F$5,'Aceite Virgen Extra'!$A$259:$ZP$259,0))</f>
        <v>2.33</v>
      </c>
      <c r="G17" s="40">
        <f t="array" ref="G17">INDEX('Aceite Virgen Extra'!$A$259:$ZP$285,MATCH($B17,'Aceite Virgen Extra'!$A$259:$A$285,0),MATCH(G$5,'Aceite Virgen Extra'!$A$259:$ZP$259,0))</f>
        <v>7.16</v>
      </c>
      <c r="H17" s="40">
        <f t="array" ref="H17">INDEX('Aceite Virgen Extra'!$A$259:$ZP$285,MATCH($B17,'Aceite Virgen Extra'!$A$259:$A$285,0),MATCH(H$5,'Aceite Virgen Extra'!$A$259:$ZP$259,0))</f>
        <v>3.27</v>
      </c>
      <c r="I17" s="40">
        <f t="array" ref="I17">INDEX('Aceite Virgen Extra'!$A$259:$ZP$285,MATCH($B17,'Aceite Virgen Extra'!$A$259:$A$285,0),MATCH(I$5,'Aceite Virgen Extra'!$A$259:$ZP$259,0))</f>
        <v>3.33</v>
      </c>
      <c r="J17" s="40">
        <f t="array" ref="J17">INDEX('Aceite Virgen Extra'!$A$259:$ZP$285,MATCH($B17,'Aceite Virgen Extra'!$A$259:$A$285,0),MATCH(J$5,'Aceite Virgen Extra'!$A$259:$ZP$259,0))</f>
        <v>2.61</v>
      </c>
      <c r="K17" s="40">
        <f t="array" ref="K17">INDEX('Aceite Virgen Extra'!$A$259:$ZP$285,MATCH($B17,'Aceite Virgen Extra'!$A$259:$A$285,0),MATCH(K$5,'Aceite Virgen Extra'!$A$259:$ZP$259,0))</f>
        <v>1.9699999999999998</v>
      </c>
      <c r="L17" s="40">
        <f t="array" ref="L17">INDEX('Aceite Virgen Extra'!$A$259:$ZP$285,MATCH($B17,'Aceite Virgen Extra'!$A$259:$A$285,0),MATCH(L$5,'Aceite Virgen Extra'!$A$259:$ZP$259,0))</f>
        <v>3.02</v>
      </c>
      <c r="M17" s="40">
        <f t="array" ref="M17">INDEX('Aceite Virgen Extra'!$A$259:$ZP$285,MATCH($B17,'Aceite Virgen Extra'!$A$259:$A$285,0),MATCH(M$5,'Aceite Virgen Extra'!$A$259:$ZP$259,0))</f>
        <v>5.07</v>
      </c>
      <c r="N17" s="40">
        <f t="array" ref="N17">INDEX('Aceite Virgen Extra'!$A$259:$ZP$285,MATCH($B17,'Aceite Virgen Extra'!$A$259:$A$285,0),MATCH(N$5,'Aceite Virgen Extra'!$A$259:$ZP$259,0))</f>
        <v>2.62</v>
      </c>
      <c r="O17" s="40">
        <f t="array" ref="O17">INDEX('Aceite Virgen Extra'!$A$259:$ZP$285,MATCH($B17,'Aceite Virgen Extra'!$A$259:$A$285,0),MATCH(O$5,'Aceite Virgen Extra'!$A$259:$ZP$259,0))</f>
        <v>1.9100000000000001</v>
      </c>
      <c r="P17" s="40">
        <f t="array" ref="P17">INDEX('Aceite Virgen Extra'!$A$259:$ZP$285,MATCH($B17,'Aceite Virgen Extra'!$A$259:$A$285,0),MATCH(P$5,'Aceite Virgen Extra'!$A$259:$ZP$259,0))</f>
        <v>4.75</v>
      </c>
    </row>
    <row r="18" spans="2:16" x14ac:dyDescent="0.3">
      <c r="B18" s="19">
        <f t="shared" si="1"/>
        <v>3.9</v>
      </c>
      <c r="C18" s="18">
        <f t="shared" si="2"/>
        <v>4.0999999999999996</v>
      </c>
      <c r="E18" s="40">
        <f t="array" ref="E18">INDEX('Aceite Virgen Extra'!$A$259:$ZP$285,MATCH($B18,'Aceite Virgen Extra'!$A$259:$A$285,0),MATCH(E$5,'Aceite Virgen Extra'!$A$259:$ZP$259,0))</f>
        <v>5.77</v>
      </c>
      <c r="F18" s="40">
        <f t="array" ref="F18">INDEX('Aceite Virgen Extra'!$A$259:$ZP$285,MATCH($B18,'Aceite Virgen Extra'!$A$259:$A$285,0),MATCH(F$5,'Aceite Virgen Extra'!$A$259:$ZP$259,0))</f>
        <v>5.92</v>
      </c>
      <c r="G18" s="40">
        <f t="array" ref="G18">INDEX('Aceite Virgen Extra'!$A$259:$ZP$285,MATCH($B18,'Aceite Virgen Extra'!$A$259:$A$285,0),MATCH(G$5,'Aceite Virgen Extra'!$A$259:$ZP$259,0))</f>
        <v>4.63</v>
      </c>
      <c r="H18" s="40">
        <f t="array" ref="H18">INDEX('Aceite Virgen Extra'!$A$259:$ZP$285,MATCH($B18,'Aceite Virgen Extra'!$A$259:$A$285,0),MATCH(H$5,'Aceite Virgen Extra'!$A$259:$ZP$259,0))</f>
        <v>7.7399999999999993</v>
      </c>
      <c r="I18" s="40">
        <f t="array" ref="I18">INDEX('Aceite Virgen Extra'!$A$259:$ZP$285,MATCH($B18,'Aceite Virgen Extra'!$A$259:$A$285,0),MATCH(I$5,'Aceite Virgen Extra'!$A$259:$ZP$259,0))</f>
        <v>6.1000000000000005</v>
      </c>
      <c r="J18" s="40">
        <f t="array" ref="J18">INDEX('Aceite Virgen Extra'!$A$259:$ZP$285,MATCH($B18,'Aceite Virgen Extra'!$A$259:$A$285,0),MATCH(J$5,'Aceite Virgen Extra'!$A$259:$ZP$259,0))</f>
        <v>4.91</v>
      </c>
      <c r="K18" s="40">
        <f t="array" ref="K18">INDEX('Aceite Virgen Extra'!$A$259:$ZP$285,MATCH($B18,'Aceite Virgen Extra'!$A$259:$A$285,0),MATCH(K$5,'Aceite Virgen Extra'!$A$259:$ZP$259,0))</f>
        <v>7.1300000000000008</v>
      </c>
      <c r="L18" s="40">
        <f t="array" ref="L18">INDEX('Aceite Virgen Extra'!$A$259:$ZP$285,MATCH($B18,'Aceite Virgen Extra'!$A$259:$A$285,0),MATCH(L$5,'Aceite Virgen Extra'!$A$259:$ZP$259,0))</f>
        <v>4.79</v>
      </c>
      <c r="M18" s="40">
        <f t="array" ref="M18">INDEX('Aceite Virgen Extra'!$A$259:$ZP$285,MATCH($B18,'Aceite Virgen Extra'!$A$259:$A$285,0),MATCH(M$5,'Aceite Virgen Extra'!$A$259:$ZP$259,0))</f>
        <v>4.26</v>
      </c>
      <c r="N18" s="40">
        <f t="array" ref="N18">INDEX('Aceite Virgen Extra'!$A$259:$ZP$285,MATCH($B18,'Aceite Virgen Extra'!$A$259:$A$285,0),MATCH(N$5,'Aceite Virgen Extra'!$A$259:$ZP$259,0))</f>
        <v>4.03</v>
      </c>
      <c r="O18" s="40">
        <f t="array" ref="O18">INDEX('Aceite Virgen Extra'!$A$259:$ZP$285,MATCH($B18,'Aceite Virgen Extra'!$A$259:$A$285,0),MATCH(O$5,'Aceite Virgen Extra'!$A$259:$ZP$259,0))</f>
        <v>4.37</v>
      </c>
      <c r="P18" s="40">
        <f t="array" ref="P18">INDEX('Aceite Virgen Extra'!$A$259:$ZP$285,MATCH($B18,'Aceite Virgen Extra'!$A$259:$A$285,0),MATCH(P$5,'Aceite Virgen Extra'!$A$259:$ZP$259,0))</f>
        <v>4.5999999999999996</v>
      </c>
    </row>
    <row r="19" spans="2:16" x14ac:dyDescent="0.3">
      <c r="B19" s="19">
        <f t="shared" si="1"/>
        <v>4.0999999999999996</v>
      </c>
      <c r="C19" s="18">
        <f t="shared" si="2"/>
        <v>4.3</v>
      </c>
      <c r="E19" s="40">
        <f t="array" ref="E19">INDEX('Aceite Virgen Extra'!$A$259:$ZP$285,MATCH($B19,'Aceite Virgen Extra'!$A$259:$A$285,0),MATCH(E$5,'Aceite Virgen Extra'!$A$259:$ZP$259,0))</f>
        <v>2.08</v>
      </c>
      <c r="F19" s="40">
        <f t="array" ref="F19">INDEX('Aceite Virgen Extra'!$A$259:$ZP$285,MATCH($B19,'Aceite Virgen Extra'!$A$259:$A$285,0),MATCH(F$5,'Aceite Virgen Extra'!$A$259:$ZP$259,0))</f>
        <v>0.49</v>
      </c>
      <c r="G19" s="40">
        <f t="array" ref="G19">INDEX('Aceite Virgen Extra'!$A$259:$ZP$285,MATCH($B19,'Aceite Virgen Extra'!$A$259:$A$285,0),MATCH(G$5,'Aceite Virgen Extra'!$A$259:$ZP$259,0))</f>
        <v>1.3900000000000001</v>
      </c>
      <c r="H19" s="40">
        <f t="array" ref="H19">INDEX('Aceite Virgen Extra'!$A$259:$ZP$285,MATCH($B19,'Aceite Virgen Extra'!$A$259:$A$285,0),MATCH(H$5,'Aceite Virgen Extra'!$A$259:$ZP$259,0))</f>
        <v>2.84</v>
      </c>
      <c r="I19" s="40">
        <f t="array" ref="I19">INDEX('Aceite Virgen Extra'!$A$259:$ZP$285,MATCH($B19,'Aceite Virgen Extra'!$A$259:$A$285,0),MATCH(I$5,'Aceite Virgen Extra'!$A$259:$ZP$259,0))</f>
        <v>2.0300000000000002</v>
      </c>
      <c r="J19" s="40">
        <f t="array" ref="J19">INDEX('Aceite Virgen Extra'!$A$259:$ZP$285,MATCH($B19,'Aceite Virgen Extra'!$A$259:$A$285,0),MATCH(J$5,'Aceite Virgen Extra'!$A$259:$ZP$259,0))</f>
        <v>9.6</v>
      </c>
      <c r="K19" s="40">
        <f t="array" ref="K19">INDEX('Aceite Virgen Extra'!$A$259:$ZP$285,MATCH($B19,'Aceite Virgen Extra'!$A$259:$A$285,0),MATCH(K$5,'Aceite Virgen Extra'!$A$259:$ZP$259,0))</f>
        <v>2.12</v>
      </c>
      <c r="L19" s="40">
        <f t="array" ref="L19">INDEX('Aceite Virgen Extra'!$A$259:$ZP$285,MATCH($B19,'Aceite Virgen Extra'!$A$259:$A$285,0),MATCH(L$5,'Aceite Virgen Extra'!$A$259:$ZP$259,0))</f>
        <v>5.78</v>
      </c>
      <c r="M19" s="40">
        <f t="array" ref="M19">INDEX('Aceite Virgen Extra'!$A$259:$ZP$285,MATCH($B19,'Aceite Virgen Extra'!$A$259:$A$285,0),MATCH(M$5,'Aceite Virgen Extra'!$A$259:$ZP$259,0))</f>
        <v>7.06</v>
      </c>
      <c r="N19" s="40">
        <f t="array" ref="N19">INDEX('Aceite Virgen Extra'!$A$259:$ZP$285,MATCH($B19,'Aceite Virgen Extra'!$A$259:$A$285,0),MATCH(N$5,'Aceite Virgen Extra'!$A$259:$ZP$259,0))</f>
        <v>2.74</v>
      </c>
      <c r="O19" s="40">
        <f t="array" ref="O19">INDEX('Aceite Virgen Extra'!$A$259:$ZP$285,MATCH($B19,'Aceite Virgen Extra'!$A$259:$A$285,0),MATCH(O$5,'Aceite Virgen Extra'!$A$259:$ZP$259,0))</f>
        <v>3.9800000000000004</v>
      </c>
      <c r="P19" s="40">
        <f t="array" ref="P19">INDEX('Aceite Virgen Extra'!$A$259:$ZP$285,MATCH($B19,'Aceite Virgen Extra'!$A$259:$A$285,0),MATCH(P$5,'Aceite Virgen Extra'!$A$259:$ZP$259,0))</f>
        <v>4.38</v>
      </c>
    </row>
    <row r="20" spans="2:16" x14ac:dyDescent="0.3">
      <c r="B20" s="19">
        <f t="shared" si="1"/>
        <v>4.3</v>
      </c>
      <c r="C20" s="18">
        <f t="shared" si="2"/>
        <v>4.5</v>
      </c>
      <c r="E20" s="40">
        <f t="array" ref="E20">INDEX('Aceite Virgen Extra'!$A$259:$ZP$285,MATCH($B20,'Aceite Virgen Extra'!$A$259:$A$285,0),MATCH(E$5,'Aceite Virgen Extra'!$A$259:$ZP$259,0))</f>
        <v>12.66</v>
      </c>
      <c r="F20" s="40">
        <f t="array" ref="F20">INDEX('Aceite Virgen Extra'!$A$259:$ZP$285,MATCH($B20,'Aceite Virgen Extra'!$A$259:$A$285,0),MATCH(F$5,'Aceite Virgen Extra'!$A$259:$ZP$259,0))</f>
        <v>6.36</v>
      </c>
      <c r="G20" s="40">
        <f t="array" ref="G20">INDEX('Aceite Virgen Extra'!$A$259:$ZP$285,MATCH($B20,'Aceite Virgen Extra'!$A$259:$A$285,0),MATCH(G$5,'Aceite Virgen Extra'!$A$259:$ZP$259,0))</f>
        <v>11.17</v>
      </c>
      <c r="H20" s="40">
        <f t="array" ref="H20">INDEX('Aceite Virgen Extra'!$A$259:$ZP$285,MATCH($B20,'Aceite Virgen Extra'!$A$259:$A$285,0),MATCH(H$5,'Aceite Virgen Extra'!$A$259:$ZP$259,0))</f>
        <v>9.5</v>
      </c>
      <c r="I20" s="40">
        <f t="array" ref="I20">INDEX('Aceite Virgen Extra'!$A$259:$ZP$285,MATCH($B20,'Aceite Virgen Extra'!$A$259:$A$285,0),MATCH(I$5,'Aceite Virgen Extra'!$A$259:$ZP$259,0))</f>
        <v>7.76</v>
      </c>
      <c r="J20" s="40">
        <f t="array" ref="J20">INDEX('Aceite Virgen Extra'!$A$259:$ZP$285,MATCH($B20,'Aceite Virgen Extra'!$A$259:$A$285,0),MATCH(J$5,'Aceite Virgen Extra'!$A$259:$ZP$259,0))</f>
        <v>8.75</v>
      </c>
      <c r="K20" s="40">
        <f t="array" ref="K20">INDEX('Aceite Virgen Extra'!$A$259:$ZP$285,MATCH($B20,'Aceite Virgen Extra'!$A$259:$A$285,0),MATCH(K$5,'Aceite Virgen Extra'!$A$259:$ZP$259,0))</f>
        <v>11.46</v>
      </c>
      <c r="L20" s="40">
        <f t="array" ref="L20">INDEX('Aceite Virgen Extra'!$A$259:$ZP$285,MATCH($B20,'Aceite Virgen Extra'!$A$259:$A$285,0),MATCH(L$5,'Aceite Virgen Extra'!$A$259:$ZP$259,0))</f>
        <v>12.76</v>
      </c>
      <c r="M20" s="40">
        <f t="array" ref="M20">INDEX('Aceite Virgen Extra'!$A$259:$ZP$285,MATCH($B20,'Aceite Virgen Extra'!$A$259:$A$285,0),MATCH(M$5,'Aceite Virgen Extra'!$A$259:$ZP$259,0))</f>
        <v>17.45</v>
      </c>
      <c r="N20" s="40">
        <f t="array" ref="N20">INDEX('Aceite Virgen Extra'!$A$259:$ZP$285,MATCH($B20,'Aceite Virgen Extra'!$A$259:$A$285,0),MATCH(N$5,'Aceite Virgen Extra'!$A$259:$ZP$259,0))</f>
        <v>14.6</v>
      </c>
      <c r="O20" s="40">
        <f t="array" ref="O20">INDEX('Aceite Virgen Extra'!$A$259:$ZP$285,MATCH($B20,'Aceite Virgen Extra'!$A$259:$A$285,0),MATCH(O$5,'Aceite Virgen Extra'!$A$259:$ZP$259,0))</f>
        <v>20.66</v>
      </c>
      <c r="P20" s="40">
        <f t="array" ref="P20">INDEX('Aceite Virgen Extra'!$A$259:$ZP$285,MATCH($B20,'Aceite Virgen Extra'!$A$259:$A$285,0),MATCH(P$5,'Aceite Virgen Extra'!$A$259:$ZP$259,0))</f>
        <v>10.02</v>
      </c>
    </row>
    <row r="21" spans="2:16" x14ac:dyDescent="0.3">
      <c r="B21" s="19">
        <f t="shared" si="1"/>
        <v>4.5</v>
      </c>
      <c r="C21" s="18">
        <f t="shared" si="2"/>
        <v>4.7</v>
      </c>
      <c r="E21" s="40">
        <f t="array" ref="E21">INDEX('Aceite Virgen Extra'!$A$259:$ZP$285,MATCH($B21,'Aceite Virgen Extra'!$A$259:$A$285,0),MATCH(E$5,'Aceite Virgen Extra'!$A$259:$ZP$259,0))</f>
        <v>0.57000000000000006</v>
      </c>
      <c r="F21" s="40">
        <f t="array" ref="F21">INDEX('Aceite Virgen Extra'!$A$259:$ZP$285,MATCH($B21,'Aceite Virgen Extra'!$A$259:$A$285,0),MATCH(F$5,'Aceite Virgen Extra'!$A$259:$ZP$259,0))</f>
        <v>0.81</v>
      </c>
      <c r="G21" s="40">
        <f t="array" ref="G21">INDEX('Aceite Virgen Extra'!$A$259:$ZP$285,MATCH($B21,'Aceite Virgen Extra'!$A$259:$A$285,0),MATCH(G$5,'Aceite Virgen Extra'!$A$259:$ZP$259,0))</f>
        <v>0.83999999999999986</v>
      </c>
      <c r="H21" s="40">
        <f t="array" ref="H21">INDEX('Aceite Virgen Extra'!$A$259:$ZP$285,MATCH($B21,'Aceite Virgen Extra'!$A$259:$A$285,0),MATCH(H$5,'Aceite Virgen Extra'!$A$259:$ZP$259,0))</f>
        <v>1.5100000000000002</v>
      </c>
      <c r="I21" s="40">
        <f t="array" ref="I21">INDEX('Aceite Virgen Extra'!$A$259:$ZP$285,MATCH($B21,'Aceite Virgen Extra'!$A$259:$A$285,0),MATCH(I$5,'Aceite Virgen Extra'!$A$259:$ZP$259,0))</f>
        <v>0.91</v>
      </c>
      <c r="J21" s="40">
        <f t="array" ref="J21">INDEX('Aceite Virgen Extra'!$A$259:$ZP$285,MATCH($B21,'Aceite Virgen Extra'!$A$259:$A$285,0),MATCH(J$5,'Aceite Virgen Extra'!$A$259:$ZP$259,0))</f>
        <v>2.5</v>
      </c>
      <c r="K21" s="40">
        <f t="array" ref="K21">INDEX('Aceite Virgen Extra'!$A$259:$ZP$285,MATCH($B21,'Aceite Virgen Extra'!$A$259:$A$285,0),MATCH(K$5,'Aceite Virgen Extra'!$A$259:$ZP$259,0))</f>
        <v>9.6000000000000014</v>
      </c>
      <c r="L21" s="40">
        <f t="array" ref="L21">INDEX('Aceite Virgen Extra'!$A$259:$ZP$285,MATCH($B21,'Aceite Virgen Extra'!$A$259:$A$285,0),MATCH(L$5,'Aceite Virgen Extra'!$A$259:$ZP$259,0))</f>
        <v>1.29</v>
      </c>
      <c r="M21" s="40">
        <f t="array" ref="M21">INDEX('Aceite Virgen Extra'!$A$259:$ZP$285,MATCH($B21,'Aceite Virgen Extra'!$A$259:$A$285,0),MATCH(M$5,'Aceite Virgen Extra'!$A$259:$ZP$259,0))</f>
        <v>0.53</v>
      </c>
      <c r="N21" s="40">
        <f t="array" ref="N21">INDEX('Aceite Virgen Extra'!$A$259:$ZP$285,MATCH($B21,'Aceite Virgen Extra'!$A$259:$A$285,0),MATCH(N$5,'Aceite Virgen Extra'!$A$259:$ZP$259,0))</f>
        <v>0.12</v>
      </c>
      <c r="O21" s="40">
        <f t="array" ref="O21">INDEX('Aceite Virgen Extra'!$A$259:$ZP$285,MATCH($B21,'Aceite Virgen Extra'!$A$259:$A$285,0),MATCH(O$5,'Aceite Virgen Extra'!$A$259:$ZP$259,0))</f>
        <v>0.56000000000000005</v>
      </c>
      <c r="P21" s="40">
        <f t="array" ref="P21">INDEX('Aceite Virgen Extra'!$A$259:$ZP$285,MATCH($B21,'Aceite Virgen Extra'!$A$259:$A$285,0),MATCH(P$5,'Aceite Virgen Extra'!$A$259:$ZP$259,0))</f>
        <v>0.62</v>
      </c>
    </row>
    <row r="22" spans="2:16" x14ac:dyDescent="0.3">
      <c r="B22" s="19">
        <f t="shared" si="1"/>
        <v>4.7</v>
      </c>
      <c r="C22" s="18">
        <f t="shared" si="2"/>
        <v>4.9000000000000004</v>
      </c>
      <c r="E22" s="40">
        <f t="array" ref="E22">INDEX('Aceite Virgen Extra'!$A$259:$ZP$285,MATCH($B22,'Aceite Virgen Extra'!$A$259:$A$285,0),MATCH(E$5,'Aceite Virgen Extra'!$A$259:$ZP$259,0))</f>
        <v>6.55</v>
      </c>
      <c r="F22" s="40">
        <f t="array" ref="F22">INDEX('Aceite Virgen Extra'!$A$259:$ZP$285,MATCH($B22,'Aceite Virgen Extra'!$A$259:$A$285,0),MATCH(F$5,'Aceite Virgen Extra'!$A$259:$ZP$259,0))</f>
        <v>11.7</v>
      </c>
      <c r="G22" s="40">
        <f t="array" ref="G22">INDEX('Aceite Virgen Extra'!$A$259:$ZP$285,MATCH($B22,'Aceite Virgen Extra'!$A$259:$A$285,0),MATCH(G$5,'Aceite Virgen Extra'!$A$259:$ZP$259,0))</f>
        <v>2.73</v>
      </c>
      <c r="H22" s="40">
        <f t="array" ref="H22">INDEX('Aceite Virgen Extra'!$A$259:$ZP$285,MATCH($B22,'Aceite Virgen Extra'!$A$259:$A$285,0),MATCH(H$5,'Aceite Virgen Extra'!$A$259:$ZP$259,0))</f>
        <v>1.04</v>
      </c>
      <c r="I22" s="40">
        <f t="array" ref="I22">INDEX('Aceite Virgen Extra'!$A$259:$ZP$285,MATCH($B22,'Aceite Virgen Extra'!$A$259:$A$285,0),MATCH(I$5,'Aceite Virgen Extra'!$A$259:$ZP$259,0))</f>
        <v>0.72</v>
      </c>
      <c r="J22" s="40">
        <f t="array" ref="J22">INDEX('Aceite Virgen Extra'!$A$259:$ZP$285,MATCH($B22,'Aceite Virgen Extra'!$A$259:$A$285,0),MATCH(J$5,'Aceite Virgen Extra'!$A$259:$ZP$259,0))</f>
        <v>2.23</v>
      </c>
      <c r="K22" s="40">
        <f t="array" ref="K22">INDEX('Aceite Virgen Extra'!$A$259:$ZP$285,MATCH($B22,'Aceite Virgen Extra'!$A$259:$A$285,0),MATCH(K$5,'Aceite Virgen Extra'!$A$259:$ZP$259,0))</f>
        <v>2.4900000000000002</v>
      </c>
      <c r="L22" s="40">
        <f t="array" ref="L22">INDEX('Aceite Virgen Extra'!$A$259:$ZP$285,MATCH($B22,'Aceite Virgen Extra'!$A$259:$A$285,0),MATCH(L$5,'Aceite Virgen Extra'!$A$259:$ZP$259,0))</f>
        <v>2.6</v>
      </c>
      <c r="M22" s="40">
        <f t="array" ref="M22">INDEX('Aceite Virgen Extra'!$A$259:$ZP$285,MATCH($B22,'Aceite Virgen Extra'!$A$259:$A$285,0),MATCH(M$5,'Aceite Virgen Extra'!$A$259:$ZP$259,0))</f>
        <v>4</v>
      </c>
      <c r="N22" s="40">
        <f t="array" ref="N22">INDEX('Aceite Virgen Extra'!$A$259:$ZP$285,MATCH($B22,'Aceite Virgen Extra'!$A$259:$A$285,0),MATCH(N$5,'Aceite Virgen Extra'!$A$259:$ZP$259,0))</f>
        <v>10.17</v>
      </c>
      <c r="O22" s="40">
        <f t="array" ref="O22">INDEX('Aceite Virgen Extra'!$A$259:$ZP$285,MATCH($B22,'Aceite Virgen Extra'!$A$259:$A$285,0),MATCH(O$5,'Aceite Virgen Extra'!$A$259:$ZP$259,0))</f>
        <v>5.76</v>
      </c>
      <c r="P22" s="40">
        <f t="array" ref="P22">INDEX('Aceite Virgen Extra'!$A$259:$ZP$285,MATCH($B22,'Aceite Virgen Extra'!$A$259:$A$285,0),MATCH(P$5,'Aceite Virgen Extra'!$A$259:$ZP$259,0))</f>
        <v>8.9</v>
      </c>
    </row>
    <row r="23" spans="2:16" x14ac:dyDescent="0.3">
      <c r="B23" s="19">
        <f t="shared" si="1"/>
        <v>4.9000000000000004</v>
      </c>
      <c r="C23" s="18">
        <f t="shared" si="2"/>
        <v>5.0999999999999996</v>
      </c>
      <c r="E23" s="40">
        <f t="array" ref="E23">INDEX('Aceite Virgen Extra'!$A$259:$ZP$285,MATCH($B23,'Aceite Virgen Extra'!$A$259:$A$285,0),MATCH(E$5,'Aceite Virgen Extra'!$A$259:$ZP$259,0))</f>
        <v>6.0200000000000005</v>
      </c>
      <c r="F23" s="40">
        <f t="array" ref="F23">INDEX('Aceite Virgen Extra'!$A$259:$ZP$285,MATCH($B23,'Aceite Virgen Extra'!$A$259:$A$285,0),MATCH(F$5,'Aceite Virgen Extra'!$A$259:$ZP$259,0))</f>
        <v>13.69</v>
      </c>
      <c r="G23" s="40">
        <f t="array" ref="G23">INDEX('Aceite Virgen Extra'!$A$259:$ZP$285,MATCH($B23,'Aceite Virgen Extra'!$A$259:$A$285,0),MATCH(G$5,'Aceite Virgen Extra'!$A$259:$ZP$259,0))</f>
        <v>20.350000000000001</v>
      </c>
      <c r="H23" s="40">
        <f t="array" ref="H23">INDEX('Aceite Virgen Extra'!$A$259:$ZP$285,MATCH($B23,'Aceite Virgen Extra'!$A$259:$A$285,0),MATCH(H$5,'Aceite Virgen Extra'!$A$259:$ZP$259,0))</f>
        <v>18.770000000000003</v>
      </c>
      <c r="I23" s="40">
        <f t="array" ref="I23">INDEX('Aceite Virgen Extra'!$A$259:$ZP$285,MATCH($B23,'Aceite Virgen Extra'!$A$259:$A$285,0),MATCH(I$5,'Aceite Virgen Extra'!$A$259:$ZP$259,0))</f>
        <v>10.95</v>
      </c>
      <c r="J23" s="40">
        <f t="array" ref="J23">INDEX('Aceite Virgen Extra'!$A$259:$ZP$285,MATCH($B23,'Aceite Virgen Extra'!$A$259:$A$285,0),MATCH(J$5,'Aceite Virgen Extra'!$A$259:$ZP$259,0))</f>
        <v>11.55</v>
      </c>
      <c r="K23" s="40">
        <f t="array" ref="K23">INDEX('Aceite Virgen Extra'!$A$259:$ZP$285,MATCH($B23,'Aceite Virgen Extra'!$A$259:$A$285,0),MATCH(K$5,'Aceite Virgen Extra'!$A$259:$ZP$259,0))</f>
        <v>3.8500000000000005</v>
      </c>
      <c r="L23" s="40">
        <f t="array" ref="L23">INDEX('Aceite Virgen Extra'!$A$259:$ZP$285,MATCH($B23,'Aceite Virgen Extra'!$A$259:$A$285,0),MATCH(L$5,'Aceite Virgen Extra'!$A$259:$ZP$259,0))</f>
        <v>5.15</v>
      </c>
      <c r="M23" s="40">
        <f t="array" ref="M23">INDEX('Aceite Virgen Extra'!$A$259:$ZP$285,MATCH($B23,'Aceite Virgen Extra'!$A$259:$A$285,0),MATCH(M$5,'Aceite Virgen Extra'!$A$259:$ZP$259,0))</f>
        <v>4.87</v>
      </c>
      <c r="N23" s="40">
        <f t="array" ref="N23">INDEX('Aceite Virgen Extra'!$A$259:$ZP$285,MATCH($B23,'Aceite Virgen Extra'!$A$259:$A$285,0),MATCH(N$5,'Aceite Virgen Extra'!$A$259:$ZP$259,0))</f>
        <v>3.8700000000000006</v>
      </c>
      <c r="O23" s="40">
        <f t="array" ref="O23">INDEX('Aceite Virgen Extra'!$A$259:$ZP$285,MATCH($B23,'Aceite Virgen Extra'!$A$259:$A$285,0),MATCH(O$5,'Aceite Virgen Extra'!$A$259:$ZP$259,0))</f>
        <v>2.0099999999999998</v>
      </c>
      <c r="P23" s="40">
        <f t="array" ref="P23">INDEX('Aceite Virgen Extra'!$A$259:$ZP$285,MATCH($B23,'Aceite Virgen Extra'!$A$259:$A$285,0),MATCH(P$5,'Aceite Virgen Extra'!$A$259:$ZP$259,0))</f>
        <v>1.3900000000000001</v>
      </c>
    </row>
    <row r="24" spans="2:16" x14ac:dyDescent="0.3">
      <c r="B24" s="19">
        <f t="shared" si="1"/>
        <v>5.0999999999999996</v>
      </c>
      <c r="C24" s="18">
        <f t="shared" si="2"/>
        <v>5.3</v>
      </c>
      <c r="E24" s="40">
        <f t="array" ref="E24">INDEX('Aceite Virgen Extra'!$A$259:$ZP$285,MATCH($B24,'Aceite Virgen Extra'!$A$259:$A$285,0),MATCH(E$5,'Aceite Virgen Extra'!$A$259:$ZP$259,0))</f>
        <v>11.34</v>
      </c>
      <c r="F24" s="40">
        <f t="array" ref="F24">INDEX('Aceite Virgen Extra'!$A$259:$ZP$285,MATCH($B24,'Aceite Virgen Extra'!$A$259:$A$285,0),MATCH(F$5,'Aceite Virgen Extra'!$A$259:$ZP$259,0))</f>
        <v>7.5500000000000007</v>
      </c>
      <c r="G24" s="40">
        <f t="array" ref="G24">INDEX('Aceite Virgen Extra'!$A$259:$ZP$285,MATCH($B24,'Aceite Virgen Extra'!$A$259:$A$285,0),MATCH(G$5,'Aceite Virgen Extra'!$A$259:$ZP$259,0))</f>
        <v>1.4100000000000001</v>
      </c>
      <c r="H24" s="40">
        <f t="array" ref="H24">INDEX('Aceite Virgen Extra'!$A$259:$ZP$285,MATCH($B24,'Aceite Virgen Extra'!$A$259:$A$285,0),MATCH(H$5,'Aceite Virgen Extra'!$A$259:$ZP$259,0))</f>
        <v>2.44</v>
      </c>
      <c r="I24" s="40">
        <f t="array" ref="I24">INDEX('Aceite Virgen Extra'!$A$259:$ZP$285,MATCH($B24,'Aceite Virgen Extra'!$A$259:$A$285,0),MATCH(I$5,'Aceite Virgen Extra'!$A$259:$ZP$259,0))</f>
        <v>2.25</v>
      </c>
      <c r="J24" s="40">
        <f t="array" ref="J24">INDEX('Aceite Virgen Extra'!$A$259:$ZP$285,MATCH($B24,'Aceite Virgen Extra'!$A$259:$A$285,0),MATCH(J$5,'Aceite Virgen Extra'!$A$259:$ZP$259,0))</f>
        <v>0.65</v>
      </c>
      <c r="K24" s="40">
        <f t="array" ref="K24">INDEX('Aceite Virgen Extra'!$A$259:$ZP$285,MATCH($B24,'Aceite Virgen Extra'!$A$259:$A$285,0),MATCH(K$5,'Aceite Virgen Extra'!$A$259:$ZP$259,0))</f>
        <v>0.71</v>
      </c>
      <c r="L24" s="40">
        <f t="array" ref="L24">INDEX('Aceite Virgen Extra'!$A$259:$ZP$285,MATCH($B24,'Aceite Virgen Extra'!$A$259:$A$285,0),MATCH(L$5,'Aceite Virgen Extra'!$A$259:$ZP$259,0))</f>
        <v>0.73</v>
      </c>
      <c r="M24" s="40">
        <f t="array" ref="M24">INDEX('Aceite Virgen Extra'!$A$259:$ZP$285,MATCH($B24,'Aceite Virgen Extra'!$A$259:$A$285,0),MATCH(M$5,'Aceite Virgen Extra'!$A$259:$ZP$259,0))</f>
        <v>2.9</v>
      </c>
      <c r="N24" s="40">
        <f t="array" ref="N24">INDEX('Aceite Virgen Extra'!$A$259:$ZP$285,MATCH($B24,'Aceite Virgen Extra'!$A$259:$A$285,0),MATCH(N$5,'Aceite Virgen Extra'!$A$259:$ZP$259,0))</f>
        <v>0.17</v>
      </c>
      <c r="O24" s="40">
        <f t="array" ref="O24">INDEX('Aceite Virgen Extra'!$A$259:$ZP$285,MATCH($B24,'Aceite Virgen Extra'!$A$259:$A$285,0),MATCH(O$5,'Aceite Virgen Extra'!$A$259:$ZP$259,0))</f>
        <v>0.25</v>
      </c>
      <c r="P24" s="40">
        <f t="array" ref="P24">INDEX('Aceite Virgen Extra'!$A$259:$ZP$285,MATCH($B24,'Aceite Virgen Extra'!$A$259:$A$285,0),MATCH(P$5,'Aceite Virgen Extra'!$A$259:$ZP$259,0))</f>
        <v>0.36000000000000004</v>
      </c>
    </row>
    <row r="25" spans="2:16" x14ac:dyDescent="0.3">
      <c r="B25" s="19">
        <f t="shared" si="1"/>
        <v>5.3</v>
      </c>
      <c r="C25" s="18">
        <f t="shared" si="2"/>
        <v>5.5</v>
      </c>
      <c r="E25" s="40">
        <f t="array" ref="E25">INDEX('Aceite Virgen Extra'!$A$259:$ZP$285,MATCH($B25,'Aceite Virgen Extra'!$A$259:$A$285,0),MATCH(E$5,'Aceite Virgen Extra'!$A$259:$ZP$259,0))</f>
        <v>2.3499999999999996</v>
      </c>
      <c r="F25" s="40">
        <f t="array" ref="F25">INDEX('Aceite Virgen Extra'!$A$259:$ZP$285,MATCH($B25,'Aceite Virgen Extra'!$A$259:$A$285,0),MATCH(F$5,'Aceite Virgen Extra'!$A$259:$ZP$259,0))</f>
        <v>0.63</v>
      </c>
      <c r="G25" s="40">
        <f t="array" ref="G25">INDEX('Aceite Virgen Extra'!$A$259:$ZP$285,MATCH($B25,'Aceite Virgen Extra'!$A$259:$A$285,0),MATCH(G$5,'Aceite Virgen Extra'!$A$259:$ZP$259,0))</f>
        <v>0.98</v>
      </c>
      <c r="H25" s="40">
        <f t="array" ref="H25">INDEX('Aceite Virgen Extra'!$A$259:$ZP$285,MATCH($B25,'Aceite Virgen Extra'!$A$259:$A$285,0),MATCH(H$5,'Aceite Virgen Extra'!$A$259:$ZP$259,0))</f>
        <v>2.2399999999999998</v>
      </c>
      <c r="I25" s="40">
        <f t="array" ref="I25">INDEX('Aceite Virgen Extra'!$A$259:$ZP$285,MATCH($B25,'Aceite Virgen Extra'!$A$259:$A$285,0),MATCH(I$5,'Aceite Virgen Extra'!$A$259:$ZP$259,0))</f>
        <v>1.5</v>
      </c>
      <c r="J25" s="40">
        <f t="array" ref="J25">INDEX('Aceite Virgen Extra'!$A$259:$ZP$285,MATCH($B25,'Aceite Virgen Extra'!$A$259:$A$285,0),MATCH(J$5,'Aceite Virgen Extra'!$A$259:$ZP$259,0))</f>
        <v>1.3</v>
      </c>
      <c r="K25" s="40">
        <f t="array" ref="K25">INDEX('Aceite Virgen Extra'!$A$259:$ZP$285,MATCH($B25,'Aceite Virgen Extra'!$A$259:$A$285,0),MATCH(K$5,'Aceite Virgen Extra'!$A$259:$ZP$259,0))</f>
        <v>0.32</v>
      </c>
      <c r="L25" s="40">
        <f t="array" ref="L25">INDEX('Aceite Virgen Extra'!$A$259:$ZP$285,MATCH($B25,'Aceite Virgen Extra'!$A$259:$A$285,0),MATCH(L$5,'Aceite Virgen Extra'!$A$259:$ZP$259,0))</f>
        <v>1.42</v>
      </c>
      <c r="M25" s="40">
        <f t="array" ref="M25">INDEX('Aceite Virgen Extra'!$A$259:$ZP$285,MATCH($B25,'Aceite Virgen Extra'!$A$259:$A$285,0),MATCH(M$5,'Aceite Virgen Extra'!$A$259:$ZP$259,0))</f>
        <v>1.2</v>
      </c>
      <c r="N25" s="40">
        <f t="array" ref="N25">INDEX('Aceite Virgen Extra'!$A$259:$ZP$285,MATCH($B25,'Aceite Virgen Extra'!$A$259:$A$285,0),MATCH(N$5,'Aceite Virgen Extra'!$A$259:$ZP$259,0))</f>
        <v>2.06</v>
      </c>
      <c r="O25" s="40">
        <f t="array" ref="O25">INDEX('Aceite Virgen Extra'!$A$259:$ZP$285,MATCH($B25,'Aceite Virgen Extra'!$A$259:$A$285,0),MATCH(O$5,'Aceite Virgen Extra'!$A$259:$ZP$259,0))</f>
        <v>0.43000000000000005</v>
      </c>
      <c r="P25" s="40">
        <f t="array" ref="P25">INDEX('Aceite Virgen Extra'!$A$259:$ZP$285,MATCH($B25,'Aceite Virgen Extra'!$A$259:$A$285,0),MATCH(P$5,'Aceite Virgen Extra'!$A$259:$ZP$259,0))</f>
        <v>2.17</v>
      </c>
    </row>
    <row r="26" spans="2:16" x14ac:dyDescent="0.3">
      <c r="B26" s="19">
        <f t="shared" si="1"/>
        <v>5.5</v>
      </c>
      <c r="C26" s="18">
        <f t="shared" si="2"/>
        <v>5.7</v>
      </c>
      <c r="E26" s="40">
        <f t="array" ref="E26">INDEX('Aceite Virgen Extra'!$A$259:$ZP$285,MATCH($B26,'Aceite Virgen Extra'!$A$259:$A$285,0),MATCH(E$5,'Aceite Virgen Extra'!$A$259:$ZP$259,0))</f>
        <v>0</v>
      </c>
      <c r="F26" s="40">
        <f t="array" ref="F26">INDEX('Aceite Virgen Extra'!$A$259:$ZP$285,MATCH($B26,'Aceite Virgen Extra'!$A$259:$A$285,0),MATCH(F$5,'Aceite Virgen Extra'!$A$259:$ZP$259,0))</f>
        <v>0.1</v>
      </c>
      <c r="G26" s="40">
        <f t="array" ref="G26">INDEX('Aceite Virgen Extra'!$A$259:$ZP$285,MATCH($B26,'Aceite Virgen Extra'!$A$259:$A$285,0),MATCH(G$5,'Aceite Virgen Extra'!$A$259:$ZP$259,0))</f>
        <v>0.53</v>
      </c>
      <c r="H26" s="40">
        <f t="array" ref="H26">INDEX('Aceite Virgen Extra'!$A$259:$ZP$285,MATCH($B26,'Aceite Virgen Extra'!$A$259:$A$285,0),MATCH(H$5,'Aceite Virgen Extra'!$A$259:$ZP$259,0))</f>
        <v>2.9099999999999997</v>
      </c>
      <c r="I26" s="40">
        <f t="array" ref="I26">INDEX('Aceite Virgen Extra'!$A$259:$ZP$285,MATCH($B26,'Aceite Virgen Extra'!$A$259:$A$285,0),MATCH(I$5,'Aceite Virgen Extra'!$A$259:$ZP$259,0))</f>
        <v>0.36000000000000004</v>
      </c>
      <c r="J26" s="40">
        <f t="array" ref="J26">INDEX('Aceite Virgen Extra'!$A$259:$ZP$285,MATCH($B26,'Aceite Virgen Extra'!$A$259:$A$285,0),MATCH(J$5,'Aceite Virgen Extra'!$A$259:$ZP$259,0))</f>
        <v>0.1</v>
      </c>
      <c r="K26" s="40">
        <f t="array" ref="K26">INDEX('Aceite Virgen Extra'!$A$259:$ZP$285,MATCH($B26,'Aceite Virgen Extra'!$A$259:$A$285,0),MATCH(K$5,'Aceite Virgen Extra'!$A$259:$ZP$259,0))</f>
        <v>0.11</v>
      </c>
      <c r="L26" s="40">
        <f t="array" ref="L26">INDEX('Aceite Virgen Extra'!$A$259:$ZP$285,MATCH($B26,'Aceite Virgen Extra'!$A$259:$A$285,0),MATCH(L$5,'Aceite Virgen Extra'!$A$259:$ZP$259,0))</f>
        <v>0</v>
      </c>
      <c r="M26" s="40">
        <f t="array" ref="M26">INDEX('Aceite Virgen Extra'!$A$259:$ZP$285,MATCH($B26,'Aceite Virgen Extra'!$A$259:$A$285,0),MATCH(M$5,'Aceite Virgen Extra'!$A$259:$ZP$259,0))</f>
        <v>0.67999999999999994</v>
      </c>
      <c r="N26" s="40">
        <f t="array" ref="N26">INDEX('Aceite Virgen Extra'!$A$259:$ZP$285,MATCH($B26,'Aceite Virgen Extra'!$A$259:$A$285,0),MATCH(N$5,'Aceite Virgen Extra'!$A$259:$ZP$259,0))</f>
        <v>0.12</v>
      </c>
      <c r="O26" s="40">
        <f t="array" ref="O26">INDEX('Aceite Virgen Extra'!$A$259:$ZP$285,MATCH($B26,'Aceite Virgen Extra'!$A$259:$A$285,0),MATCH(O$5,'Aceite Virgen Extra'!$A$259:$ZP$259,0))</f>
        <v>0.11</v>
      </c>
      <c r="P26" s="40">
        <f t="array" ref="P26">INDEX('Aceite Virgen Extra'!$A$259:$ZP$285,MATCH($B26,'Aceite Virgen Extra'!$A$259:$A$285,0),MATCH(P$5,'Aceite Virgen Extra'!$A$259:$ZP$259,0))</f>
        <v>1.31</v>
      </c>
    </row>
    <row r="27" spans="2:16" x14ac:dyDescent="0.3">
      <c r="B27" s="19">
        <f t="shared" si="1"/>
        <v>5.7</v>
      </c>
      <c r="C27" s="18">
        <f t="shared" si="2"/>
        <v>5.9</v>
      </c>
      <c r="E27" s="40">
        <f t="array" ref="E27">INDEX('Aceite Virgen Extra'!$A$259:$ZP$285,MATCH($B27,'Aceite Virgen Extra'!$A$259:$A$285,0),MATCH(E$5,'Aceite Virgen Extra'!$A$259:$ZP$259,0))</f>
        <v>0.45000000000000007</v>
      </c>
      <c r="F27" s="40">
        <f t="array" ref="F27">INDEX('Aceite Virgen Extra'!$A$259:$ZP$285,MATCH($B27,'Aceite Virgen Extra'!$A$259:$A$285,0),MATCH(F$5,'Aceite Virgen Extra'!$A$259:$ZP$259,0))</f>
        <v>0</v>
      </c>
      <c r="G27" s="40">
        <f t="array" ref="G27">INDEX('Aceite Virgen Extra'!$A$259:$ZP$285,MATCH($B27,'Aceite Virgen Extra'!$A$259:$A$285,0),MATCH(G$5,'Aceite Virgen Extra'!$A$259:$ZP$259,0))</f>
        <v>0.36</v>
      </c>
      <c r="H27" s="40">
        <f t="array" ref="H27">INDEX('Aceite Virgen Extra'!$A$259:$ZP$285,MATCH($B27,'Aceite Virgen Extra'!$A$259:$A$285,0),MATCH(H$5,'Aceite Virgen Extra'!$A$259:$ZP$259,0))</f>
        <v>0.16</v>
      </c>
      <c r="I27" s="40">
        <f t="array" ref="I27">INDEX('Aceite Virgen Extra'!$A$259:$ZP$285,MATCH($B27,'Aceite Virgen Extra'!$A$259:$A$285,0),MATCH(I$5,'Aceite Virgen Extra'!$A$259:$ZP$259,0))</f>
        <v>0</v>
      </c>
      <c r="J27" s="40">
        <f t="array" ref="J27">INDEX('Aceite Virgen Extra'!$A$259:$ZP$285,MATCH($B27,'Aceite Virgen Extra'!$A$259:$A$285,0),MATCH(J$5,'Aceite Virgen Extra'!$A$259:$ZP$259,0))</f>
        <v>0.55000000000000004</v>
      </c>
      <c r="K27" s="40">
        <f t="array" ref="K27">INDEX('Aceite Virgen Extra'!$A$259:$ZP$285,MATCH($B27,'Aceite Virgen Extra'!$A$259:$A$285,0),MATCH(K$5,'Aceite Virgen Extra'!$A$259:$ZP$259,0))</f>
        <v>0.33</v>
      </c>
      <c r="L27" s="40">
        <f t="array" ref="L27">INDEX('Aceite Virgen Extra'!$A$259:$ZP$285,MATCH($B27,'Aceite Virgen Extra'!$A$259:$A$285,0),MATCH(L$5,'Aceite Virgen Extra'!$A$259:$ZP$259,0))</f>
        <v>0.62000000000000011</v>
      </c>
      <c r="M27" s="40">
        <f t="array" ref="M27">INDEX('Aceite Virgen Extra'!$A$259:$ZP$285,MATCH($B27,'Aceite Virgen Extra'!$A$259:$A$285,0),MATCH(M$5,'Aceite Virgen Extra'!$A$259:$ZP$259,0))</f>
        <v>0.6</v>
      </c>
      <c r="N27" s="40">
        <f t="array" ref="N27">INDEX('Aceite Virgen Extra'!$A$259:$ZP$285,MATCH($B27,'Aceite Virgen Extra'!$A$259:$A$285,0),MATCH(N$5,'Aceite Virgen Extra'!$A$259:$ZP$259,0))</f>
        <v>0</v>
      </c>
      <c r="O27" s="40">
        <f t="array" ref="O27">INDEX('Aceite Virgen Extra'!$A$259:$ZP$285,MATCH($B27,'Aceite Virgen Extra'!$A$259:$A$285,0),MATCH(O$5,'Aceite Virgen Extra'!$A$259:$ZP$259,0))</f>
        <v>0</v>
      </c>
      <c r="P27" s="40">
        <f t="array" ref="P27">INDEX('Aceite Virgen Extra'!$A$259:$ZP$285,MATCH($B27,'Aceite Virgen Extra'!$A$259:$A$285,0),MATCH(P$5,'Aceite Virgen Extra'!$A$259:$ZP$259,0))</f>
        <v>0.71</v>
      </c>
    </row>
    <row r="28" spans="2:16" x14ac:dyDescent="0.3">
      <c r="B28" s="19">
        <f t="shared" si="1"/>
        <v>5.9</v>
      </c>
      <c r="C28" s="18">
        <f t="shared" si="2"/>
        <v>6.1</v>
      </c>
      <c r="E28" s="40">
        <f t="array" ref="E28">INDEX('Aceite Virgen Extra'!$A$259:$ZP$285,MATCH($B28,'Aceite Virgen Extra'!$A$259:$A$285,0),MATCH(E$5,'Aceite Virgen Extra'!$A$259:$ZP$259,0))</f>
        <v>1.03</v>
      </c>
      <c r="F28" s="40">
        <f t="array" ref="F28">INDEX('Aceite Virgen Extra'!$A$259:$ZP$285,MATCH($B28,'Aceite Virgen Extra'!$A$259:$A$285,0),MATCH(F$5,'Aceite Virgen Extra'!$A$259:$ZP$259,0))</f>
        <v>0.82000000000000006</v>
      </c>
      <c r="G28" s="40">
        <f t="array" ref="G28">INDEX('Aceite Virgen Extra'!$A$259:$ZP$285,MATCH($B28,'Aceite Virgen Extra'!$A$259:$A$285,0),MATCH(G$5,'Aceite Virgen Extra'!$A$259:$ZP$259,0))</f>
        <v>0.66999999999999993</v>
      </c>
      <c r="H28" s="40">
        <f t="array" ref="H28">INDEX('Aceite Virgen Extra'!$A$259:$ZP$285,MATCH($B28,'Aceite Virgen Extra'!$A$259:$A$285,0),MATCH(H$5,'Aceite Virgen Extra'!$A$259:$ZP$259,0))</f>
        <v>1.2799999999999998</v>
      </c>
      <c r="I28" s="40">
        <f t="array" ref="I28">INDEX('Aceite Virgen Extra'!$A$259:$ZP$285,MATCH($B28,'Aceite Virgen Extra'!$A$259:$A$285,0),MATCH(I$5,'Aceite Virgen Extra'!$A$259:$ZP$259,0))</f>
        <v>2.46</v>
      </c>
      <c r="J28" s="40">
        <f t="array" ref="J28">INDEX('Aceite Virgen Extra'!$A$259:$ZP$285,MATCH($B28,'Aceite Virgen Extra'!$A$259:$A$285,0),MATCH(J$5,'Aceite Virgen Extra'!$A$259:$ZP$259,0))</f>
        <v>1.08</v>
      </c>
      <c r="K28" s="40">
        <f t="array" ref="K28">INDEX('Aceite Virgen Extra'!$A$259:$ZP$285,MATCH($B28,'Aceite Virgen Extra'!$A$259:$A$285,0),MATCH(K$5,'Aceite Virgen Extra'!$A$259:$ZP$259,0))</f>
        <v>2.4299999999999997</v>
      </c>
      <c r="L28" s="40">
        <f t="array" ref="L28">INDEX('Aceite Virgen Extra'!$A$259:$ZP$285,MATCH($B28,'Aceite Virgen Extra'!$A$259:$A$285,0),MATCH(L$5,'Aceite Virgen Extra'!$A$259:$ZP$259,0))</f>
        <v>1.4</v>
      </c>
      <c r="M28" s="40">
        <f t="array" ref="M28">INDEX('Aceite Virgen Extra'!$A$259:$ZP$285,MATCH($B28,'Aceite Virgen Extra'!$A$259:$A$285,0),MATCH(M$5,'Aceite Virgen Extra'!$A$259:$ZP$259,0))</f>
        <v>0.55000000000000004</v>
      </c>
      <c r="N28" s="40">
        <f t="array" ref="N28">INDEX('Aceite Virgen Extra'!$A$259:$ZP$285,MATCH($B28,'Aceite Virgen Extra'!$A$259:$A$285,0),MATCH(N$5,'Aceite Virgen Extra'!$A$259:$ZP$259,0))</f>
        <v>1.84</v>
      </c>
      <c r="O28" s="40">
        <f t="array" ref="O28">INDEX('Aceite Virgen Extra'!$A$259:$ZP$285,MATCH($B28,'Aceite Virgen Extra'!$A$259:$A$285,0),MATCH(O$5,'Aceite Virgen Extra'!$A$259:$ZP$259,0))</f>
        <v>1.23</v>
      </c>
      <c r="P28" s="40">
        <f t="array" ref="P28">INDEX('Aceite Virgen Extra'!$A$259:$ZP$285,MATCH($B28,'Aceite Virgen Extra'!$A$259:$A$285,0),MATCH(P$5,'Aceite Virgen Extra'!$A$259:$ZP$259,0))</f>
        <v>0.66999999999999993</v>
      </c>
    </row>
    <row r="29" spans="2:16" x14ac:dyDescent="0.3">
      <c r="B29" s="19">
        <f t="shared" si="1"/>
        <v>6.1</v>
      </c>
      <c r="C29" s="18">
        <f t="shared" si="2"/>
        <v>6.3</v>
      </c>
      <c r="E29" s="40">
        <f t="array" ref="E29">INDEX('Aceite Virgen Extra'!$A$259:$ZP$285,MATCH($B29,'Aceite Virgen Extra'!$A$259:$A$285,0),MATCH(E$5,'Aceite Virgen Extra'!$A$259:$ZP$259,0))</f>
        <v>0.28000000000000003</v>
      </c>
      <c r="F29" s="40">
        <f t="array" ref="F29">INDEX('Aceite Virgen Extra'!$A$259:$ZP$285,MATCH($B29,'Aceite Virgen Extra'!$A$259:$A$285,0),MATCH(F$5,'Aceite Virgen Extra'!$A$259:$ZP$259,0))</f>
        <v>0</v>
      </c>
      <c r="G29" s="40">
        <f t="array" ref="G29">INDEX('Aceite Virgen Extra'!$A$259:$ZP$285,MATCH($B29,'Aceite Virgen Extra'!$A$259:$A$285,0),MATCH(G$5,'Aceite Virgen Extra'!$A$259:$ZP$259,0))</f>
        <v>0.32</v>
      </c>
      <c r="H29" s="40">
        <f t="array" ref="H29">INDEX('Aceite Virgen Extra'!$A$259:$ZP$285,MATCH($B29,'Aceite Virgen Extra'!$A$259:$A$285,0),MATCH(H$5,'Aceite Virgen Extra'!$A$259:$ZP$259,0))</f>
        <v>2.92</v>
      </c>
      <c r="I29" s="40">
        <f t="array" ref="I29">INDEX('Aceite Virgen Extra'!$A$259:$ZP$285,MATCH($B29,'Aceite Virgen Extra'!$A$259:$A$285,0),MATCH(I$5,'Aceite Virgen Extra'!$A$259:$ZP$259,0))</f>
        <v>1.1200000000000001</v>
      </c>
      <c r="J29" s="40">
        <f t="array" ref="J29">INDEX('Aceite Virgen Extra'!$A$259:$ZP$285,MATCH($B29,'Aceite Virgen Extra'!$A$259:$A$285,0),MATCH(J$5,'Aceite Virgen Extra'!$A$259:$ZP$259,0))</f>
        <v>0.37</v>
      </c>
      <c r="K29" s="40">
        <f t="array" ref="K29">INDEX('Aceite Virgen Extra'!$A$259:$ZP$285,MATCH($B29,'Aceite Virgen Extra'!$A$259:$A$285,0),MATCH(K$5,'Aceite Virgen Extra'!$A$259:$ZP$259,0))</f>
        <v>0.83000000000000007</v>
      </c>
      <c r="L29" s="40">
        <f t="array" ref="L29">INDEX('Aceite Virgen Extra'!$A$259:$ZP$285,MATCH($B29,'Aceite Virgen Extra'!$A$259:$A$285,0),MATCH(L$5,'Aceite Virgen Extra'!$A$259:$ZP$259,0))</f>
        <v>0</v>
      </c>
      <c r="M29" s="40">
        <f t="array" ref="M29">INDEX('Aceite Virgen Extra'!$A$259:$ZP$285,MATCH($B29,'Aceite Virgen Extra'!$A$259:$A$285,0),MATCH(M$5,'Aceite Virgen Extra'!$A$259:$ZP$259,0))</f>
        <v>0.27</v>
      </c>
      <c r="N29" s="40">
        <f t="array" ref="N29">INDEX('Aceite Virgen Extra'!$A$259:$ZP$285,MATCH($B29,'Aceite Virgen Extra'!$A$259:$A$285,0),MATCH(N$5,'Aceite Virgen Extra'!$A$259:$ZP$259,0))</f>
        <v>0</v>
      </c>
      <c r="O29" s="40">
        <f t="array" ref="O29">INDEX('Aceite Virgen Extra'!$A$259:$ZP$285,MATCH($B29,'Aceite Virgen Extra'!$A$259:$A$285,0),MATCH(O$5,'Aceite Virgen Extra'!$A$259:$ZP$259,0))</f>
        <v>0.06</v>
      </c>
      <c r="P29" s="40">
        <f t="array" ref="P29">INDEX('Aceite Virgen Extra'!$A$259:$ZP$285,MATCH($B29,'Aceite Virgen Extra'!$A$259:$A$285,0),MATCH(P$5,'Aceite Virgen Extra'!$A$259:$ZP$259,0))</f>
        <v>0.41</v>
      </c>
    </row>
    <row r="30" spans="2:16" x14ac:dyDescent="0.3">
      <c r="B30" s="19">
        <f t="shared" si="1"/>
        <v>6.3</v>
      </c>
      <c r="C30" s="18">
        <f t="shared" si="2"/>
        <v>6.5</v>
      </c>
      <c r="E30" s="40">
        <f t="array" ref="E30">INDEX('Aceite Virgen Extra'!$A$259:$ZP$285,MATCH($B30,'Aceite Virgen Extra'!$A$259:$A$285,0),MATCH(E$5,'Aceite Virgen Extra'!$A$259:$ZP$259,0))</f>
        <v>0</v>
      </c>
      <c r="F30" s="40">
        <f t="array" ref="F30">INDEX('Aceite Virgen Extra'!$A$259:$ZP$285,MATCH($B30,'Aceite Virgen Extra'!$A$259:$A$285,0),MATCH(F$5,'Aceite Virgen Extra'!$A$259:$ZP$259,0))</f>
        <v>0.23</v>
      </c>
      <c r="G30" s="40">
        <f t="array" ref="G30">INDEX('Aceite Virgen Extra'!$A$259:$ZP$285,MATCH($B30,'Aceite Virgen Extra'!$A$259:$A$285,0),MATCH(G$5,'Aceite Virgen Extra'!$A$259:$ZP$259,0))</f>
        <v>1.7</v>
      </c>
      <c r="H30" s="40">
        <f t="array" ref="H30">INDEX('Aceite Virgen Extra'!$A$259:$ZP$285,MATCH($B30,'Aceite Virgen Extra'!$A$259:$A$285,0),MATCH(H$5,'Aceite Virgen Extra'!$A$259:$ZP$259,0))</f>
        <v>0.4</v>
      </c>
      <c r="I30" s="40">
        <f t="array" ref="I30">INDEX('Aceite Virgen Extra'!$A$259:$ZP$285,MATCH($B30,'Aceite Virgen Extra'!$A$259:$A$285,0),MATCH(I$5,'Aceite Virgen Extra'!$A$259:$ZP$259,0))</f>
        <v>0</v>
      </c>
      <c r="J30" s="40">
        <f t="array" ref="J30">INDEX('Aceite Virgen Extra'!$A$259:$ZP$285,MATCH($B30,'Aceite Virgen Extra'!$A$259:$A$285,0),MATCH(J$5,'Aceite Virgen Extra'!$A$259:$ZP$259,0))</f>
        <v>0.47</v>
      </c>
      <c r="K30" s="40">
        <f t="array" ref="K30">INDEX('Aceite Virgen Extra'!$A$259:$ZP$285,MATCH($B30,'Aceite Virgen Extra'!$A$259:$A$285,0),MATCH(K$5,'Aceite Virgen Extra'!$A$259:$ZP$259,0))</f>
        <v>1.1100000000000001</v>
      </c>
      <c r="L30" s="40">
        <f t="array" ref="L30">INDEX('Aceite Virgen Extra'!$A$259:$ZP$285,MATCH($B30,'Aceite Virgen Extra'!$A$259:$A$285,0),MATCH(L$5,'Aceite Virgen Extra'!$A$259:$ZP$259,0))</f>
        <v>0.6</v>
      </c>
      <c r="M30" s="40">
        <f t="array" ref="M30">INDEX('Aceite Virgen Extra'!$A$259:$ZP$285,MATCH($B30,'Aceite Virgen Extra'!$A$259:$A$285,0),MATCH(M$5,'Aceite Virgen Extra'!$A$259:$ZP$259,0))</f>
        <v>0.49</v>
      </c>
      <c r="N30" s="40">
        <f t="array" ref="N30">INDEX('Aceite Virgen Extra'!$A$259:$ZP$285,MATCH($B30,'Aceite Virgen Extra'!$A$259:$A$285,0),MATCH(N$5,'Aceite Virgen Extra'!$A$259:$ZP$259,0))</f>
        <v>0.44000000000000006</v>
      </c>
      <c r="O30" s="40">
        <f t="array" ref="O30">INDEX('Aceite Virgen Extra'!$A$259:$ZP$285,MATCH($B30,'Aceite Virgen Extra'!$A$259:$A$285,0),MATCH(O$5,'Aceite Virgen Extra'!$A$259:$ZP$259,0))</f>
        <v>0.89</v>
      </c>
      <c r="P30" s="40">
        <f t="array" ref="P30">INDEX('Aceite Virgen Extra'!$A$259:$ZP$285,MATCH($B30,'Aceite Virgen Extra'!$A$259:$A$285,0),MATCH(P$5,'Aceite Virgen Extra'!$A$259:$ZP$259,0))</f>
        <v>0.35</v>
      </c>
    </row>
    <row r="31" spans="2:16" x14ac:dyDescent="0.3">
      <c r="B31" s="19">
        <f t="shared" si="1"/>
        <v>6.5</v>
      </c>
      <c r="C31" s="18">
        <f t="shared" si="2"/>
        <v>6.7</v>
      </c>
      <c r="E31" s="40">
        <f t="array" ref="E31">INDEX('Aceite Virgen Extra'!$A$259:$ZP$285,MATCH($B31,'Aceite Virgen Extra'!$A$259:$A$285,0),MATCH(E$5,'Aceite Virgen Extra'!$A$259:$ZP$259,0))</f>
        <v>2.17</v>
      </c>
      <c r="F31" s="40">
        <f t="array" ref="F31">INDEX('Aceite Virgen Extra'!$A$259:$ZP$285,MATCH($B31,'Aceite Virgen Extra'!$A$259:$A$285,0),MATCH(F$5,'Aceite Virgen Extra'!$A$259:$ZP$259,0))</f>
        <v>0.91</v>
      </c>
      <c r="G31" s="40">
        <f t="array" ref="G31">INDEX('Aceite Virgen Extra'!$A$259:$ZP$285,MATCH($B31,'Aceite Virgen Extra'!$A$259:$A$285,0),MATCH(G$5,'Aceite Virgen Extra'!$A$259:$ZP$259,0))</f>
        <v>0.34</v>
      </c>
      <c r="H31" s="40">
        <f t="array" ref="H31">INDEX('Aceite Virgen Extra'!$A$259:$ZP$285,MATCH($B31,'Aceite Virgen Extra'!$A$259:$A$285,0),MATCH(H$5,'Aceite Virgen Extra'!$A$259:$ZP$259,0))</f>
        <v>3.4</v>
      </c>
      <c r="I31" s="40">
        <f t="array" ref="I31">INDEX('Aceite Virgen Extra'!$A$259:$ZP$285,MATCH($B31,'Aceite Virgen Extra'!$A$259:$A$285,0),MATCH(I$5,'Aceite Virgen Extra'!$A$259:$ZP$259,0))</f>
        <v>1.34</v>
      </c>
      <c r="J31" s="40">
        <f t="array" ref="J31">INDEX('Aceite Virgen Extra'!$A$259:$ZP$285,MATCH($B31,'Aceite Virgen Extra'!$A$259:$A$285,0),MATCH(J$5,'Aceite Virgen Extra'!$A$259:$ZP$259,0))</f>
        <v>0.57000000000000006</v>
      </c>
      <c r="K31" s="40">
        <f t="array" ref="K31">INDEX('Aceite Virgen Extra'!$A$259:$ZP$285,MATCH($B31,'Aceite Virgen Extra'!$A$259:$A$285,0),MATCH(K$5,'Aceite Virgen Extra'!$A$259:$ZP$259,0))</f>
        <v>0.73</v>
      </c>
      <c r="L31" s="40">
        <f t="array" ref="L31">INDEX('Aceite Virgen Extra'!$A$259:$ZP$285,MATCH($B31,'Aceite Virgen Extra'!$A$259:$A$285,0),MATCH(L$5,'Aceite Virgen Extra'!$A$259:$ZP$259,0))</f>
        <v>1.33</v>
      </c>
      <c r="M31" s="40">
        <f t="array" ref="M31">INDEX('Aceite Virgen Extra'!$A$259:$ZP$285,MATCH($B31,'Aceite Virgen Extra'!$A$259:$A$285,0),MATCH(M$5,'Aceite Virgen Extra'!$A$259:$ZP$259,0))</f>
        <v>0.91</v>
      </c>
      <c r="N31" s="40">
        <f t="array" ref="N31">INDEX('Aceite Virgen Extra'!$A$259:$ZP$285,MATCH($B31,'Aceite Virgen Extra'!$A$259:$A$285,0),MATCH(N$5,'Aceite Virgen Extra'!$A$259:$ZP$259,0))</f>
        <v>0.25</v>
      </c>
      <c r="O31" s="40">
        <f t="array" ref="O31">INDEX('Aceite Virgen Extra'!$A$259:$ZP$285,MATCH($B31,'Aceite Virgen Extra'!$A$259:$A$285,0),MATCH(O$5,'Aceite Virgen Extra'!$A$259:$ZP$259,0))</f>
        <v>0.62</v>
      </c>
      <c r="P31" s="40">
        <f t="array" ref="P31">INDEX('Aceite Virgen Extra'!$A$259:$ZP$285,MATCH($B31,'Aceite Virgen Extra'!$A$259:$A$285,0),MATCH(P$5,'Aceite Virgen Extra'!$A$259:$ZP$259,0))</f>
        <v>1.6099999999999999</v>
      </c>
    </row>
    <row r="32" spans="2:16" x14ac:dyDescent="0.3">
      <c r="B32" s="19">
        <f t="shared" si="1"/>
        <v>6.7</v>
      </c>
      <c r="C32" s="18">
        <f t="shared" si="2"/>
        <v>6.9</v>
      </c>
      <c r="E32" s="40">
        <f t="array" ref="E32">INDEX('Aceite Virgen Extra'!$A$259:$ZP$285,MATCH($B32,'Aceite Virgen Extra'!$A$259:$A$285,0),MATCH(E$5,'Aceite Virgen Extra'!$A$259:$ZP$259,0))</f>
        <v>0</v>
      </c>
      <c r="F32" s="40">
        <f t="array" ref="F32">INDEX('Aceite Virgen Extra'!$A$259:$ZP$285,MATCH($B32,'Aceite Virgen Extra'!$A$259:$A$285,0),MATCH(F$5,'Aceite Virgen Extra'!$A$259:$ZP$259,0))</f>
        <v>0</v>
      </c>
      <c r="G32" s="40">
        <f t="array" ref="G32">INDEX('Aceite Virgen Extra'!$A$259:$ZP$285,MATCH($B32,'Aceite Virgen Extra'!$A$259:$A$285,0),MATCH(G$5,'Aceite Virgen Extra'!$A$259:$ZP$259,0))</f>
        <v>0.22</v>
      </c>
      <c r="H32" s="40">
        <f t="array" ref="H32">INDEX('Aceite Virgen Extra'!$A$259:$ZP$285,MATCH($B32,'Aceite Virgen Extra'!$A$259:$A$285,0),MATCH(H$5,'Aceite Virgen Extra'!$A$259:$ZP$259,0))</f>
        <v>0</v>
      </c>
      <c r="I32" s="40">
        <f t="array" ref="I32">INDEX('Aceite Virgen Extra'!$A$259:$ZP$285,MATCH($B32,'Aceite Virgen Extra'!$A$259:$A$285,0),MATCH(I$5,'Aceite Virgen Extra'!$A$259:$ZP$259,0))</f>
        <v>0</v>
      </c>
      <c r="J32" s="40">
        <f t="array" ref="J32">INDEX('Aceite Virgen Extra'!$A$259:$ZP$285,MATCH($B32,'Aceite Virgen Extra'!$A$259:$A$285,0),MATCH(J$5,'Aceite Virgen Extra'!$A$259:$ZP$259,0))</f>
        <v>0</v>
      </c>
      <c r="K32" s="40">
        <f t="array" ref="K32">INDEX('Aceite Virgen Extra'!$A$259:$ZP$285,MATCH($B32,'Aceite Virgen Extra'!$A$259:$A$285,0),MATCH(K$5,'Aceite Virgen Extra'!$A$259:$ZP$259,0))</f>
        <v>0</v>
      </c>
      <c r="L32" s="40">
        <f t="array" ref="L32">INDEX('Aceite Virgen Extra'!$A$259:$ZP$285,MATCH($B32,'Aceite Virgen Extra'!$A$259:$A$285,0),MATCH(L$5,'Aceite Virgen Extra'!$A$259:$ZP$259,0))</f>
        <v>0</v>
      </c>
      <c r="M32" s="40">
        <f t="array" ref="M32">INDEX('Aceite Virgen Extra'!$A$259:$ZP$285,MATCH($B32,'Aceite Virgen Extra'!$A$259:$A$285,0),MATCH(M$5,'Aceite Virgen Extra'!$A$259:$ZP$259,0))</f>
        <v>0</v>
      </c>
      <c r="N32" s="40">
        <f t="array" ref="N32">INDEX('Aceite Virgen Extra'!$A$259:$ZP$285,MATCH($B32,'Aceite Virgen Extra'!$A$259:$A$285,0),MATCH(N$5,'Aceite Virgen Extra'!$A$259:$ZP$259,0))</f>
        <v>0</v>
      </c>
      <c r="O32" s="40">
        <f t="array" ref="O32">INDEX('Aceite Virgen Extra'!$A$259:$ZP$285,MATCH($B32,'Aceite Virgen Extra'!$A$259:$A$285,0),MATCH(O$5,'Aceite Virgen Extra'!$A$259:$ZP$259,0))</f>
        <v>0.31</v>
      </c>
      <c r="P32" s="40">
        <f t="array" ref="P32">INDEX('Aceite Virgen Extra'!$A$259:$ZP$285,MATCH($B32,'Aceite Virgen Extra'!$A$259:$A$285,0),MATCH(P$5,'Aceite Virgen Extra'!$A$259:$ZP$259,0))</f>
        <v>1.6099999999999999</v>
      </c>
    </row>
    <row r="33" spans="2:16" x14ac:dyDescent="0.3">
      <c r="B33" s="54">
        <f t="shared" si="1"/>
        <v>6.9</v>
      </c>
      <c r="C33" s="18"/>
      <c r="E33" s="40">
        <f t="array" ref="E33">INDEX('Aceite Virgen Extra'!$A$259:$ZP$285,MATCH($B33,'Aceite Virgen Extra'!$A$259:$A$285,0),MATCH(E$5,'Aceite Virgen Extra'!$A$259:$ZP$259,0))</f>
        <v>5.0900000000000007</v>
      </c>
      <c r="F33" s="40">
        <f t="array" ref="F33">INDEX('Aceite Virgen Extra'!$A$259:$ZP$285,MATCH($B33,'Aceite Virgen Extra'!$A$259:$A$285,0),MATCH(F$5,'Aceite Virgen Extra'!$A$259:$ZP$259,0))</f>
        <v>5.9</v>
      </c>
      <c r="G33" s="40">
        <f t="array" ref="G33">INDEX('Aceite Virgen Extra'!$A$259:$ZP$285,MATCH($B33,'Aceite Virgen Extra'!$A$259:$A$285,0),MATCH(G$5,'Aceite Virgen Extra'!$A$259:$ZP$259,0))</f>
        <v>5.8299999999999992</v>
      </c>
      <c r="H33" s="40">
        <f t="array" ref="H33">INDEX('Aceite Virgen Extra'!$A$259:$ZP$285,MATCH($B33,'Aceite Virgen Extra'!$A$259:$A$285,0),MATCH(H$5,'Aceite Virgen Extra'!$A$259:$ZP$259,0))</f>
        <v>4.080000000000001</v>
      </c>
      <c r="I33" s="40">
        <f t="array" ref="I33">INDEX('Aceite Virgen Extra'!$A$259:$ZP$285,MATCH($B33,'Aceite Virgen Extra'!$A$259:$A$285,0),MATCH(I$5,'Aceite Virgen Extra'!$A$259:$ZP$259,0))</f>
        <v>7.3000000000000007</v>
      </c>
      <c r="J33" s="40">
        <f t="array" ref="J33">INDEX('Aceite Virgen Extra'!$A$259:$ZP$285,MATCH($B33,'Aceite Virgen Extra'!$A$259:$A$285,0),MATCH(J$5,'Aceite Virgen Extra'!$A$259:$ZP$259,0))</f>
        <v>7.08</v>
      </c>
      <c r="K33" s="40">
        <f t="array" ref="K33">INDEX('Aceite Virgen Extra'!$A$259:$ZP$285,MATCH($B33,'Aceite Virgen Extra'!$A$259:$A$285,0),MATCH(K$5,'Aceite Virgen Extra'!$A$259:$ZP$259,0))</f>
        <v>6.82</v>
      </c>
      <c r="L33" s="40">
        <f t="array" ref="L33">INDEX('Aceite Virgen Extra'!$A$259:$ZP$285,MATCH($B33,'Aceite Virgen Extra'!$A$259:$A$285,0),MATCH(L$5,'Aceite Virgen Extra'!$A$259:$ZP$259,0))</f>
        <v>6.19</v>
      </c>
      <c r="M33" s="40">
        <f t="array" ref="M33">INDEX('Aceite Virgen Extra'!$A$259:$ZP$285,MATCH($B33,'Aceite Virgen Extra'!$A$259:$A$285,0),MATCH(M$5,'Aceite Virgen Extra'!$A$259:$ZP$259,0))</f>
        <v>4.5199999999999996</v>
      </c>
      <c r="N33" s="40">
        <f t="array" ref="N33">INDEX('Aceite Virgen Extra'!$A$259:$ZP$285,MATCH($B33,'Aceite Virgen Extra'!$A$259:$A$285,0),MATCH(N$5,'Aceite Virgen Extra'!$A$259:$ZP$259,0))</f>
        <v>6.9200000000000008</v>
      </c>
      <c r="O33" s="40">
        <f t="array" ref="O33">INDEX('Aceite Virgen Extra'!$A$259:$ZP$285,MATCH($B33,'Aceite Virgen Extra'!$A$259:$A$285,0),MATCH(O$5,'Aceite Virgen Extra'!$A$259:$ZP$259,0))</f>
        <v>3.16</v>
      </c>
      <c r="P33" s="40">
        <f t="array" ref="P33">INDEX('Aceite Virgen Extra'!$A$259:$ZP$285,MATCH($B33,'Aceite Virgen Extra'!$A$259:$A$285,0),MATCH(P$5,'Aceite Virgen Extra'!$A$259:$ZP$259,0))</f>
        <v>5.5699999999999994</v>
      </c>
    </row>
    <row r="34" spans="2:16" x14ac:dyDescent="0.3">
      <c r="P34" s="38"/>
    </row>
    <row r="35" spans="2:16" x14ac:dyDescent="0.3">
      <c r="E35" s="40">
        <f>SUM(E10:E34)</f>
        <v>100.00999999999999</v>
      </c>
      <c r="F35" s="40">
        <f t="shared" ref="F35:P35" si="3">SUM(F10:F34)</f>
        <v>99.95999999999998</v>
      </c>
      <c r="G35" s="40">
        <f t="shared" si="3"/>
        <v>100.04</v>
      </c>
      <c r="H35" s="40">
        <f t="shared" si="3"/>
        <v>99.99</v>
      </c>
      <c r="I35" s="40">
        <f t="shared" si="3"/>
        <v>99.96</v>
      </c>
      <c r="J35" s="40">
        <f t="shared" si="3"/>
        <v>100.03</v>
      </c>
      <c r="K35" s="40">
        <f t="shared" si="3"/>
        <v>100.04999999999998</v>
      </c>
      <c r="L35" s="40">
        <f t="shared" si="3"/>
        <v>99.98</v>
      </c>
      <c r="M35" s="40">
        <f t="shared" si="3"/>
        <v>100.03</v>
      </c>
      <c r="N35" s="40">
        <f t="shared" si="3"/>
        <v>99.980000000000018</v>
      </c>
      <c r="O35" s="40">
        <f t="shared" si="3"/>
        <v>100.01000000000002</v>
      </c>
      <c r="P35" s="40">
        <f t="shared" si="3"/>
        <v>99.939999999999984</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O9" sqref="O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Hipermercados</v>
      </c>
      <c r="H2" s="41" t="s">
        <v>298</v>
      </c>
    </row>
    <row r="4" spans="2:17" x14ac:dyDescent="0.3">
      <c r="B4" s="25" t="s">
        <v>266</v>
      </c>
    </row>
    <row r="5" spans="2:17" hidden="1" x14ac:dyDescent="0.3">
      <c r="E5" s="39" t="str">
        <f t="shared" ref="E5:P5" si="0">E9&amp;$C$2</f>
        <v xml:space="preserve"> AGOSTO 19Hipermercados</v>
      </c>
      <c r="F5" s="39" t="str">
        <f t="shared" si="0"/>
        <v xml:space="preserve"> SEPTIEMBRE 19Hipermercados</v>
      </c>
      <c r="G5" s="39" t="str">
        <f t="shared" si="0"/>
        <v xml:space="preserve"> OCTUBRE 19Hipermercados</v>
      </c>
      <c r="H5" s="39" t="str">
        <f t="shared" si="0"/>
        <v xml:space="preserve"> NOVIEMBRE 19Hipermercados</v>
      </c>
      <c r="I5" s="39" t="str">
        <f t="shared" si="0"/>
        <v xml:space="preserve"> DICIEMBRE 19Hipermercados</v>
      </c>
      <c r="J5" s="39" t="str">
        <f t="shared" si="0"/>
        <v xml:space="preserve"> ENERO 20Hipermercados</v>
      </c>
      <c r="K5" s="39" t="str">
        <f t="shared" si="0"/>
        <v xml:space="preserve"> FEBRERO 20Hipermercados</v>
      </c>
      <c r="L5" s="39" t="str">
        <f t="shared" si="0"/>
        <v xml:space="preserve"> MARZO 20Hipermercados</v>
      </c>
      <c r="M5" s="39" t="str">
        <f t="shared" si="0"/>
        <v xml:space="preserve"> ABRIL 20Hipermercados</v>
      </c>
      <c r="N5" s="39" t="str">
        <f t="shared" si="0"/>
        <v xml:space="preserve"> MAYO 20Hipermercados</v>
      </c>
      <c r="O5" s="39" t="str">
        <f t="shared" si="0"/>
        <v xml:space="preserve"> JUNIO 20Hipermercados</v>
      </c>
      <c r="P5" s="39" t="str">
        <f t="shared" si="0"/>
        <v xml:space="preserve"> JULIO 20Hipermercados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Oliva'!$A$260:$ZP$260,,MAX(IF('Aceite de Oliva'!$A$260:$ZP$260&lt;&gt;"",COLUMN('Aceite de Oliva'!$A$260:$ZP$260)))-(7*E8))</f>
        <v xml:space="preserve"> AGOSTO 19</v>
      </c>
      <c r="F9" s="6" t="str">
        <f t="array" ref="F9">INDEX('Aceite de Oliva'!$A$260:$ZP$260,,MAX(IF('Aceite de Oliva'!$A$260:$ZP$260&lt;&gt;"",COLUMN('Aceite de Oliva'!$A$260:$ZP$260)))-(7*F8))</f>
        <v xml:space="preserve"> SEPTIEMBRE 19</v>
      </c>
      <c r="G9" s="6" t="str">
        <f t="array" ref="G9">INDEX('Aceite de Oliva'!$A$260:$ZP$260,,MAX(IF('Aceite de Oliva'!$A$260:$ZP$260&lt;&gt;"",COLUMN('Aceite de Oliva'!$A$260:$ZP$260)))-(7*G8))</f>
        <v xml:space="preserve"> OCTUBRE 19</v>
      </c>
      <c r="H9" s="6" t="str">
        <f t="array" ref="H9">INDEX('Aceite de Oliva'!$A$260:$ZP$260,,MAX(IF('Aceite de Oliva'!$A$260:$ZP$260&lt;&gt;"",COLUMN('Aceite de Oliva'!$A$260:$ZP$260)))-(7*H8))</f>
        <v xml:space="preserve"> NOVIEMBRE 19</v>
      </c>
      <c r="I9" s="6" t="str">
        <f t="array" ref="I9">INDEX('Aceite de Oliva'!$A$260:$ZP$260,,MAX(IF('Aceite de Oliva'!$A$260:$ZP$260&lt;&gt;"",COLUMN('Aceite de Oliva'!$A$260:$ZP$260)))-(7*I8))</f>
        <v xml:space="preserve"> DICIEMBRE 19</v>
      </c>
      <c r="J9" s="6" t="str">
        <f t="array" ref="J9">INDEX('Aceite de Oliva'!$A$260:$ZP$260,,MAX(IF('Aceite de Oliva'!$A$260:$ZP$260&lt;&gt;"",COLUMN('Aceite de Oliva'!$A$260:$ZP$260)))-(7*J8))</f>
        <v xml:space="preserve"> ENERO 20</v>
      </c>
      <c r="K9" s="6" t="str">
        <f t="array" ref="K9">INDEX('Aceite de Oliva'!$A$260:$ZP$260,,MAX(IF('Aceite de Oliva'!$A$260:$ZP$260&lt;&gt;"",COLUMN('Aceite de Oliva'!$A$260:$ZP$260)))-(7*K8))</f>
        <v xml:space="preserve"> FEBRERO 20</v>
      </c>
      <c r="L9" s="6" t="str">
        <f t="array" ref="L9">INDEX('Aceite de Oliva'!$A$260:$ZP$260,,MAX(IF('Aceite de Oliva'!$A$260:$ZP$260&lt;&gt;"",COLUMN('Aceite de Oliva'!$A$260:$ZP$260)))-(7*L8))</f>
        <v xml:space="preserve"> MARZO 20</v>
      </c>
      <c r="M9" s="6" t="str">
        <f t="array" ref="M9">INDEX('Aceite de Oliva'!$A$260:$ZP$260,,MAX(IF('Aceite de Oliva'!$A$260:$ZP$260&lt;&gt;"",COLUMN('Aceite de Oliva'!$A$260:$ZP$260)))-(7*M8))</f>
        <v xml:space="preserve"> ABRIL 20</v>
      </c>
      <c r="N9" s="6" t="str">
        <f t="array" ref="N9">INDEX('Aceite de Oliva'!$A$260:$ZP$260,,MAX(IF('Aceite de Oliva'!$A$260:$ZP$260&lt;&gt;"",COLUMN('Aceite de Oliva'!$A$260:$ZP$260)))-(7*N8))</f>
        <v xml:space="preserve"> MAYO 20</v>
      </c>
      <c r="O9" s="6" t="str">
        <f t="array" ref="O9">INDEX('Aceite de Oliva'!$A$260:$ZP$260,,MAX(IF('Aceite de Oliva'!$A$260:$ZP$260&lt;&gt;"",COLUMN('Aceite de Oliva'!$A$260:$ZP$260)))-(7*O8))</f>
        <v xml:space="preserve"> JUNIO 20</v>
      </c>
      <c r="P9" s="6" t="str">
        <f t="array" ref="P9">INDEX('Aceite de Oliva'!$A$260:$ZP$260,,MAX(IF('Aceite de Oliva'!$A$260:$ZP$260&lt;&gt;"",COLUMN('Aceite de Oliva'!$A$260:$ZP$260))))</f>
        <v xml:space="preserve"> JULIO 20</v>
      </c>
    </row>
    <row r="10" spans="2:17" x14ac:dyDescent="0.3">
      <c r="B10" s="15"/>
      <c r="C10" s="24">
        <v>2.2999999999999998</v>
      </c>
      <c r="E10" s="40">
        <f t="array" ref="E10">INDEX('Aceite Virgen'!$A$259:$ZP$285,MATCH($B10,'Aceite Virgen'!$A$259:$A$285,0),MATCH(E$5,'Aceite Virgen'!$A$259:$ZP$259,0))</f>
        <v>0</v>
      </c>
      <c r="F10" s="40">
        <f t="array" ref="F10">INDEX('Aceite Virgen'!$A$259:$ZP$285,MATCH($B10,'Aceite Virgen'!$A$259:$A$285,0),MATCH(F$5,'Aceite Virgen'!$A$259:$ZP$259,0))</f>
        <v>1.76</v>
      </c>
      <c r="G10" s="40">
        <f t="array" ref="G10">INDEX('Aceite Virgen'!$A$259:$ZP$285,MATCH($B10,'Aceite Virgen'!$A$259:$A$285,0),MATCH(G$5,'Aceite Virgen'!$A$259:$ZP$259,0))</f>
        <v>9.51</v>
      </c>
      <c r="H10" s="40">
        <f t="array" ref="H10">INDEX('Aceite Virgen'!$A$259:$ZP$285,MATCH($B10,'Aceite Virgen'!$A$259:$A$285,0),MATCH(H$5,'Aceite Virgen'!$A$259:$ZP$259,0))</f>
        <v>0</v>
      </c>
      <c r="I10" s="40">
        <f t="array" ref="I10">INDEX('Aceite Virgen'!$A$259:$ZP$285,MATCH($B10,'Aceite Virgen'!$A$259:$A$285,0),MATCH(I$5,'Aceite Virgen'!$A$259:$ZP$259,0))</f>
        <v>0</v>
      </c>
      <c r="J10" s="40">
        <f t="array" ref="J10">INDEX('Aceite Virgen'!$A$259:$ZP$285,MATCH($B10,'Aceite Virgen'!$A$259:$A$285,0),MATCH(J$5,'Aceite Virgen'!$A$259:$ZP$259,0))</f>
        <v>6.45</v>
      </c>
      <c r="K10" s="40">
        <f t="array" ref="K10">INDEX('Aceite Virgen'!$A$259:$ZP$285,MATCH($B10,'Aceite Virgen'!$A$259:$A$285,0),MATCH(K$5,'Aceite Virgen'!$A$259:$ZP$259,0))</f>
        <v>42.46</v>
      </c>
      <c r="L10" s="40">
        <f t="array" ref="L10">INDEX('Aceite Virgen'!$A$259:$ZP$285,MATCH($B10,'Aceite Virgen'!$A$259:$A$285,0),MATCH(L$5,'Aceite Virgen'!$A$259:$ZP$259,0))</f>
        <v>28.44</v>
      </c>
      <c r="M10" s="40">
        <f t="array" ref="M10">INDEX('Aceite Virgen'!$A$259:$ZP$285,MATCH($B10,'Aceite Virgen'!$A$259:$A$285,0),MATCH(M$5,'Aceite Virgen'!$A$259:$ZP$259,0))</f>
        <v>13.010000000000002</v>
      </c>
      <c r="N10" s="40">
        <f t="array" ref="N10">INDEX('Aceite Virgen'!$A$259:$ZP$285,MATCH($B10,'Aceite Virgen'!$A$259:$A$285,0),MATCH(N$5,'Aceite Virgen'!$A$259:$ZP$259,0))</f>
        <v>4.63</v>
      </c>
      <c r="O10" s="40">
        <f t="array" ref="O10">INDEX('Aceite Virgen'!$A$259:$ZP$285,MATCH($B10,'Aceite Virgen'!$A$259:$A$285,0),MATCH(O$5,'Aceite Virgen'!$A$259:$ZP$259,0))</f>
        <v>5.0200000000000005</v>
      </c>
      <c r="P10" s="40">
        <f t="array" ref="P10">INDEX('Aceite Virgen'!$A$259:$ZP$285,MATCH($B10,'Aceite Virgen'!$A$259:$A$285,0),MATCH(P$5,'Aceite Virgen'!$A$259:$ZP$259,0))</f>
        <v>0</v>
      </c>
    </row>
    <row r="11" spans="2:17" x14ac:dyDescent="0.3">
      <c r="B11" s="19">
        <f t="shared" ref="B11:B33" si="1">C10</f>
        <v>2.2999999999999998</v>
      </c>
      <c r="C11" s="18">
        <f>ROUND(B11+$C$7,2)</f>
        <v>2.4</v>
      </c>
      <c r="E11" s="40">
        <f t="array" ref="E11">INDEX('Aceite Virgen'!$A$259:$ZP$285,MATCH($B11,'Aceite Virgen'!$A$259:$A$285,0),MATCH(E$5,'Aceite Virgen'!$A$259:$ZP$259,0))</f>
        <v>0.81</v>
      </c>
      <c r="F11" s="40">
        <f t="array" ref="F11">INDEX('Aceite Virgen'!$A$259:$ZP$285,MATCH($B11,'Aceite Virgen'!$A$259:$A$285,0),MATCH(F$5,'Aceite Virgen'!$A$259:$ZP$259,0))</f>
        <v>4.6500000000000004</v>
      </c>
      <c r="G11" s="40">
        <f t="array" ref="G11">INDEX('Aceite Virgen'!$A$259:$ZP$285,MATCH($B11,'Aceite Virgen'!$A$259:$A$285,0),MATCH(G$5,'Aceite Virgen'!$A$259:$ZP$259,0))</f>
        <v>3.7</v>
      </c>
      <c r="H11" s="40">
        <f t="array" ref="H11">INDEX('Aceite Virgen'!$A$259:$ZP$285,MATCH($B11,'Aceite Virgen'!$A$259:$A$285,0),MATCH(H$5,'Aceite Virgen'!$A$259:$ZP$259,0))</f>
        <v>0</v>
      </c>
      <c r="I11" s="40">
        <f t="array" ref="I11">INDEX('Aceite Virgen'!$A$259:$ZP$285,MATCH($B11,'Aceite Virgen'!$A$259:$A$285,0),MATCH(I$5,'Aceite Virgen'!$A$259:$ZP$259,0))</f>
        <v>3.11</v>
      </c>
      <c r="J11" s="40">
        <f t="array" ref="J11">INDEX('Aceite Virgen'!$A$259:$ZP$285,MATCH($B11,'Aceite Virgen'!$A$259:$A$285,0),MATCH(J$5,'Aceite Virgen'!$A$259:$ZP$259,0))</f>
        <v>0.86</v>
      </c>
      <c r="K11" s="40">
        <f t="array" ref="K11">INDEX('Aceite Virgen'!$A$259:$ZP$285,MATCH($B11,'Aceite Virgen'!$A$259:$A$285,0),MATCH(K$5,'Aceite Virgen'!$A$259:$ZP$259,0))</f>
        <v>15.28</v>
      </c>
      <c r="L11" s="40">
        <f t="array" ref="L11">INDEX('Aceite Virgen'!$A$259:$ZP$285,MATCH($B11,'Aceite Virgen'!$A$259:$A$285,0),MATCH(L$5,'Aceite Virgen'!$A$259:$ZP$259,0))</f>
        <v>22.84</v>
      </c>
      <c r="M11" s="40">
        <f t="array" ref="M11">INDEX('Aceite Virgen'!$A$259:$ZP$285,MATCH($B11,'Aceite Virgen'!$A$259:$A$285,0),MATCH(M$5,'Aceite Virgen'!$A$259:$ZP$259,0))</f>
        <v>16.34</v>
      </c>
      <c r="N11" s="40">
        <f t="array" ref="N11">INDEX('Aceite Virgen'!$A$259:$ZP$285,MATCH($B11,'Aceite Virgen'!$A$259:$A$285,0),MATCH(N$5,'Aceite Virgen'!$A$259:$ZP$259,0))</f>
        <v>3.95</v>
      </c>
      <c r="O11" s="40">
        <f t="array" ref="O11">INDEX('Aceite Virgen'!$A$259:$ZP$285,MATCH($B11,'Aceite Virgen'!$A$259:$A$285,0),MATCH(O$5,'Aceite Virgen'!$A$259:$ZP$259,0))</f>
        <v>37.520000000000003</v>
      </c>
      <c r="P11" s="40">
        <f t="array" ref="P11">INDEX('Aceite Virgen'!$A$259:$ZP$285,MATCH($B11,'Aceite Virgen'!$A$259:$A$285,0),MATCH(P$5,'Aceite Virgen'!$A$259:$ZP$259,0))</f>
        <v>16.260000000000002</v>
      </c>
    </row>
    <row r="12" spans="2:17" x14ac:dyDescent="0.3">
      <c r="B12" s="19">
        <f t="shared" si="1"/>
        <v>2.4</v>
      </c>
      <c r="C12" s="18">
        <f t="shared" ref="C12:C32" si="2">ROUND(B12+$C$7,2)</f>
        <v>2.5</v>
      </c>
      <c r="E12" s="40">
        <f t="array" ref="E12">INDEX('Aceite Virgen'!$A$259:$ZP$285,MATCH($B12,'Aceite Virgen'!$A$259:$A$285,0),MATCH(E$5,'Aceite Virgen'!$A$259:$ZP$259,0))</f>
        <v>2.64</v>
      </c>
      <c r="F12" s="40">
        <f t="array" ref="F12">INDEX('Aceite Virgen'!$A$259:$ZP$285,MATCH($B12,'Aceite Virgen'!$A$259:$A$285,0),MATCH(F$5,'Aceite Virgen'!$A$259:$ZP$259,0))</f>
        <v>1.99</v>
      </c>
      <c r="G12" s="40">
        <f t="array" ref="G12">INDEX('Aceite Virgen'!$A$259:$ZP$285,MATCH($B12,'Aceite Virgen'!$A$259:$A$285,0),MATCH(G$5,'Aceite Virgen'!$A$259:$ZP$259,0))</f>
        <v>8.4600000000000009</v>
      </c>
      <c r="H12" s="40">
        <f t="array" ref="H12">INDEX('Aceite Virgen'!$A$259:$ZP$285,MATCH($B12,'Aceite Virgen'!$A$259:$A$285,0),MATCH(H$5,'Aceite Virgen'!$A$259:$ZP$259,0))</f>
        <v>0</v>
      </c>
      <c r="I12" s="40">
        <f t="array" ref="I12">INDEX('Aceite Virgen'!$A$259:$ZP$285,MATCH($B12,'Aceite Virgen'!$A$259:$A$285,0),MATCH(I$5,'Aceite Virgen'!$A$259:$ZP$259,0))</f>
        <v>7.93</v>
      </c>
      <c r="J12" s="40">
        <f t="array" ref="J12">INDEX('Aceite Virgen'!$A$259:$ZP$285,MATCH($B12,'Aceite Virgen'!$A$259:$A$285,0),MATCH(J$5,'Aceite Virgen'!$A$259:$ZP$259,0))</f>
        <v>5.9700000000000006</v>
      </c>
      <c r="K12" s="40">
        <f t="array" ref="K12">INDEX('Aceite Virgen'!$A$259:$ZP$285,MATCH($B12,'Aceite Virgen'!$A$259:$A$285,0),MATCH(K$5,'Aceite Virgen'!$A$259:$ZP$259,0))</f>
        <v>4.75</v>
      </c>
      <c r="L12" s="40">
        <f t="array" ref="L12">INDEX('Aceite Virgen'!$A$259:$ZP$285,MATCH($B12,'Aceite Virgen'!$A$259:$A$285,0),MATCH(L$5,'Aceite Virgen'!$A$259:$ZP$259,0))</f>
        <v>5.17</v>
      </c>
      <c r="M12" s="40">
        <f t="array" ref="M12">INDEX('Aceite Virgen'!$A$259:$ZP$285,MATCH($B12,'Aceite Virgen'!$A$259:$A$285,0),MATCH(M$5,'Aceite Virgen'!$A$259:$ZP$259,0))</f>
        <v>21.53</v>
      </c>
      <c r="N12" s="40">
        <f t="array" ref="N12">INDEX('Aceite Virgen'!$A$259:$ZP$285,MATCH($B12,'Aceite Virgen'!$A$259:$A$285,0),MATCH(N$5,'Aceite Virgen'!$A$259:$ZP$259,0))</f>
        <v>20.94</v>
      </c>
      <c r="O12" s="40">
        <f t="array" ref="O12">INDEX('Aceite Virgen'!$A$259:$ZP$285,MATCH($B12,'Aceite Virgen'!$A$259:$A$285,0),MATCH(O$5,'Aceite Virgen'!$A$259:$ZP$259,0))</f>
        <v>17.799999999999997</v>
      </c>
      <c r="P12" s="40">
        <f t="array" ref="P12">INDEX('Aceite Virgen'!$A$259:$ZP$285,MATCH($B12,'Aceite Virgen'!$A$259:$A$285,0),MATCH(P$5,'Aceite Virgen'!$A$259:$ZP$259,0))</f>
        <v>16.77</v>
      </c>
    </row>
    <row r="13" spans="2:17" x14ac:dyDescent="0.3">
      <c r="B13" s="19">
        <f t="shared" si="1"/>
        <v>2.5</v>
      </c>
      <c r="C13" s="18">
        <f t="shared" si="2"/>
        <v>2.6</v>
      </c>
      <c r="E13" s="40">
        <f t="array" ref="E13">INDEX('Aceite Virgen'!$A$259:$ZP$285,MATCH($B13,'Aceite Virgen'!$A$259:$A$285,0),MATCH(E$5,'Aceite Virgen'!$A$259:$ZP$259,0))</f>
        <v>12.21</v>
      </c>
      <c r="F13" s="40">
        <f t="array" ref="F13">INDEX('Aceite Virgen'!$A$259:$ZP$285,MATCH($B13,'Aceite Virgen'!$A$259:$A$285,0),MATCH(F$5,'Aceite Virgen'!$A$259:$ZP$259,0))</f>
        <v>11.39</v>
      </c>
      <c r="G13" s="40">
        <f t="array" ref="G13">INDEX('Aceite Virgen'!$A$259:$ZP$285,MATCH($B13,'Aceite Virgen'!$A$259:$A$285,0),MATCH(G$5,'Aceite Virgen'!$A$259:$ZP$259,0))</f>
        <v>5.21</v>
      </c>
      <c r="H13" s="40">
        <f t="array" ref="H13">INDEX('Aceite Virgen'!$A$259:$ZP$285,MATCH($B13,'Aceite Virgen'!$A$259:$A$285,0),MATCH(H$5,'Aceite Virgen'!$A$259:$ZP$259,0))</f>
        <v>6.4300000000000006</v>
      </c>
      <c r="I13" s="40">
        <f t="array" ref="I13">INDEX('Aceite Virgen'!$A$259:$ZP$285,MATCH($B13,'Aceite Virgen'!$A$259:$A$285,0),MATCH(I$5,'Aceite Virgen'!$A$259:$ZP$259,0))</f>
        <v>5.05</v>
      </c>
      <c r="J13" s="40">
        <f t="array" ref="J13">INDEX('Aceite Virgen'!$A$259:$ZP$285,MATCH($B13,'Aceite Virgen'!$A$259:$A$285,0),MATCH(J$5,'Aceite Virgen'!$A$259:$ZP$259,0))</f>
        <v>1.53</v>
      </c>
      <c r="K13" s="40">
        <f t="array" ref="K13">INDEX('Aceite Virgen'!$A$259:$ZP$285,MATCH($B13,'Aceite Virgen'!$A$259:$A$285,0),MATCH(K$5,'Aceite Virgen'!$A$259:$ZP$259,0))</f>
        <v>6.58</v>
      </c>
      <c r="L13" s="40">
        <f t="array" ref="L13">INDEX('Aceite Virgen'!$A$259:$ZP$285,MATCH($B13,'Aceite Virgen'!$A$259:$A$285,0),MATCH(L$5,'Aceite Virgen'!$A$259:$ZP$259,0))</f>
        <v>0</v>
      </c>
      <c r="M13" s="40">
        <f t="array" ref="M13">INDEX('Aceite Virgen'!$A$259:$ZP$285,MATCH($B13,'Aceite Virgen'!$A$259:$A$285,0),MATCH(M$5,'Aceite Virgen'!$A$259:$ZP$259,0))</f>
        <v>1.41</v>
      </c>
      <c r="N13" s="40">
        <f t="array" ref="N13">INDEX('Aceite Virgen'!$A$259:$ZP$285,MATCH($B13,'Aceite Virgen'!$A$259:$A$285,0),MATCH(N$5,'Aceite Virgen'!$A$259:$ZP$259,0))</f>
        <v>13.6</v>
      </c>
      <c r="O13" s="40">
        <f t="array" ref="O13">INDEX('Aceite Virgen'!$A$259:$ZP$285,MATCH($B13,'Aceite Virgen'!$A$259:$A$285,0),MATCH(O$5,'Aceite Virgen'!$A$259:$ZP$259,0))</f>
        <v>2.25</v>
      </c>
      <c r="P13" s="40">
        <f t="array" ref="P13">INDEX('Aceite Virgen'!$A$259:$ZP$285,MATCH($B13,'Aceite Virgen'!$A$259:$A$285,0),MATCH(P$5,'Aceite Virgen'!$A$259:$ZP$259,0))</f>
        <v>4.47</v>
      </c>
    </row>
    <row r="14" spans="2:17" x14ac:dyDescent="0.3">
      <c r="B14" s="19">
        <f t="shared" si="1"/>
        <v>2.6</v>
      </c>
      <c r="C14" s="18">
        <f t="shared" si="2"/>
        <v>2.7</v>
      </c>
      <c r="E14" s="40">
        <f t="array" ref="E14">INDEX('Aceite Virgen'!$A$259:$ZP$285,MATCH($B14,'Aceite Virgen'!$A$259:$A$285,0),MATCH(E$5,'Aceite Virgen'!$A$259:$ZP$259,0))</f>
        <v>32.840000000000003</v>
      </c>
      <c r="F14" s="40">
        <f t="array" ref="F14">INDEX('Aceite Virgen'!$A$259:$ZP$285,MATCH($B14,'Aceite Virgen'!$A$259:$A$285,0),MATCH(F$5,'Aceite Virgen'!$A$259:$ZP$259,0))</f>
        <v>28.64</v>
      </c>
      <c r="G14" s="40">
        <f t="array" ref="G14">INDEX('Aceite Virgen'!$A$259:$ZP$285,MATCH($B14,'Aceite Virgen'!$A$259:$A$285,0),MATCH(G$5,'Aceite Virgen'!$A$259:$ZP$259,0))</f>
        <v>21.39</v>
      </c>
      <c r="H14" s="40">
        <f t="array" ref="H14">INDEX('Aceite Virgen'!$A$259:$ZP$285,MATCH($B14,'Aceite Virgen'!$A$259:$A$285,0),MATCH(H$5,'Aceite Virgen'!$A$259:$ZP$259,0))</f>
        <v>12.22</v>
      </c>
      <c r="I14" s="40">
        <f t="array" ref="I14">INDEX('Aceite Virgen'!$A$259:$ZP$285,MATCH($B14,'Aceite Virgen'!$A$259:$A$285,0),MATCH(I$5,'Aceite Virgen'!$A$259:$ZP$259,0))</f>
        <v>20.98</v>
      </c>
      <c r="J14" s="40">
        <f t="array" ref="J14">INDEX('Aceite Virgen'!$A$259:$ZP$285,MATCH($B14,'Aceite Virgen'!$A$259:$A$285,0),MATCH(J$5,'Aceite Virgen'!$A$259:$ZP$259,0))</f>
        <v>30.74</v>
      </c>
      <c r="K14" s="40">
        <f t="array" ref="K14">INDEX('Aceite Virgen'!$A$259:$ZP$285,MATCH($B14,'Aceite Virgen'!$A$259:$A$285,0),MATCH(K$5,'Aceite Virgen'!$A$259:$ZP$259,0))</f>
        <v>6.83</v>
      </c>
      <c r="L14" s="40">
        <f t="array" ref="L14">INDEX('Aceite Virgen'!$A$259:$ZP$285,MATCH($B14,'Aceite Virgen'!$A$259:$A$285,0),MATCH(L$5,'Aceite Virgen'!$A$259:$ZP$259,0))</f>
        <v>0.92</v>
      </c>
      <c r="M14" s="40">
        <f t="array" ref="M14">INDEX('Aceite Virgen'!$A$259:$ZP$285,MATCH($B14,'Aceite Virgen'!$A$259:$A$285,0),MATCH(M$5,'Aceite Virgen'!$A$259:$ZP$259,0))</f>
        <v>3.21</v>
      </c>
      <c r="N14" s="40">
        <f t="array" ref="N14">INDEX('Aceite Virgen'!$A$259:$ZP$285,MATCH($B14,'Aceite Virgen'!$A$259:$A$285,0),MATCH(N$5,'Aceite Virgen'!$A$259:$ZP$259,0))</f>
        <v>13.32</v>
      </c>
      <c r="O14" s="40">
        <f t="array" ref="O14">INDEX('Aceite Virgen'!$A$259:$ZP$285,MATCH($B14,'Aceite Virgen'!$A$259:$A$285,0),MATCH(O$5,'Aceite Virgen'!$A$259:$ZP$259,0))</f>
        <v>1.1100000000000001</v>
      </c>
      <c r="P14" s="40">
        <f t="array" ref="P14">INDEX('Aceite Virgen'!$A$259:$ZP$285,MATCH($B14,'Aceite Virgen'!$A$259:$A$285,0),MATCH(P$5,'Aceite Virgen'!$A$259:$ZP$259,0))</f>
        <v>0</v>
      </c>
    </row>
    <row r="15" spans="2:17" x14ac:dyDescent="0.3">
      <c r="B15" s="19">
        <f t="shared" si="1"/>
        <v>2.7</v>
      </c>
      <c r="C15" s="18">
        <f t="shared" si="2"/>
        <v>2.8</v>
      </c>
      <c r="E15" s="40">
        <f t="array" ref="E15">INDEX('Aceite Virgen'!$A$259:$ZP$285,MATCH($B15,'Aceite Virgen'!$A$259:$A$285,0),MATCH(E$5,'Aceite Virgen'!$A$259:$ZP$259,0))</f>
        <v>0</v>
      </c>
      <c r="F15" s="40">
        <f t="array" ref="F15">INDEX('Aceite Virgen'!$A$259:$ZP$285,MATCH($B15,'Aceite Virgen'!$A$259:$A$285,0),MATCH(F$5,'Aceite Virgen'!$A$259:$ZP$259,0))</f>
        <v>6.38</v>
      </c>
      <c r="G15" s="40">
        <f t="array" ref="G15">INDEX('Aceite Virgen'!$A$259:$ZP$285,MATCH($B15,'Aceite Virgen'!$A$259:$A$285,0),MATCH(G$5,'Aceite Virgen'!$A$259:$ZP$259,0))</f>
        <v>4.67</v>
      </c>
      <c r="H15" s="40">
        <f t="array" ref="H15">INDEX('Aceite Virgen'!$A$259:$ZP$285,MATCH($B15,'Aceite Virgen'!$A$259:$A$285,0),MATCH(H$5,'Aceite Virgen'!$A$259:$ZP$259,0))</f>
        <v>11.15</v>
      </c>
      <c r="I15" s="40">
        <f t="array" ref="I15">INDEX('Aceite Virgen'!$A$259:$ZP$285,MATCH($B15,'Aceite Virgen'!$A$259:$A$285,0),MATCH(I$5,'Aceite Virgen'!$A$259:$ZP$259,0))</f>
        <v>3.57</v>
      </c>
      <c r="J15" s="40">
        <f t="array" ref="J15">INDEX('Aceite Virgen'!$A$259:$ZP$285,MATCH($B15,'Aceite Virgen'!$A$259:$A$285,0),MATCH(J$5,'Aceite Virgen'!$A$259:$ZP$259,0))</f>
        <v>0</v>
      </c>
      <c r="K15" s="40">
        <f t="array" ref="K15">INDEX('Aceite Virgen'!$A$259:$ZP$285,MATCH($B15,'Aceite Virgen'!$A$259:$A$285,0),MATCH(K$5,'Aceite Virgen'!$A$259:$ZP$259,0))</f>
        <v>0</v>
      </c>
      <c r="L15" s="40">
        <f t="array" ref="L15">INDEX('Aceite Virgen'!$A$259:$ZP$285,MATCH($B15,'Aceite Virgen'!$A$259:$A$285,0),MATCH(L$5,'Aceite Virgen'!$A$259:$ZP$259,0))</f>
        <v>2.4</v>
      </c>
      <c r="M15" s="40">
        <f t="array" ref="M15">INDEX('Aceite Virgen'!$A$259:$ZP$285,MATCH($B15,'Aceite Virgen'!$A$259:$A$285,0),MATCH(M$5,'Aceite Virgen'!$A$259:$ZP$259,0))</f>
        <v>1.33</v>
      </c>
      <c r="N15" s="40">
        <f t="array" ref="N15">INDEX('Aceite Virgen'!$A$259:$ZP$285,MATCH($B15,'Aceite Virgen'!$A$259:$A$285,0),MATCH(N$5,'Aceite Virgen'!$A$259:$ZP$259,0))</f>
        <v>12.18</v>
      </c>
      <c r="O15" s="40">
        <f t="array" ref="O15">INDEX('Aceite Virgen'!$A$259:$ZP$285,MATCH($B15,'Aceite Virgen'!$A$259:$A$285,0),MATCH(O$5,'Aceite Virgen'!$A$259:$ZP$259,0))</f>
        <v>6.61</v>
      </c>
      <c r="P15" s="40">
        <f t="array" ref="P15">INDEX('Aceite Virgen'!$A$259:$ZP$285,MATCH($B15,'Aceite Virgen'!$A$259:$A$285,0),MATCH(P$5,'Aceite Virgen'!$A$259:$ZP$259,0))</f>
        <v>0</v>
      </c>
    </row>
    <row r="16" spans="2:17" x14ac:dyDescent="0.3">
      <c r="B16" s="19">
        <f t="shared" si="1"/>
        <v>2.8</v>
      </c>
      <c r="C16" s="18">
        <f t="shared" si="2"/>
        <v>2.9</v>
      </c>
      <c r="E16" s="40">
        <f t="array" ref="E16">INDEX('Aceite Virgen'!$A$259:$ZP$285,MATCH($B16,'Aceite Virgen'!$A$259:$A$285,0),MATCH(E$5,'Aceite Virgen'!$A$259:$ZP$259,0))</f>
        <v>1.5</v>
      </c>
      <c r="F16" s="40">
        <f t="array" ref="F16">INDEX('Aceite Virgen'!$A$259:$ZP$285,MATCH($B16,'Aceite Virgen'!$A$259:$A$285,0),MATCH(F$5,'Aceite Virgen'!$A$259:$ZP$259,0))</f>
        <v>4.42</v>
      </c>
      <c r="G16" s="40">
        <f t="array" ref="G16">INDEX('Aceite Virgen'!$A$259:$ZP$285,MATCH($B16,'Aceite Virgen'!$A$259:$A$285,0),MATCH(G$5,'Aceite Virgen'!$A$259:$ZP$259,0))</f>
        <v>0.88</v>
      </c>
      <c r="H16" s="40">
        <f t="array" ref="H16">INDEX('Aceite Virgen'!$A$259:$ZP$285,MATCH($B16,'Aceite Virgen'!$A$259:$A$285,0),MATCH(H$5,'Aceite Virgen'!$A$259:$ZP$259,0))</f>
        <v>0</v>
      </c>
      <c r="I16" s="40">
        <f t="array" ref="I16">INDEX('Aceite Virgen'!$A$259:$ZP$285,MATCH($B16,'Aceite Virgen'!$A$259:$A$285,0),MATCH(I$5,'Aceite Virgen'!$A$259:$ZP$259,0))</f>
        <v>2.78</v>
      </c>
      <c r="J16" s="40">
        <f t="array" ref="J16">INDEX('Aceite Virgen'!$A$259:$ZP$285,MATCH($B16,'Aceite Virgen'!$A$259:$A$285,0),MATCH(J$5,'Aceite Virgen'!$A$259:$ZP$259,0))</f>
        <v>0</v>
      </c>
      <c r="K16" s="40">
        <f t="array" ref="K16">INDEX('Aceite Virgen'!$A$259:$ZP$285,MATCH($B16,'Aceite Virgen'!$A$259:$A$285,0),MATCH(K$5,'Aceite Virgen'!$A$259:$ZP$259,0))</f>
        <v>0</v>
      </c>
      <c r="L16" s="40">
        <f t="array" ref="L16">INDEX('Aceite Virgen'!$A$259:$ZP$285,MATCH($B16,'Aceite Virgen'!$A$259:$A$285,0),MATCH(L$5,'Aceite Virgen'!$A$259:$ZP$259,0))</f>
        <v>0</v>
      </c>
      <c r="M16" s="40">
        <f t="array" ref="M16">INDEX('Aceite Virgen'!$A$259:$ZP$285,MATCH($B16,'Aceite Virgen'!$A$259:$A$285,0),MATCH(M$5,'Aceite Virgen'!$A$259:$ZP$259,0))</f>
        <v>0</v>
      </c>
      <c r="N16" s="40">
        <f t="array" ref="N16">INDEX('Aceite Virgen'!$A$259:$ZP$285,MATCH($B16,'Aceite Virgen'!$A$259:$A$285,0),MATCH(N$5,'Aceite Virgen'!$A$259:$ZP$259,0))</f>
        <v>0</v>
      </c>
      <c r="O16" s="40">
        <f t="array" ref="O16">INDEX('Aceite Virgen'!$A$259:$ZP$285,MATCH($B16,'Aceite Virgen'!$A$259:$A$285,0),MATCH(O$5,'Aceite Virgen'!$A$259:$ZP$259,0))</f>
        <v>0</v>
      </c>
      <c r="P16" s="40">
        <f t="array" ref="P16">INDEX('Aceite Virgen'!$A$259:$ZP$285,MATCH($B16,'Aceite Virgen'!$A$259:$A$285,0),MATCH(P$5,'Aceite Virgen'!$A$259:$ZP$259,0))</f>
        <v>4.67</v>
      </c>
    </row>
    <row r="17" spans="2:16" x14ac:dyDescent="0.3">
      <c r="B17" s="19">
        <f t="shared" si="1"/>
        <v>2.9</v>
      </c>
      <c r="C17" s="18">
        <f t="shared" si="2"/>
        <v>3</v>
      </c>
      <c r="E17" s="40">
        <f t="array" ref="E17">INDEX('Aceite Virgen'!$A$259:$ZP$285,MATCH($B17,'Aceite Virgen'!$A$259:$A$285,0),MATCH(E$5,'Aceite Virgen'!$A$259:$ZP$259,0))</f>
        <v>0</v>
      </c>
      <c r="F17" s="40">
        <f t="array" ref="F17">INDEX('Aceite Virgen'!$A$259:$ZP$285,MATCH($B17,'Aceite Virgen'!$A$259:$A$285,0),MATCH(F$5,'Aceite Virgen'!$A$259:$ZP$259,0))</f>
        <v>9.19</v>
      </c>
      <c r="G17" s="40">
        <f t="array" ref="G17">INDEX('Aceite Virgen'!$A$259:$ZP$285,MATCH($B17,'Aceite Virgen'!$A$259:$A$285,0),MATCH(G$5,'Aceite Virgen'!$A$259:$ZP$259,0))</f>
        <v>3.77</v>
      </c>
      <c r="H17" s="40">
        <f t="array" ref="H17">INDEX('Aceite Virgen'!$A$259:$ZP$285,MATCH($B17,'Aceite Virgen'!$A$259:$A$285,0),MATCH(H$5,'Aceite Virgen'!$A$259:$ZP$259,0))</f>
        <v>0</v>
      </c>
      <c r="I17" s="40">
        <f t="array" ref="I17">INDEX('Aceite Virgen'!$A$259:$ZP$285,MATCH($B17,'Aceite Virgen'!$A$259:$A$285,0),MATCH(I$5,'Aceite Virgen'!$A$259:$ZP$259,0))</f>
        <v>0</v>
      </c>
      <c r="J17" s="40">
        <f t="array" ref="J17">INDEX('Aceite Virgen'!$A$259:$ZP$285,MATCH($B17,'Aceite Virgen'!$A$259:$A$285,0),MATCH(J$5,'Aceite Virgen'!$A$259:$ZP$259,0))</f>
        <v>3.35</v>
      </c>
      <c r="K17" s="40">
        <f t="array" ref="K17">INDEX('Aceite Virgen'!$A$259:$ZP$285,MATCH($B17,'Aceite Virgen'!$A$259:$A$285,0),MATCH(K$5,'Aceite Virgen'!$A$259:$ZP$259,0))</f>
        <v>3.07</v>
      </c>
      <c r="L17" s="40">
        <f t="array" ref="L17">INDEX('Aceite Virgen'!$A$259:$ZP$285,MATCH($B17,'Aceite Virgen'!$A$259:$A$285,0),MATCH(L$5,'Aceite Virgen'!$A$259:$ZP$259,0))</f>
        <v>0</v>
      </c>
      <c r="M17" s="40">
        <f t="array" ref="M17">INDEX('Aceite Virgen'!$A$259:$ZP$285,MATCH($B17,'Aceite Virgen'!$A$259:$A$285,0),MATCH(M$5,'Aceite Virgen'!$A$259:$ZP$259,0))</f>
        <v>1.3</v>
      </c>
      <c r="N17" s="40">
        <f t="array" ref="N17">INDEX('Aceite Virgen'!$A$259:$ZP$285,MATCH($B17,'Aceite Virgen'!$A$259:$A$285,0),MATCH(N$5,'Aceite Virgen'!$A$259:$ZP$259,0))</f>
        <v>0</v>
      </c>
      <c r="O17" s="40">
        <f t="array" ref="O17">INDEX('Aceite Virgen'!$A$259:$ZP$285,MATCH($B17,'Aceite Virgen'!$A$259:$A$285,0),MATCH(O$5,'Aceite Virgen'!$A$259:$ZP$259,0))</f>
        <v>12.28</v>
      </c>
      <c r="P17" s="40">
        <f t="array" ref="P17">INDEX('Aceite Virgen'!$A$259:$ZP$285,MATCH($B17,'Aceite Virgen'!$A$259:$A$285,0),MATCH(P$5,'Aceite Virgen'!$A$259:$ZP$259,0))</f>
        <v>10.8</v>
      </c>
    </row>
    <row r="18" spans="2:16" x14ac:dyDescent="0.3">
      <c r="B18" s="19">
        <f t="shared" si="1"/>
        <v>3</v>
      </c>
      <c r="C18" s="18">
        <f t="shared" si="2"/>
        <v>3.1</v>
      </c>
      <c r="E18" s="40">
        <f t="array" ref="E18">INDEX('Aceite Virgen'!$A$259:$ZP$285,MATCH($B18,'Aceite Virgen'!$A$259:$A$285,0),MATCH(E$5,'Aceite Virgen'!$A$259:$ZP$259,0))</f>
        <v>0.99</v>
      </c>
      <c r="F18" s="40">
        <f t="array" ref="F18">INDEX('Aceite Virgen'!$A$259:$ZP$285,MATCH($B18,'Aceite Virgen'!$A$259:$A$285,0),MATCH(F$5,'Aceite Virgen'!$A$259:$ZP$259,0))</f>
        <v>0</v>
      </c>
      <c r="G18" s="40">
        <f t="array" ref="G18">INDEX('Aceite Virgen'!$A$259:$ZP$285,MATCH($B18,'Aceite Virgen'!$A$259:$A$285,0),MATCH(G$5,'Aceite Virgen'!$A$259:$ZP$259,0))</f>
        <v>3.24</v>
      </c>
      <c r="H18" s="40">
        <f t="array" ref="H18">INDEX('Aceite Virgen'!$A$259:$ZP$285,MATCH($B18,'Aceite Virgen'!$A$259:$A$285,0),MATCH(H$5,'Aceite Virgen'!$A$259:$ZP$259,0))</f>
        <v>0</v>
      </c>
      <c r="I18" s="40">
        <f t="array" ref="I18">INDEX('Aceite Virgen'!$A$259:$ZP$285,MATCH($B18,'Aceite Virgen'!$A$259:$A$285,0),MATCH(I$5,'Aceite Virgen'!$A$259:$ZP$259,0))</f>
        <v>0</v>
      </c>
      <c r="J18" s="40">
        <f t="array" ref="J18">INDEX('Aceite Virgen'!$A$259:$ZP$285,MATCH($B18,'Aceite Virgen'!$A$259:$A$285,0),MATCH(J$5,'Aceite Virgen'!$A$259:$ZP$259,0))</f>
        <v>9.26</v>
      </c>
      <c r="K18" s="40">
        <f t="array" ref="K18">INDEX('Aceite Virgen'!$A$259:$ZP$285,MATCH($B18,'Aceite Virgen'!$A$259:$A$285,0),MATCH(K$5,'Aceite Virgen'!$A$259:$ZP$259,0))</f>
        <v>0</v>
      </c>
      <c r="L18" s="40">
        <f t="array" ref="L18">INDEX('Aceite Virgen'!$A$259:$ZP$285,MATCH($B18,'Aceite Virgen'!$A$259:$A$285,0),MATCH(L$5,'Aceite Virgen'!$A$259:$ZP$259,0))</f>
        <v>16.400000000000002</v>
      </c>
      <c r="M18" s="40">
        <f t="array" ref="M18">INDEX('Aceite Virgen'!$A$259:$ZP$285,MATCH($B18,'Aceite Virgen'!$A$259:$A$285,0),MATCH(M$5,'Aceite Virgen'!$A$259:$ZP$259,0))</f>
        <v>12.56</v>
      </c>
      <c r="N18" s="40">
        <f t="array" ref="N18">INDEX('Aceite Virgen'!$A$259:$ZP$285,MATCH($B18,'Aceite Virgen'!$A$259:$A$285,0),MATCH(N$5,'Aceite Virgen'!$A$259:$ZP$259,0))</f>
        <v>14.75</v>
      </c>
      <c r="O18" s="40">
        <f t="array" ref="O18">INDEX('Aceite Virgen'!$A$259:$ZP$285,MATCH($B18,'Aceite Virgen'!$A$259:$A$285,0),MATCH(O$5,'Aceite Virgen'!$A$259:$ZP$259,0))</f>
        <v>5.57</v>
      </c>
      <c r="P18" s="40">
        <f t="array" ref="P18">INDEX('Aceite Virgen'!$A$259:$ZP$285,MATCH($B18,'Aceite Virgen'!$A$259:$A$285,0),MATCH(P$5,'Aceite Virgen'!$A$259:$ZP$259,0))</f>
        <v>3.35</v>
      </c>
    </row>
    <row r="19" spans="2:16" x14ac:dyDescent="0.3">
      <c r="B19" s="19">
        <f t="shared" si="1"/>
        <v>3.1</v>
      </c>
      <c r="C19" s="18">
        <f t="shared" si="2"/>
        <v>3.2</v>
      </c>
      <c r="E19" s="40">
        <f t="array" ref="E19">INDEX('Aceite Virgen'!$A$259:$ZP$285,MATCH($B19,'Aceite Virgen'!$A$259:$A$285,0),MATCH(E$5,'Aceite Virgen'!$A$259:$ZP$259,0))</f>
        <v>6.41</v>
      </c>
      <c r="F19" s="40">
        <f t="array" ref="F19">INDEX('Aceite Virgen'!$A$259:$ZP$285,MATCH($B19,'Aceite Virgen'!$A$259:$A$285,0),MATCH(F$5,'Aceite Virgen'!$A$259:$ZP$259,0))</f>
        <v>7.84</v>
      </c>
      <c r="G19" s="40">
        <f t="array" ref="G19">INDEX('Aceite Virgen'!$A$259:$ZP$285,MATCH($B19,'Aceite Virgen'!$A$259:$A$285,0),MATCH(G$5,'Aceite Virgen'!$A$259:$ZP$259,0))</f>
        <v>6.72</v>
      </c>
      <c r="H19" s="40">
        <f t="array" ref="H19">INDEX('Aceite Virgen'!$A$259:$ZP$285,MATCH($B19,'Aceite Virgen'!$A$259:$A$285,0),MATCH(H$5,'Aceite Virgen'!$A$259:$ZP$259,0))</f>
        <v>11.39</v>
      </c>
      <c r="I19" s="40">
        <f t="array" ref="I19">INDEX('Aceite Virgen'!$A$259:$ZP$285,MATCH($B19,'Aceite Virgen'!$A$259:$A$285,0),MATCH(I$5,'Aceite Virgen'!$A$259:$ZP$259,0))</f>
        <v>12.69</v>
      </c>
      <c r="J19" s="40">
        <f t="array" ref="J19">INDEX('Aceite Virgen'!$A$259:$ZP$285,MATCH($B19,'Aceite Virgen'!$A$259:$A$285,0),MATCH(J$5,'Aceite Virgen'!$A$259:$ZP$259,0))</f>
        <v>2.39</v>
      </c>
      <c r="K19" s="40">
        <f t="array" ref="K19">INDEX('Aceite Virgen'!$A$259:$ZP$285,MATCH($B19,'Aceite Virgen'!$A$259:$A$285,0),MATCH(K$5,'Aceite Virgen'!$A$259:$ZP$259,0))</f>
        <v>0</v>
      </c>
      <c r="L19" s="40">
        <f t="array" ref="L19">INDEX('Aceite Virgen'!$A$259:$ZP$285,MATCH($B19,'Aceite Virgen'!$A$259:$A$285,0),MATCH(L$5,'Aceite Virgen'!$A$259:$ZP$259,0))</f>
        <v>0</v>
      </c>
      <c r="M19" s="40">
        <f t="array" ref="M19">INDEX('Aceite Virgen'!$A$259:$ZP$285,MATCH($B19,'Aceite Virgen'!$A$259:$A$285,0),MATCH(M$5,'Aceite Virgen'!$A$259:$ZP$259,0))</f>
        <v>0</v>
      </c>
      <c r="N19" s="40">
        <f t="array" ref="N19">INDEX('Aceite Virgen'!$A$259:$ZP$285,MATCH($B19,'Aceite Virgen'!$A$259:$A$285,0),MATCH(N$5,'Aceite Virgen'!$A$259:$ZP$259,0))</f>
        <v>0</v>
      </c>
      <c r="O19" s="40">
        <f t="array" ref="O19">INDEX('Aceite Virgen'!$A$259:$ZP$285,MATCH($B19,'Aceite Virgen'!$A$259:$A$285,0),MATCH(O$5,'Aceite Virgen'!$A$259:$ZP$259,0))</f>
        <v>1.08</v>
      </c>
      <c r="P19" s="40">
        <f t="array" ref="P19">INDEX('Aceite Virgen'!$A$259:$ZP$285,MATCH($B19,'Aceite Virgen'!$A$259:$A$285,0),MATCH(P$5,'Aceite Virgen'!$A$259:$ZP$259,0))</f>
        <v>0</v>
      </c>
    </row>
    <row r="20" spans="2:16" x14ac:dyDescent="0.3">
      <c r="B20" s="19">
        <f t="shared" si="1"/>
        <v>3.2</v>
      </c>
      <c r="C20" s="18">
        <f t="shared" si="2"/>
        <v>3.3</v>
      </c>
      <c r="E20" s="40">
        <f t="array" ref="E20">INDEX('Aceite Virgen'!$A$259:$ZP$285,MATCH($B20,'Aceite Virgen'!$A$259:$A$285,0),MATCH(E$5,'Aceite Virgen'!$A$259:$ZP$259,0))</f>
        <v>0</v>
      </c>
      <c r="F20" s="40">
        <f t="array" ref="F20">INDEX('Aceite Virgen'!$A$259:$ZP$285,MATCH($B20,'Aceite Virgen'!$A$259:$A$285,0),MATCH(F$5,'Aceite Virgen'!$A$259:$ZP$259,0))</f>
        <v>0</v>
      </c>
      <c r="G20" s="40">
        <f t="array" ref="G20">INDEX('Aceite Virgen'!$A$259:$ZP$285,MATCH($B20,'Aceite Virgen'!$A$259:$A$285,0),MATCH(G$5,'Aceite Virgen'!$A$259:$ZP$259,0))</f>
        <v>0</v>
      </c>
      <c r="H20" s="40">
        <f t="array" ref="H20">INDEX('Aceite Virgen'!$A$259:$ZP$285,MATCH($B20,'Aceite Virgen'!$A$259:$A$285,0),MATCH(H$5,'Aceite Virgen'!$A$259:$ZP$259,0))</f>
        <v>0</v>
      </c>
      <c r="I20" s="40">
        <f t="array" ref="I20">INDEX('Aceite Virgen'!$A$259:$ZP$285,MATCH($B20,'Aceite Virgen'!$A$259:$A$285,0),MATCH(I$5,'Aceite Virgen'!$A$259:$ZP$259,0))</f>
        <v>3.54</v>
      </c>
      <c r="J20" s="40">
        <f t="array" ref="J20">INDEX('Aceite Virgen'!$A$259:$ZP$285,MATCH($B20,'Aceite Virgen'!$A$259:$A$285,0),MATCH(J$5,'Aceite Virgen'!$A$259:$ZP$259,0))</f>
        <v>2.67</v>
      </c>
      <c r="K20" s="40">
        <f t="array" ref="K20">INDEX('Aceite Virgen'!$A$259:$ZP$285,MATCH($B20,'Aceite Virgen'!$A$259:$A$285,0),MATCH(K$5,'Aceite Virgen'!$A$259:$ZP$259,0))</f>
        <v>0</v>
      </c>
      <c r="L20" s="40">
        <f t="array" ref="L20">INDEX('Aceite Virgen'!$A$259:$ZP$285,MATCH($B20,'Aceite Virgen'!$A$259:$A$285,0),MATCH(L$5,'Aceite Virgen'!$A$259:$ZP$259,0))</f>
        <v>2.13</v>
      </c>
      <c r="M20" s="40">
        <f t="array" ref="M20">INDEX('Aceite Virgen'!$A$259:$ZP$285,MATCH($B20,'Aceite Virgen'!$A$259:$A$285,0),MATCH(M$5,'Aceite Virgen'!$A$259:$ZP$259,0))</f>
        <v>0.93</v>
      </c>
      <c r="N20" s="40">
        <f t="array" ref="N20">INDEX('Aceite Virgen'!$A$259:$ZP$285,MATCH($B20,'Aceite Virgen'!$A$259:$A$285,0),MATCH(N$5,'Aceite Virgen'!$A$259:$ZP$259,0))</f>
        <v>1.1299999999999999</v>
      </c>
      <c r="O20" s="40">
        <f t="array" ref="O20">INDEX('Aceite Virgen'!$A$259:$ZP$285,MATCH($B20,'Aceite Virgen'!$A$259:$A$285,0),MATCH(O$5,'Aceite Virgen'!$A$259:$ZP$259,0))</f>
        <v>0</v>
      </c>
      <c r="P20" s="40">
        <f t="array" ref="P20">INDEX('Aceite Virgen'!$A$259:$ZP$285,MATCH($B20,'Aceite Virgen'!$A$259:$A$285,0),MATCH(P$5,'Aceite Virgen'!$A$259:$ZP$259,0))</f>
        <v>1.32</v>
      </c>
    </row>
    <row r="21" spans="2:16" x14ac:dyDescent="0.3">
      <c r="B21" s="19">
        <f t="shared" si="1"/>
        <v>3.3</v>
      </c>
      <c r="C21" s="18">
        <f t="shared" si="2"/>
        <v>3.4</v>
      </c>
      <c r="E21" s="40">
        <f t="array" ref="E21">INDEX('Aceite Virgen'!$A$259:$ZP$285,MATCH($B21,'Aceite Virgen'!$A$259:$A$285,0),MATCH(E$5,'Aceite Virgen'!$A$259:$ZP$259,0))</f>
        <v>0</v>
      </c>
      <c r="F21" s="40">
        <f t="array" ref="F21">INDEX('Aceite Virgen'!$A$259:$ZP$285,MATCH($B21,'Aceite Virgen'!$A$259:$A$285,0),MATCH(F$5,'Aceite Virgen'!$A$259:$ZP$259,0))</f>
        <v>0</v>
      </c>
      <c r="G21" s="40">
        <f t="array" ref="G21">INDEX('Aceite Virgen'!$A$259:$ZP$285,MATCH($B21,'Aceite Virgen'!$A$259:$A$285,0),MATCH(G$5,'Aceite Virgen'!$A$259:$ZP$259,0))</f>
        <v>0</v>
      </c>
      <c r="H21" s="40">
        <f t="array" ref="H21">INDEX('Aceite Virgen'!$A$259:$ZP$285,MATCH($B21,'Aceite Virgen'!$A$259:$A$285,0),MATCH(H$5,'Aceite Virgen'!$A$259:$ZP$259,0))</f>
        <v>0</v>
      </c>
      <c r="I21" s="40">
        <f t="array" ref="I21">INDEX('Aceite Virgen'!$A$259:$ZP$285,MATCH($B21,'Aceite Virgen'!$A$259:$A$285,0),MATCH(I$5,'Aceite Virgen'!$A$259:$ZP$259,0))</f>
        <v>1.39</v>
      </c>
      <c r="J21" s="40">
        <f t="array" ref="J21">INDEX('Aceite Virgen'!$A$259:$ZP$285,MATCH($B21,'Aceite Virgen'!$A$259:$A$285,0),MATCH(J$5,'Aceite Virgen'!$A$259:$ZP$259,0))</f>
        <v>0</v>
      </c>
      <c r="K21" s="40">
        <f t="array" ref="K21">INDEX('Aceite Virgen'!$A$259:$ZP$285,MATCH($B21,'Aceite Virgen'!$A$259:$A$285,0),MATCH(K$5,'Aceite Virgen'!$A$259:$ZP$259,0))</f>
        <v>0</v>
      </c>
      <c r="L21" s="40">
        <f t="array" ref="L21">INDEX('Aceite Virgen'!$A$259:$ZP$285,MATCH($B21,'Aceite Virgen'!$A$259:$A$285,0),MATCH(L$5,'Aceite Virgen'!$A$259:$ZP$259,0))</f>
        <v>0</v>
      </c>
      <c r="M21" s="40">
        <f t="array" ref="M21">INDEX('Aceite Virgen'!$A$259:$ZP$285,MATCH($B21,'Aceite Virgen'!$A$259:$A$285,0),MATCH(M$5,'Aceite Virgen'!$A$259:$ZP$259,0))</f>
        <v>1.39</v>
      </c>
      <c r="N21" s="40">
        <f t="array" ref="N21">INDEX('Aceite Virgen'!$A$259:$ZP$285,MATCH($B21,'Aceite Virgen'!$A$259:$A$285,0),MATCH(N$5,'Aceite Virgen'!$A$259:$ZP$259,0))</f>
        <v>0.92</v>
      </c>
      <c r="O21" s="40">
        <f t="array" ref="O21">INDEX('Aceite Virgen'!$A$259:$ZP$285,MATCH($B21,'Aceite Virgen'!$A$259:$A$285,0),MATCH(O$5,'Aceite Virgen'!$A$259:$ZP$259,0))</f>
        <v>1.29</v>
      </c>
      <c r="P21" s="40">
        <f t="array" ref="P21">INDEX('Aceite Virgen'!$A$259:$ZP$285,MATCH($B21,'Aceite Virgen'!$A$259:$A$285,0),MATCH(P$5,'Aceite Virgen'!$A$259:$ZP$259,0))</f>
        <v>0</v>
      </c>
    </row>
    <row r="22" spans="2:16" x14ac:dyDescent="0.3">
      <c r="B22" s="19">
        <f t="shared" si="1"/>
        <v>3.4</v>
      </c>
      <c r="C22" s="18">
        <f t="shared" si="2"/>
        <v>3.5</v>
      </c>
      <c r="E22" s="40">
        <f t="array" ref="E22">INDEX('Aceite Virgen'!$A$259:$ZP$285,MATCH($B22,'Aceite Virgen'!$A$259:$A$285,0),MATCH(E$5,'Aceite Virgen'!$A$259:$ZP$259,0))</f>
        <v>1.73</v>
      </c>
      <c r="F22" s="40">
        <f t="array" ref="F22">INDEX('Aceite Virgen'!$A$259:$ZP$285,MATCH($B22,'Aceite Virgen'!$A$259:$A$285,0),MATCH(F$5,'Aceite Virgen'!$A$259:$ZP$259,0))</f>
        <v>3.99</v>
      </c>
      <c r="G22" s="40">
        <f t="array" ref="G22">INDEX('Aceite Virgen'!$A$259:$ZP$285,MATCH($B22,'Aceite Virgen'!$A$259:$A$285,0),MATCH(G$5,'Aceite Virgen'!$A$259:$ZP$259,0))</f>
        <v>1.24</v>
      </c>
      <c r="H22" s="40">
        <f t="array" ref="H22">INDEX('Aceite Virgen'!$A$259:$ZP$285,MATCH($B22,'Aceite Virgen'!$A$259:$A$285,0),MATCH(H$5,'Aceite Virgen'!$A$259:$ZP$259,0))</f>
        <v>2.2599999999999998</v>
      </c>
      <c r="I22" s="40">
        <f t="array" ref="I22">INDEX('Aceite Virgen'!$A$259:$ZP$285,MATCH($B22,'Aceite Virgen'!$A$259:$A$285,0),MATCH(I$5,'Aceite Virgen'!$A$259:$ZP$259,0))</f>
        <v>4.33</v>
      </c>
      <c r="J22" s="40">
        <f t="array" ref="J22">INDEX('Aceite Virgen'!$A$259:$ZP$285,MATCH($B22,'Aceite Virgen'!$A$259:$A$285,0),MATCH(J$5,'Aceite Virgen'!$A$259:$ZP$259,0))</f>
        <v>1.54</v>
      </c>
      <c r="K22" s="40">
        <f t="array" ref="K22">INDEX('Aceite Virgen'!$A$259:$ZP$285,MATCH($B22,'Aceite Virgen'!$A$259:$A$285,0),MATCH(K$5,'Aceite Virgen'!$A$259:$ZP$259,0))</f>
        <v>2.04</v>
      </c>
      <c r="L22" s="40">
        <f t="array" ref="L22">INDEX('Aceite Virgen'!$A$259:$ZP$285,MATCH($B22,'Aceite Virgen'!$A$259:$A$285,0),MATCH(L$5,'Aceite Virgen'!$A$259:$ZP$259,0))</f>
        <v>4.9000000000000004</v>
      </c>
      <c r="M22" s="40">
        <f t="array" ref="M22">INDEX('Aceite Virgen'!$A$259:$ZP$285,MATCH($B22,'Aceite Virgen'!$A$259:$A$285,0),MATCH(M$5,'Aceite Virgen'!$A$259:$ZP$259,0))</f>
        <v>2.65</v>
      </c>
      <c r="N22" s="40">
        <f t="array" ref="N22">INDEX('Aceite Virgen'!$A$259:$ZP$285,MATCH($B22,'Aceite Virgen'!$A$259:$A$285,0),MATCH(N$5,'Aceite Virgen'!$A$259:$ZP$259,0))</f>
        <v>2.02</v>
      </c>
      <c r="O22" s="40">
        <f t="array" ref="O22">INDEX('Aceite Virgen'!$A$259:$ZP$285,MATCH($B22,'Aceite Virgen'!$A$259:$A$285,0),MATCH(O$5,'Aceite Virgen'!$A$259:$ZP$259,0))</f>
        <v>0</v>
      </c>
      <c r="P22" s="40">
        <f t="array" ref="P22">INDEX('Aceite Virgen'!$A$259:$ZP$285,MATCH($B22,'Aceite Virgen'!$A$259:$A$285,0),MATCH(P$5,'Aceite Virgen'!$A$259:$ZP$259,0))</f>
        <v>8.48</v>
      </c>
    </row>
    <row r="23" spans="2:16" x14ac:dyDescent="0.3">
      <c r="B23" s="19">
        <f t="shared" si="1"/>
        <v>3.5</v>
      </c>
      <c r="C23" s="18">
        <f t="shared" si="2"/>
        <v>3.6</v>
      </c>
      <c r="E23" s="40">
        <f t="array" ref="E23">INDEX('Aceite Virgen'!$A$259:$ZP$285,MATCH($B23,'Aceite Virgen'!$A$259:$A$285,0),MATCH(E$5,'Aceite Virgen'!$A$259:$ZP$259,0))</f>
        <v>0</v>
      </c>
      <c r="F23" s="40">
        <f t="array" ref="F23">INDEX('Aceite Virgen'!$A$259:$ZP$285,MATCH($B23,'Aceite Virgen'!$A$259:$A$285,0),MATCH(F$5,'Aceite Virgen'!$A$259:$ZP$259,0))</f>
        <v>0</v>
      </c>
      <c r="G23" s="40">
        <f t="array" ref="G23">INDEX('Aceite Virgen'!$A$259:$ZP$285,MATCH($B23,'Aceite Virgen'!$A$259:$A$285,0),MATCH(G$5,'Aceite Virgen'!$A$259:$ZP$259,0))</f>
        <v>0</v>
      </c>
      <c r="H23" s="40">
        <f t="array" ref="H23">INDEX('Aceite Virgen'!$A$259:$ZP$285,MATCH($B23,'Aceite Virgen'!$A$259:$A$285,0),MATCH(H$5,'Aceite Virgen'!$A$259:$ZP$259,0))</f>
        <v>0</v>
      </c>
      <c r="I23" s="40">
        <f t="array" ref="I23">INDEX('Aceite Virgen'!$A$259:$ZP$285,MATCH($B23,'Aceite Virgen'!$A$259:$A$285,0),MATCH(I$5,'Aceite Virgen'!$A$259:$ZP$259,0))</f>
        <v>0</v>
      </c>
      <c r="J23" s="40">
        <f t="array" ref="J23">INDEX('Aceite Virgen'!$A$259:$ZP$285,MATCH($B23,'Aceite Virgen'!$A$259:$A$285,0),MATCH(J$5,'Aceite Virgen'!$A$259:$ZP$259,0))</f>
        <v>0</v>
      </c>
      <c r="K23" s="40">
        <f t="array" ref="K23">INDEX('Aceite Virgen'!$A$259:$ZP$285,MATCH($B23,'Aceite Virgen'!$A$259:$A$285,0),MATCH(K$5,'Aceite Virgen'!$A$259:$ZP$259,0))</f>
        <v>0</v>
      </c>
      <c r="L23" s="40">
        <f t="array" ref="L23">INDEX('Aceite Virgen'!$A$259:$ZP$285,MATCH($B23,'Aceite Virgen'!$A$259:$A$285,0),MATCH(L$5,'Aceite Virgen'!$A$259:$ZP$259,0))</f>
        <v>2.06</v>
      </c>
      <c r="M23" s="40">
        <f t="array" ref="M23">INDEX('Aceite Virgen'!$A$259:$ZP$285,MATCH($B23,'Aceite Virgen'!$A$259:$A$285,0),MATCH(M$5,'Aceite Virgen'!$A$259:$ZP$259,0))</f>
        <v>0</v>
      </c>
      <c r="N23" s="40">
        <f t="array" ref="N23">INDEX('Aceite Virgen'!$A$259:$ZP$285,MATCH($B23,'Aceite Virgen'!$A$259:$A$285,0),MATCH(N$5,'Aceite Virgen'!$A$259:$ZP$259,0))</f>
        <v>0</v>
      </c>
      <c r="O23" s="40">
        <f t="array" ref="O23">INDEX('Aceite Virgen'!$A$259:$ZP$285,MATCH($B23,'Aceite Virgen'!$A$259:$A$285,0),MATCH(O$5,'Aceite Virgen'!$A$259:$ZP$259,0))</f>
        <v>0</v>
      </c>
      <c r="P23" s="40">
        <f t="array" ref="P23">INDEX('Aceite Virgen'!$A$259:$ZP$285,MATCH($B23,'Aceite Virgen'!$A$259:$A$285,0),MATCH(P$5,'Aceite Virgen'!$A$259:$ZP$259,0))</f>
        <v>0</v>
      </c>
    </row>
    <row r="24" spans="2:16" x14ac:dyDescent="0.3">
      <c r="B24" s="19">
        <f t="shared" si="1"/>
        <v>3.6</v>
      </c>
      <c r="C24" s="18">
        <f t="shared" si="2"/>
        <v>3.7</v>
      </c>
      <c r="E24" s="40">
        <f t="array" ref="E24">INDEX('Aceite Virgen'!$A$259:$ZP$285,MATCH($B24,'Aceite Virgen'!$A$259:$A$285,0),MATCH(E$5,'Aceite Virgen'!$A$259:$ZP$259,0))</f>
        <v>9.6199999999999992</v>
      </c>
      <c r="F24" s="40">
        <f t="array" ref="F24">INDEX('Aceite Virgen'!$A$259:$ZP$285,MATCH($B24,'Aceite Virgen'!$A$259:$A$285,0),MATCH(F$5,'Aceite Virgen'!$A$259:$ZP$259,0))</f>
        <v>2.14</v>
      </c>
      <c r="G24" s="40">
        <f t="array" ref="G24">INDEX('Aceite Virgen'!$A$259:$ZP$285,MATCH($B24,'Aceite Virgen'!$A$259:$A$285,0),MATCH(G$5,'Aceite Virgen'!$A$259:$ZP$259,0))</f>
        <v>9.67</v>
      </c>
      <c r="H24" s="40">
        <f t="array" ref="H24">INDEX('Aceite Virgen'!$A$259:$ZP$285,MATCH($B24,'Aceite Virgen'!$A$259:$A$285,0),MATCH(H$5,'Aceite Virgen'!$A$259:$ZP$259,0))</f>
        <v>1.51</v>
      </c>
      <c r="I24" s="40">
        <f t="array" ref="I24">INDEX('Aceite Virgen'!$A$259:$ZP$285,MATCH($B24,'Aceite Virgen'!$A$259:$A$285,0),MATCH(I$5,'Aceite Virgen'!$A$259:$ZP$259,0))</f>
        <v>4.29</v>
      </c>
      <c r="J24" s="40">
        <f t="array" ref="J24">INDEX('Aceite Virgen'!$A$259:$ZP$285,MATCH($B24,'Aceite Virgen'!$A$259:$A$285,0),MATCH(J$5,'Aceite Virgen'!$A$259:$ZP$259,0))</f>
        <v>3.81</v>
      </c>
      <c r="K24" s="40">
        <f t="array" ref="K24">INDEX('Aceite Virgen'!$A$259:$ZP$285,MATCH($B24,'Aceite Virgen'!$A$259:$A$285,0),MATCH(K$5,'Aceite Virgen'!$A$259:$ZP$259,0))</f>
        <v>0</v>
      </c>
      <c r="L24" s="40">
        <f t="array" ref="L24">INDEX('Aceite Virgen'!$A$259:$ZP$285,MATCH($B24,'Aceite Virgen'!$A$259:$A$285,0),MATCH(L$5,'Aceite Virgen'!$A$259:$ZP$259,0))</f>
        <v>3.34</v>
      </c>
      <c r="M24" s="40">
        <f t="array" ref="M24">INDEX('Aceite Virgen'!$A$259:$ZP$285,MATCH($B24,'Aceite Virgen'!$A$259:$A$285,0),MATCH(M$5,'Aceite Virgen'!$A$259:$ZP$259,0))</f>
        <v>6.53</v>
      </c>
      <c r="N24" s="40">
        <f t="array" ref="N24">INDEX('Aceite Virgen'!$A$259:$ZP$285,MATCH($B24,'Aceite Virgen'!$A$259:$A$285,0),MATCH(N$5,'Aceite Virgen'!$A$259:$ZP$259,0))</f>
        <v>3.09</v>
      </c>
      <c r="O24" s="40">
        <f t="array" ref="O24">INDEX('Aceite Virgen'!$A$259:$ZP$285,MATCH($B24,'Aceite Virgen'!$A$259:$A$285,0),MATCH(O$5,'Aceite Virgen'!$A$259:$ZP$259,0))</f>
        <v>0</v>
      </c>
      <c r="P24" s="40">
        <f t="array" ref="P24">INDEX('Aceite Virgen'!$A$259:$ZP$285,MATCH($B24,'Aceite Virgen'!$A$259:$A$285,0),MATCH(P$5,'Aceite Virgen'!$A$259:$ZP$259,0))</f>
        <v>13.63</v>
      </c>
    </row>
    <row r="25" spans="2:16" x14ac:dyDescent="0.3">
      <c r="B25" s="19">
        <f t="shared" si="1"/>
        <v>3.7</v>
      </c>
      <c r="C25" s="18">
        <f t="shared" si="2"/>
        <v>3.8</v>
      </c>
      <c r="E25" s="40">
        <f t="array" ref="E25">INDEX('Aceite Virgen'!$A$259:$ZP$285,MATCH($B25,'Aceite Virgen'!$A$259:$A$285,0),MATCH(E$5,'Aceite Virgen'!$A$259:$ZP$259,0))</f>
        <v>0</v>
      </c>
      <c r="F25" s="40">
        <f t="array" ref="F25">INDEX('Aceite Virgen'!$A$259:$ZP$285,MATCH($B25,'Aceite Virgen'!$A$259:$A$285,0),MATCH(F$5,'Aceite Virgen'!$A$259:$ZP$259,0))</f>
        <v>0</v>
      </c>
      <c r="G25" s="40">
        <f t="array" ref="G25">INDEX('Aceite Virgen'!$A$259:$ZP$285,MATCH($B25,'Aceite Virgen'!$A$259:$A$285,0),MATCH(G$5,'Aceite Virgen'!$A$259:$ZP$259,0))</f>
        <v>1.35</v>
      </c>
      <c r="H25" s="40">
        <f t="array" ref="H25">INDEX('Aceite Virgen'!$A$259:$ZP$285,MATCH($B25,'Aceite Virgen'!$A$259:$A$285,0),MATCH(H$5,'Aceite Virgen'!$A$259:$ZP$259,0))</f>
        <v>0</v>
      </c>
      <c r="I25" s="40">
        <f t="array" ref="I25">INDEX('Aceite Virgen'!$A$259:$ZP$285,MATCH($B25,'Aceite Virgen'!$A$259:$A$285,0),MATCH(I$5,'Aceite Virgen'!$A$259:$ZP$259,0))</f>
        <v>1.4</v>
      </c>
      <c r="J25" s="40">
        <f t="array" ref="J25">INDEX('Aceite Virgen'!$A$259:$ZP$285,MATCH($B25,'Aceite Virgen'!$A$259:$A$285,0),MATCH(J$5,'Aceite Virgen'!$A$259:$ZP$259,0))</f>
        <v>1.51</v>
      </c>
      <c r="K25" s="40">
        <f t="array" ref="K25">INDEX('Aceite Virgen'!$A$259:$ZP$285,MATCH($B25,'Aceite Virgen'!$A$259:$A$285,0),MATCH(K$5,'Aceite Virgen'!$A$259:$ZP$259,0))</f>
        <v>0</v>
      </c>
      <c r="L25" s="40">
        <f t="array" ref="L25">INDEX('Aceite Virgen'!$A$259:$ZP$285,MATCH($B25,'Aceite Virgen'!$A$259:$A$285,0),MATCH(L$5,'Aceite Virgen'!$A$259:$ZP$259,0))</f>
        <v>0</v>
      </c>
      <c r="M25" s="40">
        <f t="array" ref="M25">INDEX('Aceite Virgen'!$A$259:$ZP$285,MATCH($B25,'Aceite Virgen'!$A$259:$A$285,0),MATCH(M$5,'Aceite Virgen'!$A$259:$ZP$259,0))</f>
        <v>3.01</v>
      </c>
      <c r="N25" s="40">
        <f t="array" ref="N25">INDEX('Aceite Virgen'!$A$259:$ZP$285,MATCH($B25,'Aceite Virgen'!$A$259:$A$285,0),MATCH(N$5,'Aceite Virgen'!$A$259:$ZP$259,0))</f>
        <v>0</v>
      </c>
      <c r="O25" s="40">
        <f t="array" ref="O25">INDEX('Aceite Virgen'!$A$259:$ZP$285,MATCH($B25,'Aceite Virgen'!$A$259:$A$285,0),MATCH(O$5,'Aceite Virgen'!$A$259:$ZP$259,0))</f>
        <v>0</v>
      </c>
      <c r="P25" s="40">
        <f t="array" ref="P25">INDEX('Aceite Virgen'!$A$259:$ZP$285,MATCH($B25,'Aceite Virgen'!$A$259:$A$285,0),MATCH(P$5,'Aceite Virgen'!$A$259:$ZP$259,0))</f>
        <v>2.87</v>
      </c>
    </row>
    <row r="26" spans="2:16" x14ac:dyDescent="0.3">
      <c r="B26" s="19">
        <f t="shared" si="1"/>
        <v>3.8</v>
      </c>
      <c r="C26" s="18">
        <f t="shared" si="2"/>
        <v>3.9</v>
      </c>
      <c r="E26" s="40">
        <f t="array" ref="E26">INDEX('Aceite Virgen'!$A$259:$ZP$285,MATCH($B26,'Aceite Virgen'!$A$259:$A$285,0),MATCH(E$5,'Aceite Virgen'!$A$259:$ZP$259,0))</f>
        <v>0</v>
      </c>
      <c r="F26" s="40">
        <f t="array" ref="F26">INDEX('Aceite Virgen'!$A$259:$ZP$285,MATCH($B26,'Aceite Virgen'!$A$259:$A$285,0),MATCH(F$5,'Aceite Virgen'!$A$259:$ZP$259,0))</f>
        <v>0</v>
      </c>
      <c r="G26" s="40">
        <f t="array" ref="G26">INDEX('Aceite Virgen'!$A$259:$ZP$285,MATCH($B26,'Aceite Virgen'!$A$259:$A$285,0),MATCH(G$5,'Aceite Virgen'!$A$259:$ZP$259,0))</f>
        <v>0</v>
      </c>
      <c r="H26" s="40">
        <f t="array" ref="H26">INDEX('Aceite Virgen'!$A$259:$ZP$285,MATCH($B26,'Aceite Virgen'!$A$259:$A$285,0),MATCH(H$5,'Aceite Virgen'!$A$259:$ZP$259,0))</f>
        <v>0</v>
      </c>
      <c r="I26" s="40">
        <f t="array" ref="I26">INDEX('Aceite Virgen'!$A$259:$ZP$285,MATCH($B26,'Aceite Virgen'!$A$259:$A$285,0),MATCH(I$5,'Aceite Virgen'!$A$259:$ZP$259,0))</f>
        <v>0</v>
      </c>
      <c r="J26" s="40">
        <f t="array" ref="J26">INDEX('Aceite Virgen'!$A$259:$ZP$285,MATCH($B26,'Aceite Virgen'!$A$259:$A$285,0),MATCH(J$5,'Aceite Virgen'!$A$259:$ZP$259,0))</f>
        <v>0</v>
      </c>
      <c r="K26" s="40">
        <f t="array" ref="K26">INDEX('Aceite Virgen'!$A$259:$ZP$285,MATCH($B26,'Aceite Virgen'!$A$259:$A$285,0),MATCH(K$5,'Aceite Virgen'!$A$259:$ZP$259,0))</f>
        <v>0</v>
      </c>
      <c r="L26" s="40">
        <f t="array" ref="L26">INDEX('Aceite Virgen'!$A$259:$ZP$285,MATCH($B26,'Aceite Virgen'!$A$259:$A$285,0),MATCH(L$5,'Aceite Virgen'!$A$259:$ZP$259,0))</f>
        <v>0</v>
      </c>
      <c r="M26" s="40">
        <f t="array" ref="M26">INDEX('Aceite Virgen'!$A$259:$ZP$285,MATCH($B26,'Aceite Virgen'!$A$259:$A$285,0),MATCH(M$5,'Aceite Virgen'!$A$259:$ZP$259,0))</f>
        <v>2.77</v>
      </c>
      <c r="N26" s="40">
        <f t="array" ref="N26">INDEX('Aceite Virgen'!$A$259:$ZP$285,MATCH($B26,'Aceite Virgen'!$A$259:$A$285,0),MATCH(N$5,'Aceite Virgen'!$A$259:$ZP$259,0))</f>
        <v>1.69</v>
      </c>
      <c r="O26" s="40">
        <f t="array" ref="O26">INDEX('Aceite Virgen'!$A$259:$ZP$285,MATCH($B26,'Aceite Virgen'!$A$259:$A$285,0),MATCH(O$5,'Aceite Virgen'!$A$259:$ZP$259,0))</f>
        <v>0</v>
      </c>
      <c r="P26" s="40">
        <f t="array" ref="P26">INDEX('Aceite Virgen'!$A$259:$ZP$285,MATCH($B26,'Aceite Virgen'!$A$259:$A$285,0),MATCH(P$5,'Aceite Virgen'!$A$259:$ZP$259,0))</f>
        <v>11.3</v>
      </c>
    </row>
    <row r="27" spans="2:16" x14ac:dyDescent="0.3">
      <c r="B27" s="19">
        <f t="shared" si="1"/>
        <v>3.9</v>
      </c>
      <c r="C27" s="18">
        <f t="shared" si="2"/>
        <v>4</v>
      </c>
      <c r="E27" s="40">
        <f t="array" ref="E27">INDEX('Aceite Virgen'!$A$259:$ZP$285,MATCH($B27,'Aceite Virgen'!$A$259:$A$285,0),MATCH(E$5,'Aceite Virgen'!$A$259:$ZP$259,0))</f>
        <v>10.42</v>
      </c>
      <c r="F27" s="40">
        <f t="array" ref="F27">INDEX('Aceite Virgen'!$A$259:$ZP$285,MATCH($B27,'Aceite Virgen'!$A$259:$A$285,0),MATCH(F$5,'Aceite Virgen'!$A$259:$ZP$259,0))</f>
        <v>15.24</v>
      </c>
      <c r="G27" s="40">
        <f t="array" ref="G27">INDEX('Aceite Virgen'!$A$259:$ZP$285,MATCH($B27,'Aceite Virgen'!$A$259:$A$285,0),MATCH(G$5,'Aceite Virgen'!$A$259:$ZP$259,0))</f>
        <v>17.8</v>
      </c>
      <c r="H27" s="40">
        <f t="array" ref="H27">INDEX('Aceite Virgen'!$A$259:$ZP$285,MATCH($B27,'Aceite Virgen'!$A$259:$A$285,0),MATCH(H$5,'Aceite Virgen'!$A$259:$ZP$259,0))</f>
        <v>48.68</v>
      </c>
      <c r="I27" s="40">
        <f t="array" ref="I27">INDEX('Aceite Virgen'!$A$259:$ZP$285,MATCH($B27,'Aceite Virgen'!$A$259:$A$285,0),MATCH(I$5,'Aceite Virgen'!$A$259:$ZP$259,0))</f>
        <v>19.100000000000001</v>
      </c>
      <c r="J27" s="40">
        <f t="array" ref="J27">INDEX('Aceite Virgen'!$A$259:$ZP$285,MATCH($B27,'Aceite Virgen'!$A$259:$A$285,0),MATCH(J$5,'Aceite Virgen'!$A$259:$ZP$259,0))</f>
        <v>17.96</v>
      </c>
      <c r="K27" s="40">
        <f t="array" ref="K27">INDEX('Aceite Virgen'!$A$259:$ZP$285,MATCH($B27,'Aceite Virgen'!$A$259:$A$285,0),MATCH(K$5,'Aceite Virgen'!$A$259:$ZP$259,0))</f>
        <v>4.13</v>
      </c>
      <c r="L27" s="40">
        <f t="array" ref="L27">INDEX('Aceite Virgen'!$A$259:$ZP$285,MATCH($B27,'Aceite Virgen'!$A$259:$A$285,0),MATCH(L$5,'Aceite Virgen'!$A$259:$ZP$259,0))</f>
        <v>7.74</v>
      </c>
      <c r="M27" s="40">
        <f t="array" ref="M27">INDEX('Aceite Virgen'!$A$259:$ZP$285,MATCH($B27,'Aceite Virgen'!$A$259:$A$285,0),MATCH(M$5,'Aceite Virgen'!$A$259:$ZP$259,0))</f>
        <v>8.7799999999999994</v>
      </c>
      <c r="N27" s="40">
        <f t="array" ref="N27">INDEX('Aceite Virgen'!$A$259:$ZP$285,MATCH($B27,'Aceite Virgen'!$A$259:$A$285,0),MATCH(N$5,'Aceite Virgen'!$A$259:$ZP$259,0))</f>
        <v>0</v>
      </c>
      <c r="O27" s="40">
        <f t="array" ref="O27">INDEX('Aceite Virgen'!$A$259:$ZP$285,MATCH($B27,'Aceite Virgen'!$A$259:$A$285,0),MATCH(O$5,'Aceite Virgen'!$A$259:$ZP$259,0))</f>
        <v>6.65</v>
      </c>
      <c r="P27" s="40">
        <f t="array" ref="P27">INDEX('Aceite Virgen'!$A$259:$ZP$285,MATCH($B27,'Aceite Virgen'!$A$259:$A$285,0),MATCH(P$5,'Aceite Virgen'!$A$259:$ZP$259,0))</f>
        <v>2.1100000000000003</v>
      </c>
    </row>
    <row r="28" spans="2:16" x14ac:dyDescent="0.3">
      <c r="B28" s="19">
        <f t="shared" si="1"/>
        <v>4</v>
      </c>
      <c r="C28" s="18">
        <f t="shared" si="2"/>
        <v>4.0999999999999996</v>
      </c>
      <c r="E28" s="40">
        <f t="array" ref="E28">INDEX('Aceite Virgen'!$A$259:$ZP$285,MATCH($B28,'Aceite Virgen'!$A$259:$A$285,0),MATCH(E$5,'Aceite Virgen'!$A$259:$ZP$259,0))</f>
        <v>0</v>
      </c>
      <c r="F28" s="40">
        <f t="array" ref="F28">INDEX('Aceite Virgen'!$A$259:$ZP$285,MATCH($B28,'Aceite Virgen'!$A$259:$A$285,0),MATCH(F$5,'Aceite Virgen'!$A$259:$ZP$259,0))</f>
        <v>0</v>
      </c>
      <c r="G28" s="40">
        <f t="array" ref="G28">INDEX('Aceite Virgen'!$A$259:$ZP$285,MATCH($B28,'Aceite Virgen'!$A$259:$A$285,0),MATCH(G$5,'Aceite Virgen'!$A$259:$ZP$259,0))</f>
        <v>0</v>
      </c>
      <c r="H28" s="40">
        <f t="array" ref="H28">INDEX('Aceite Virgen'!$A$259:$ZP$285,MATCH($B28,'Aceite Virgen'!$A$259:$A$285,0),MATCH(H$5,'Aceite Virgen'!$A$259:$ZP$259,0))</f>
        <v>0</v>
      </c>
      <c r="I28" s="40">
        <f t="array" ref="I28">INDEX('Aceite Virgen'!$A$259:$ZP$285,MATCH($B28,'Aceite Virgen'!$A$259:$A$285,0),MATCH(I$5,'Aceite Virgen'!$A$259:$ZP$259,0))</f>
        <v>0</v>
      </c>
      <c r="J28" s="40">
        <f t="array" ref="J28">INDEX('Aceite Virgen'!$A$259:$ZP$285,MATCH($B28,'Aceite Virgen'!$A$259:$A$285,0),MATCH(J$5,'Aceite Virgen'!$A$259:$ZP$259,0))</f>
        <v>0</v>
      </c>
      <c r="K28" s="40">
        <f t="array" ref="K28">INDEX('Aceite Virgen'!$A$259:$ZP$285,MATCH($B28,'Aceite Virgen'!$A$259:$A$285,0),MATCH(K$5,'Aceite Virgen'!$A$259:$ZP$259,0))</f>
        <v>13.28</v>
      </c>
      <c r="L28" s="40">
        <f t="array" ref="L28">INDEX('Aceite Virgen'!$A$259:$ZP$285,MATCH($B28,'Aceite Virgen'!$A$259:$A$285,0),MATCH(L$5,'Aceite Virgen'!$A$259:$ZP$259,0))</f>
        <v>0</v>
      </c>
      <c r="M28" s="40">
        <f t="array" ref="M28">INDEX('Aceite Virgen'!$A$259:$ZP$285,MATCH($B28,'Aceite Virgen'!$A$259:$A$285,0),MATCH(M$5,'Aceite Virgen'!$A$259:$ZP$259,0))</f>
        <v>0</v>
      </c>
      <c r="N28" s="40">
        <f t="array" ref="N28">INDEX('Aceite Virgen'!$A$259:$ZP$285,MATCH($B28,'Aceite Virgen'!$A$259:$A$285,0),MATCH(N$5,'Aceite Virgen'!$A$259:$ZP$259,0))</f>
        <v>0</v>
      </c>
      <c r="O28" s="40">
        <f t="array" ref="O28">INDEX('Aceite Virgen'!$A$259:$ZP$285,MATCH($B28,'Aceite Virgen'!$A$259:$A$285,0),MATCH(O$5,'Aceite Virgen'!$A$259:$ZP$259,0))</f>
        <v>0</v>
      </c>
      <c r="P28" s="40">
        <f t="array" ref="P28">INDEX('Aceite Virgen'!$A$259:$ZP$285,MATCH($B28,'Aceite Virgen'!$A$259:$A$285,0),MATCH(P$5,'Aceite Virgen'!$A$259:$ZP$259,0))</f>
        <v>0</v>
      </c>
    </row>
    <row r="29" spans="2:16" x14ac:dyDescent="0.3">
      <c r="B29" s="19">
        <f t="shared" si="1"/>
        <v>4.0999999999999996</v>
      </c>
      <c r="C29" s="18">
        <f t="shared" si="2"/>
        <v>4.2</v>
      </c>
      <c r="E29" s="40">
        <f t="array" ref="E29">INDEX('Aceite Virgen'!$A$259:$ZP$285,MATCH($B29,'Aceite Virgen'!$A$259:$A$285,0),MATCH(E$5,'Aceite Virgen'!$A$259:$ZP$259,0))</f>
        <v>1.56</v>
      </c>
      <c r="F29" s="40">
        <f t="array" ref="F29">INDEX('Aceite Virgen'!$A$259:$ZP$285,MATCH($B29,'Aceite Virgen'!$A$259:$A$285,0),MATCH(F$5,'Aceite Virgen'!$A$259:$ZP$259,0))</f>
        <v>0</v>
      </c>
      <c r="G29" s="40">
        <f t="array" ref="G29">INDEX('Aceite Virgen'!$A$259:$ZP$285,MATCH($B29,'Aceite Virgen'!$A$259:$A$285,0),MATCH(G$5,'Aceite Virgen'!$A$259:$ZP$259,0))</f>
        <v>0</v>
      </c>
      <c r="H29" s="40">
        <f t="array" ref="H29">INDEX('Aceite Virgen'!$A$259:$ZP$285,MATCH($B29,'Aceite Virgen'!$A$259:$A$285,0),MATCH(H$5,'Aceite Virgen'!$A$259:$ZP$259,0))</f>
        <v>0</v>
      </c>
      <c r="I29" s="40">
        <f t="array" ref="I29">INDEX('Aceite Virgen'!$A$259:$ZP$285,MATCH($B29,'Aceite Virgen'!$A$259:$A$285,0),MATCH(I$5,'Aceite Virgen'!$A$259:$ZP$259,0))</f>
        <v>0</v>
      </c>
      <c r="J29" s="40">
        <f t="array" ref="J29">INDEX('Aceite Virgen'!$A$259:$ZP$285,MATCH($B29,'Aceite Virgen'!$A$259:$A$285,0),MATCH(J$5,'Aceite Virgen'!$A$259:$ZP$259,0))</f>
        <v>0</v>
      </c>
      <c r="K29" s="40">
        <f t="array" ref="K29">INDEX('Aceite Virgen'!$A$259:$ZP$285,MATCH($B29,'Aceite Virgen'!$A$259:$A$285,0),MATCH(K$5,'Aceite Virgen'!$A$259:$ZP$259,0))</f>
        <v>0</v>
      </c>
      <c r="L29" s="40">
        <f t="array" ref="L29">INDEX('Aceite Virgen'!$A$259:$ZP$285,MATCH($B29,'Aceite Virgen'!$A$259:$A$285,0),MATCH(L$5,'Aceite Virgen'!$A$259:$ZP$259,0))</f>
        <v>0</v>
      </c>
      <c r="M29" s="40">
        <f t="array" ref="M29">INDEX('Aceite Virgen'!$A$259:$ZP$285,MATCH($B29,'Aceite Virgen'!$A$259:$A$285,0),MATCH(M$5,'Aceite Virgen'!$A$259:$ZP$259,0))</f>
        <v>0</v>
      </c>
      <c r="N29" s="40">
        <f t="array" ref="N29">INDEX('Aceite Virgen'!$A$259:$ZP$285,MATCH($B29,'Aceite Virgen'!$A$259:$A$285,0),MATCH(N$5,'Aceite Virgen'!$A$259:$ZP$259,0))</f>
        <v>0</v>
      </c>
      <c r="O29" s="40">
        <f t="array" ref="O29">INDEX('Aceite Virgen'!$A$259:$ZP$285,MATCH($B29,'Aceite Virgen'!$A$259:$A$285,0),MATCH(O$5,'Aceite Virgen'!$A$259:$ZP$259,0))</f>
        <v>0</v>
      </c>
      <c r="P29" s="40">
        <f t="array" ref="P29">INDEX('Aceite Virgen'!$A$259:$ZP$285,MATCH($B29,'Aceite Virgen'!$A$259:$A$285,0),MATCH(P$5,'Aceite Virgen'!$A$259:$ZP$259,0))</f>
        <v>0</v>
      </c>
    </row>
    <row r="30" spans="2:16" x14ac:dyDescent="0.3">
      <c r="B30" s="19">
        <f t="shared" si="1"/>
        <v>4.2</v>
      </c>
      <c r="C30" s="18">
        <f t="shared" si="2"/>
        <v>4.3</v>
      </c>
      <c r="E30" s="40">
        <f t="array" ref="E30">INDEX('Aceite Virgen'!$A$259:$ZP$285,MATCH($B30,'Aceite Virgen'!$A$259:$A$285,0),MATCH(E$5,'Aceite Virgen'!$A$259:$ZP$259,0))</f>
        <v>0</v>
      </c>
      <c r="F30" s="40">
        <f t="array" ref="F30">INDEX('Aceite Virgen'!$A$259:$ZP$285,MATCH($B30,'Aceite Virgen'!$A$259:$A$285,0),MATCH(F$5,'Aceite Virgen'!$A$259:$ZP$259,0))</f>
        <v>0</v>
      </c>
      <c r="G30" s="40">
        <f t="array" ref="G30">INDEX('Aceite Virgen'!$A$259:$ZP$285,MATCH($B30,'Aceite Virgen'!$A$259:$A$285,0),MATCH(G$5,'Aceite Virgen'!$A$259:$ZP$259,0))</f>
        <v>0</v>
      </c>
      <c r="H30" s="40">
        <f t="array" ref="H30">INDEX('Aceite Virgen'!$A$259:$ZP$285,MATCH($B30,'Aceite Virgen'!$A$259:$A$285,0),MATCH(H$5,'Aceite Virgen'!$A$259:$ZP$259,0))</f>
        <v>0</v>
      </c>
      <c r="I30" s="40">
        <f t="array" ref="I30">INDEX('Aceite Virgen'!$A$259:$ZP$285,MATCH($B30,'Aceite Virgen'!$A$259:$A$285,0),MATCH(I$5,'Aceite Virgen'!$A$259:$ZP$259,0))</f>
        <v>0</v>
      </c>
      <c r="J30" s="40">
        <f t="array" ref="J30">INDEX('Aceite Virgen'!$A$259:$ZP$285,MATCH($B30,'Aceite Virgen'!$A$259:$A$285,0),MATCH(J$5,'Aceite Virgen'!$A$259:$ZP$259,0))</f>
        <v>1.5</v>
      </c>
      <c r="K30" s="40">
        <f t="array" ref="K30">INDEX('Aceite Virgen'!$A$259:$ZP$285,MATCH($B30,'Aceite Virgen'!$A$259:$A$285,0),MATCH(K$5,'Aceite Virgen'!$A$259:$ZP$259,0))</f>
        <v>0</v>
      </c>
      <c r="L30" s="40">
        <f t="array" ref="L30">INDEX('Aceite Virgen'!$A$259:$ZP$285,MATCH($B30,'Aceite Virgen'!$A$259:$A$285,0),MATCH(L$5,'Aceite Virgen'!$A$259:$ZP$259,0))</f>
        <v>0</v>
      </c>
      <c r="M30" s="40">
        <f t="array" ref="M30">INDEX('Aceite Virgen'!$A$259:$ZP$285,MATCH($B30,'Aceite Virgen'!$A$259:$A$285,0),MATCH(M$5,'Aceite Virgen'!$A$259:$ZP$259,0))</f>
        <v>0</v>
      </c>
      <c r="N30" s="40">
        <f t="array" ref="N30">INDEX('Aceite Virgen'!$A$259:$ZP$285,MATCH($B30,'Aceite Virgen'!$A$259:$A$285,0),MATCH(N$5,'Aceite Virgen'!$A$259:$ZP$259,0))</f>
        <v>0</v>
      </c>
      <c r="O30" s="40">
        <f t="array" ref="O30">INDEX('Aceite Virgen'!$A$259:$ZP$285,MATCH($B30,'Aceite Virgen'!$A$259:$A$285,0),MATCH(O$5,'Aceite Virgen'!$A$259:$ZP$259,0))</f>
        <v>0</v>
      </c>
      <c r="P30" s="40">
        <f t="array" ref="P30">INDEX('Aceite Virgen'!$A$259:$ZP$285,MATCH($B30,'Aceite Virgen'!$A$259:$A$285,0),MATCH(P$5,'Aceite Virgen'!$A$259:$ZP$259,0))</f>
        <v>0</v>
      </c>
    </row>
    <row r="31" spans="2:16" x14ac:dyDescent="0.3">
      <c r="B31" s="19">
        <f t="shared" si="1"/>
        <v>4.3</v>
      </c>
      <c r="C31" s="18">
        <f t="shared" si="2"/>
        <v>4.4000000000000004</v>
      </c>
      <c r="E31" s="40">
        <f t="array" ref="E31">INDEX('Aceite Virgen'!$A$259:$ZP$285,MATCH($B31,'Aceite Virgen'!$A$259:$A$285,0),MATCH(E$5,'Aceite Virgen'!$A$259:$ZP$259,0))</f>
        <v>0</v>
      </c>
      <c r="F31" s="40">
        <f t="array" ref="F31">INDEX('Aceite Virgen'!$A$259:$ZP$285,MATCH($B31,'Aceite Virgen'!$A$259:$A$285,0),MATCH(F$5,'Aceite Virgen'!$A$259:$ZP$259,0))</f>
        <v>0</v>
      </c>
      <c r="G31" s="40">
        <f t="array" ref="G31">INDEX('Aceite Virgen'!$A$259:$ZP$285,MATCH($B31,'Aceite Virgen'!$A$259:$A$285,0),MATCH(G$5,'Aceite Virgen'!$A$259:$ZP$259,0))</f>
        <v>0</v>
      </c>
      <c r="H31" s="40">
        <f t="array" ref="H31">INDEX('Aceite Virgen'!$A$259:$ZP$285,MATCH($B31,'Aceite Virgen'!$A$259:$A$285,0),MATCH(H$5,'Aceite Virgen'!$A$259:$ZP$259,0))</f>
        <v>1.36</v>
      </c>
      <c r="I31" s="40">
        <f t="array" ref="I31">INDEX('Aceite Virgen'!$A$259:$ZP$285,MATCH($B31,'Aceite Virgen'!$A$259:$A$285,0),MATCH(I$5,'Aceite Virgen'!$A$259:$ZP$259,0))</f>
        <v>9.83</v>
      </c>
      <c r="J31" s="40">
        <f t="array" ref="J31">INDEX('Aceite Virgen'!$A$259:$ZP$285,MATCH($B31,'Aceite Virgen'!$A$259:$A$285,0),MATCH(J$5,'Aceite Virgen'!$A$259:$ZP$259,0))</f>
        <v>6.12</v>
      </c>
      <c r="K31" s="40">
        <f t="array" ref="K31">INDEX('Aceite Virgen'!$A$259:$ZP$285,MATCH($B31,'Aceite Virgen'!$A$259:$A$285,0),MATCH(K$5,'Aceite Virgen'!$A$259:$ZP$259,0))</f>
        <v>0</v>
      </c>
      <c r="L31" s="40">
        <f t="array" ref="L31">INDEX('Aceite Virgen'!$A$259:$ZP$285,MATCH($B31,'Aceite Virgen'!$A$259:$A$285,0),MATCH(L$5,'Aceite Virgen'!$A$259:$ZP$259,0))</f>
        <v>0</v>
      </c>
      <c r="M31" s="40">
        <f t="array" ref="M31">INDEX('Aceite Virgen'!$A$259:$ZP$285,MATCH($B31,'Aceite Virgen'!$A$259:$A$285,0),MATCH(M$5,'Aceite Virgen'!$A$259:$ZP$259,0))</f>
        <v>0.56999999999999995</v>
      </c>
      <c r="N31" s="40">
        <f t="array" ref="N31">INDEX('Aceite Virgen'!$A$259:$ZP$285,MATCH($B31,'Aceite Virgen'!$A$259:$A$285,0),MATCH(N$5,'Aceite Virgen'!$A$259:$ZP$259,0))</f>
        <v>0.94</v>
      </c>
      <c r="O31" s="40">
        <f t="array" ref="O31">INDEX('Aceite Virgen'!$A$259:$ZP$285,MATCH($B31,'Aceite Virgen'!$A$259:$A$285,0),MATCH(O$5,'Aceite Virgen'!$A$259:$ZP$259,0))</f>
        <v>0</v>
      </c>
      <c r="P31" s="40">
        <f t="array" ref="P31">INDEX('Aceite Virgen'!$A$259:$ZP$285,MATCH($B31,'Aceite Virgen'!$A$259:$A$285,0),MATCH(P$5,'Aceite Virgen'!$A$259:$ZP$259,0))</f>
        <v>0</v>
      </c>
    </row>
    <row r="32" spans="2:16" x14ac:dyDescent="0.3">
      <c r="B32" s="19">
        <f t="shared" si="1"/>
        <v>4.4000000000000004</v>
      </c>
      <c r="C32" s="18">
        <f t="shared" si="2"/>
        <v>4.5</v>
      </c>
      <c r="E32" s="40">
        <f t="array" ref="E32">INDEX('Aceite Virgen'!$A$259:$ZP$285,MATCH($B32,'Aceite Virgen'!$A$259:$A$285,0),MATCH(E$5,'Aceite Virgen'!$A$259:$ZP$259,0))</f>
        <v>19.29</v>
      </c>
      <c r="F32" s="40">
        <f t="array" ref="F32">INDEX('Aceite Virgen'!$A$259:$ZP$285,MATCH($B32,'Aceite Virgen'!$A$259:$A$285,0),MATCH(F$5,'Aceite Virgen'!$A$259:$ZP$259,0))</f>
        <v>0</v>
      </c>
      <c r="G32" s="40">
        <f t="array" ref="G32">INDEX('Aceite Virgen'!$A$259:$ZP$285,MATCH($B32,'Aceite Virgen'!$A$259:$A$285,0),MATCH(G$5,'Aceite Virgen'!$A$259:$ZP$259,0))</f>
        <v>2.4</v>
      </c>
      <c r="H32" s="40">
        <f t="array" ref="H32">INDEX('Aceite Virgen'!$A$259:$ZP$285,MATCH($B32,'Aceite Virgen'!$A$259:$A$285,0),MATCH(H$5,'Aceite Virgen'!$A$259:$ZP$259,0))</f>
        <v>4.9800000000000004</v>
      </c>
      <c r="I32" s="40">
        <f t="array" ref="I32">INDEX('Aceite Virgen'!$A$259:$ZP$285,MATCH($B32,'Aceite Virgen'!$A$259:$A$285,0),MATCH(I$5,'Aceite Virgen'!$A$259:$ZP$259,0))</f>
        <v>0</v>
      </c>
      <c r="J32" s="40">
        <f t="array" ref="J32">INDEX('Aceite Virgen'!$A$259:$ZP$285,MATCH($B32,'Aceite Virgen'!$A$259:$A$285,0),MATCH(J$5,'Aceite Virgen'!$A$259:$ZP$259,0))</f>
        <v>0</v>
      </c>
      <c r="K32" s="40">
        <f t="array" ref="K32">INDEX('Aceite Virgen'!$A$259:$ZP$285,MATCH($B32,'Aceite Virgen'!$A$259:$A$285,0),MATCH(K$5,'Aceite Virgen'!$A$259:$ZP$259,0))</f>
        <v>0.88</v>
      </c>
      <c r="L32" s="40">
        <f t="array" ref="L32">INDEX('Aceite Virgen'!$A$259:$ZP$285,MATCH($B32,'Aceite Virgen'!$A$259:$A$285,0),MATCH(L$5,'Aceite Virgen'!$A$259:$ZP$259,0))</f>
        <v>1.0900000000000001</v>
      </c>
      <c r="M32" s="40">
        <f t="array" ref="M32">INDEX('Aceite Virgen'!$A$259:$ZP$285,MATCH($B32,'Aceite Virgen'!$A$259:$A$285,0),MATCH(M$5,'Aceite Virgen'!$A$259:$ZP$259,0))</f>
        <v>0</v>
      </c>
      <c r="N32" s="40">
        <f t="array" ref="N32">INDEX('Aceite Virgen'!$A$259:$ZP$285,MATCH($B32,'Aceite Virgen'!$A$259:$A$285,0),MATCH(N$5,'Aceite Virgen'!$A$259:$ZP$259,0))</f>
        <v>0.68</v>
      </c>
      <c r="O32" s="40">
        <f t="array" ref="O32">INDEX('Aceite Virgen'!$A$259:$ZP$285,MATCH($B32,'Aceite Virgen'!$A$259:$A$285,0),MATCH(O$5,'Aceite Virgen'!$A$259:$ZP$259,0))</f>
        <v>2.83</v>
      </c>
      <c r="P32" s="40">
        <f t="array" ref="P32">INDEX('Aceite Virgen'!$A$259:$ZP$285,MATCH($B32,'Aceite Virgen'!$A$259:$A$285,0),MATCH(P$5,'Aceite Virgen'!$A$259:$ZP$259,0))</f>
        <v>0</v>
      </c>
    </row>
    <row r="33" spans="2:16" x14ac:dyDescent="0.3">
      <c r="B33" s="54">
        <f t="shared" si="1"/>
        <v>4.5</v>
      </c>
      <c r="C33" s="18"/>
      <c r="E33" s="40">
        <f t="array" ref="E33">INDEX('Aceite Virgen'!$A$259:$ZP$285,MATCH($B33,'Aceite Virgen'!$A$259:$A$285,0),MATCH(E$5,'Aceite Virgen'!$A$259:$ZP$259,0))</f>
        <v>0</v>
      </c>
      <c r="F33" s="40">
        <f t="array" ref="F33">INDEX('Aceite Virgen'!$A$259:$ZP$285,MATCH($B33,'Aceite Virgen'!$A$259:$A$285,0),MATCH(F$5,'Aceite Virgen'!$A$259:$ZP$259,0))</f>
        <v>2.3600000000000003</v>
      </c>
      <c r="G33" s="40">
        <f t="array" ref="G33">INDEX('Aceite Virgen'!$A$259:$ZP$285,MATCH($B33,'Aceite Virgen'!$A$259:$A$285,0),MATCH(G$5,'Aceite Virgen'!$A$259:$ZP$259,0))</f>
        <v>0</v>
      </c>
      <c r="H33" s="40">
        <f t="array" ref="H33">INDEX('Aceite Virgen'!$A$259:$ZP$285,MATCH($B33,'Aceite Virgen'!$A$259:$A$285,0),MATCH(H$5,'Aceite Virgen'!$A$259:$ZP$259,0))</f>
        <v>0</v>
      </c>
      <c r="I33" s="40">
        <f t="array" ref="I33">INDEX('Aceite Virgen'!$A$259:$ZP$285,MATCH($B33,'Aceite Virgen'!$A$259:$A$285,0),MATCH(I$5,'Aceite Virgen'!$A$259:$ZP$259,0))</f>
        <v>0</v>
      </c>
      <c r="J33" s="40">
        <f t="array" ref="J33">INDEX('Aceite Virgen'!$A$259:$ZP$285,MATCH($B33,'Aceite Virgen'!$A$259:$A$285,0),MATCH(J$5,'Aceite Virgen'!$A$259:$ZP$259,0))</f>
        <v>4.34</v>
      </c>
      <c r="K33" s="40">
        <f t="array" ref="K33">INDEX('Aceite Virgen'!$A$259:$ZP$285,MATCH($B33,'Aceite Virgen'!$A$259:$A$285,0),MATCH(K$5,'Aceite Virgen'!$A$259:$ZP$259,0))</f>
        <v>0.7</v>
      </c>
      <c r="L33" s="40">
        <f t="array" ref="L33">INDEX('Aceite Virgen'!$A$259:$ZP$285,MATCH($B33,'Aceite Virgen'!$A$259:$A$285,0),MATCH(L$5,'Aceite Virgen'!$A$259:$ZP$259,0))</f>
        <v>2.59</v>
      </c>
      <c r="M33" s="40">
        <f t="array" ref="M33">INDEX('Aceite Virgen'!$A$259:$ZP$285,MATCH($B33,'Aceite Virgen'!$A$259:$A$285,0),MATCH(M$5,'Aceite Virgen'!$A$259:$ZP$259,0))</f>
        <v>2.68</v>
      </c>
      <c r="N33" s="40">
        <f t="array" ref="N33">INDEX('Aceite Virgen'!$A$259:$ZP$285,MATCH($B33,'Aceite Virgen'!$A$259:$A$285,0),MATCH(N$5,'Aceite Virgen'!$A$259:$ZP$259,0))</f>
        <v>6.18</v>
      </c>
      <c r="O33" s="40">
        <f t="array" ref="O33">INDEX('Aceite Virgen'!$A$259:$ZP$285,MATCH($B33,'Aceite Virgen'!$A$259:$A$285,0),MATCH(O$5,'Aceite Virgen'!$A$259:$ZP$259,0))</f>
        <v>0</v>
      </c>
      <c r="P33" s="40">
        <f t="array" ref="P33">INDEX('Aceite Virgen'!$A$259:$ZP$285,MATCH($B33,'Aceite Virgen'!$A$259:$A$285,0),MATCH(P$5,'Aceite Virgen'!$A$259:$ZP$259,0))</f>
        <v>3.97</v>
      </c>
    </row>
    <row r="34" spans="2:16" x14ac:dyDescent="0.3">
      <c r="P34" s="38"/>
    </row>
    <row r="35" spans="2:16" x14ac:dyDescent="0.3">
      <c r="E35" s="40">
        <f>SUM(E10:E34)</f>
        <v>100.02000000000001</v>
      </c>
      <c r="F35" s="40">
        <f t="shared" ref="F35:P35" si="3">SUM(F10:F34)</f>
        <v>99.99</v>
      </c>
      <c r="G35" s="40">
        <f t="shared" si="3"/>
        <v>100.01</v>
      </c>
      <c r="H35" s="40">
        <f t="shared" si="3"/>
        <v>99.98</v>
      </c>
      <c r="I35" s="40">
        <f t="shared" si="3"/>
        <v>99.990000000000023</v>
      </c>
      <c r="J35" s="40">
        <f t="shared" si="3"/>
        <v>100.00000000000003</v>
      </c>
      <c r="K35" s="40">
        <f t="shared" si="3"/>
        <v>100</v>
      </c>
      <c r="L35" s="40">
        <f t="shared" si="3"/>
        <v>100.02000000000001</v>
      </c>
      <c r="M35" s="40">
        <f t="shared" si="3"/>
        <v>100.00000000000001</v>
      </c>
      <c r="N35" s="40">
        <f t="shared" si="3"/>
        <v>100.02000000000001</v>
      </c>
      <c r="O35" s="40">
        <f t="shared" si="3"/>
        <v>100.01</v>
      </c>
      <c r="P35" s="40">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K13" sqref="A13:K15"/>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Hipermercados</v>
      </c>
      <c r="H2" s="41" t="s">
        <v>302</v>
      </c>
    </row>
    <row r="3" spans="1:17" s="6" customFormat="1" x14ac:dyDescent="0.3"/>
    <row r="4" spans="1:17" s="6" customFormat="1" x14ac:dyDescent="0.3">
      <c r="B4" s="25" t="s">
        <v>266</v>
      </c>
    </row>
    <row r="5" spans="1:17" ht="15" hidden="1" thickBot="1" x14ac:dyDescent="0.35">
      <c r="E5" s="39" t="str">
        <f t="shared" ref="E5:P5" si="0">E9&amp;$C$2</f>
        <v xml:space="preserve"> AGOSTO 19Hipermercados</v>
      </c>
      <c r="F5" s="39" t="str">
        <f t="shared" si="0"/>
        <v xml:space="preserve"> SEPTIEMBRE 19Hipermercados</v>
      </c>
      <c r="G5" s="39" t="str">
        <f t="shared" si="0"/>
        <v xml:space="preserve"> OCTUBRE 19Hipermercados</v>
      </c>
      <c r="H5" s="39" t="str">
        <f t="shared" si="0"/>
        <v xml:space="preserve"> NOVIEMBRE 19Hipermercados</v>
      </c>
      <c r="I5" s="39" t="str">
        <f t="shared" si="0"/>
        <v xml:space="preserve"> DICIEMBRE 19Hipermercados</v>
      </c>
      <c r="J5" s="39" t="str">
        <f t="shared" si="0"/>
        <v xml:space="preserve"> ENERO 20Hipermercados</v>
      </c>
      <c r="K5" s="39" t="str">
        <f t="shared" si="0"/>
        <v xml:space="preserve"> FEBRERO 20Hipermercados</v>
      </c>
      <c r="L5" s="39" t="str">
        <f t="shared" si="0"/>
        <v xml:space="preserve"> MARZO 20Hipermercados</v>
      </c>
      <c r="M5" s="39" t="str">
        <f t="shared" si="0"/>
        <v xml:space="preserve"> ABRIL 20Hipermercados</v>
      </c>
      <c r="N5" s="39" t="str">
        <f t="shared" si="0"/>
        <v xml:space="preserve"> MAYO 20Hipermercados</v>
      </c>
      <c r="O5" s="39" t="str">
        <f t="shared" si="0"/>
        <v xml:space="preserve"> JUNIO 20Hipermercados</v>
      </c>
      <c r="P5" s="39" t="str">
        <f t="shared" si="0"/>
        <v xml:space="preserve"> JULIO 20Hipermercados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Oliva'!$A$260:$ZP$260,,MAX(IF('Aceite de Oliva'!$A$260:$ZP$260&lt;&gt;"",COLUMN('Aceite de Oliva'!$A$260:$ZP$260)))-(7*E8))</f>
        <v xml:space="preserve"> AGOSTO 19</v>
      </c>
      <c r="F9" s="6" t="str">
        <f t="array" ref="F9">INDEX('Aceite de Oliva'!$A$260:$ZP$260,,MAX(IF('Aceite de Oliva'!$A$260:$ZP$260&lt;&gt;"",COLUMN('Aceite de Oliva'!$A$260:$ZP$260)))-(7*F8))</f>
        <v xml:space="preserve"> SEPTIEMBRE 19</v>
      </c>
      <c r="G9" s="6" t="str">
        <f t="array" ref="G9">INDEX('Aceite de Oliva'!$A$260:$ZP$260,,MAX(IF('Aceite de Oliva'!$A$260:$ZP$260&lt;&gt;"",COLUMN('Aceite de Oliva'!$A$260:$ZP$260)))-(7*G8))</f>
        <v xml:space="preserve"> OCTUBRE 19</v>
      </c>
      <c r="H9" s="6" t="str">
        <f t="array" ref="H9">INDEX('Aceite de Oliva'!$A$260:$ZP$260,,MAX(IF('Aceite de Oliva'!$A$260:$ZP$260&lt;&gt;"",COLUMN('Aceite de Oliva'!$A$260:$ZP$260)))-(7*H8))</f>
        <v xml:space="preserve"> NOVIEMBRE 19</v>
      </c>
      <c r="I9" s="6" t="str">
        <f t="array" ref="I9">INDEX('Aceite de Oliva'!$A$260:$ZP$260,,MAX(IF('Aceite de Oliva'!$A$260:$ZP$260&lt;&gt;"",COLUMN('Aceite de Oliva'!$A$260:$ZP$260)))-(7*I8))</f>
        <v xml:space="preserve"> DICIEMBRE 19</v>
      </c>
      <c r="J9" s="6" t="str">
        <f t="array" ref="J9">INDEX('Aceite de Oliva'!$A$260:$ZP$260,,MAX(IF('Aceite de Oliva'!$A$260:$ZP$260&lt;&gt;"",COLUMN('Aceite de Oliva'!$A$260:$ZP$260)))-(7*J8))</f>
        <v xml:space="preserve"> ENERO 20</v>
      </c>
      <c r="K9" s="6" t="str">
        <f t="array" ref="K9">INDEX('Aceite de Oliva'!$A$260:$ZP$260,,MAX(IF('Aceite de Oliva'!$A$260:$ZP$260&lt;&gt;"",COLUMN('Aceite de Oliva'!$A$260:$ZP$260)))-(7*K8))</f>
        <v xml:space="preserve"> FEBRERO 20</v>
      </c>
      <c r="L9" s="6" t="str">
        <f t="array" ref="L9">INDEX('Aceite de Oliva'!$A$260:$ZP$260,,MAX(IF('Aceite de Oliva'!$A$260:$ZP$260&lt;&gt;"",COLUMN('Aceite de Oliva'!$A$260:$ZP$260)))-(7*L8))</f>
        <v xml:space="preserve"> MARZO 20</v>
      </c>
      <c r="M9" s="6" t="str">
        <f t="array" ref="M9">INDEX('Aceite de Oliva'!$A$260:$ZP$260,,MAX(IF('Aceite de Oliva'!$A$260:$ZP$260&lt;&gt;"",COLUMN('Aceite de Oliva'!$A$260:$ZP$260)))-(7*M8))</f>
        <v xml:space="preserve"> ABRIL 20</v>
      </c>
      <c r="N9" s="6" t="str">
        <f t="array" ref="N9">INDEX('Aceite de Oliva'!$A$260:$ZP$260,,MAX(IF('Aceite de Oliva'!$A$260:$ZP$260&lt;&gt;"",COLUMN('Aceite de Oliva'!$A$260:$ZP$260)))-(7*N8))</f>
        <v xml:space="preserve"> MAYO 20</v>
      </c>
      <c r="O9" s="6" t="str">
        <f t="array" ref="O9">INDEX('Aceite de Oliva'!$A$260:$ZP$260,,MAX(IF('Aceite de Oliva'!$A$260:$ZP$260&lt;&gt;"",COLUMN('Aceite de Oliva'!$A$260:$ZP$260)))-(7*O8))</f>
        <v xml:space="preserve"> JUNIO 20</v>
      </c>
      <c r="P9" t="str">
        <f t="array" ref="P9">INDEX('Aceite de Oliva'!$A$260:$ZP$260,,MAX(IF('Aceite de Oliva'!$A$260:$ZP$260&lt;&gt;"",COLUMN('Aceite de Oliva'!$A$260:$ZP$260))))</f>
        <v xml:space="preserve"> JULIO 20</v>
      </c>
    </row>
    <row r="10" spans="1:17" x14ac:dyDescent="0.3">
      <c r="B10" s="15"/>
      <c r="C10" s="24">
        <v>2</v>
      </c>
      <c r="E10" s="40">
        <f>INDEX('Aceite de Oliva'!$A$259:$ZP$285,MATCH($B10,'Aceite de Oliva'!$A$259:$A$285,0),MATCH(E$5,'Aceite de Oliva'!$A$259:$ZP$259,0))</f>
        <v>0.16</v>
      </c>
      <c r="F10" s="40">
        <f>INDEX('Aceite de Oliva'!$A$259:$ZP$285,MATCH($B10,'Aceite de Oliva'!$A$259:$A$285,0),MATCH(F$5,'Aceite de Oliva'!$A$259:$ZP$259,0))</f>
        <v>2.2599999999999998</v>
      </c>
      <c r="G10" s="40">
        <f>INDEX('Aceite de Oliva'!$A$259:$ZP$285,MATCH($B10,'Aceite de Oliva'!$A$259:$A$285,0),MATCH(G$5,'Aceite de Oliva'!$A$259:$ZP$259,0))</f>
        <v>1.6</v>
      </c>
      <c r="H10" s="40">
        <f>INDEX('Aceite de Oliva'!$A$259:$ZP$285,MATCH($B10,'Aceite de Oliva'!$A$259:$A$285,0),MATCH(H$5,'Aceite de Oliva'!$A$259:$ZP$259,0))</f>
        <v>0.67</v>
      </c>
      <c r="I10" s="40">
        <f>INDEX('Aceite de Oliva'!$A$259:$ZP$285,MATCH($B10,'Aceite de Oliva'!$A$259:$A$285,0),MATCH(I$5,'Aceite de Oliva'!$A$259:$ZP$259,0))</f>
        <v>1.01</v>
      </c>
      <c r="J10" s="40">
        <f>INDEX('Aceite de Oliva'!$A$259:$ZP$285,MATCH($B10,'Aceite de Oliva'!$A$259:$A$285,0),MATCH(J$5,'Aceite de Oliva'!$A$259:$ZP$259,0))</f>
        <v>0.47</v>
      </c>
      <c r="K10" s="40">
        <f>INDEX('Aceite de Oliva'!$A$259:$ZP$285,MATCH($B10,'Aceite de Oliva'!$A$259:$A$285,0),MATCH(K$5,'Aceite de Oliva'!$A$259:$ZP$259,0))</f>
        <v>0.41</v>
      </c>
      <c r="L10" s="40">
        <f>INDEX('Aceite de Oliva'!$A$259:$ZP$285,MATCH($B10,'Aceite de Oliva'!$A$259:$A$285,0),MATCH(L$5,'Aceite de Oliva'!$A$259:$ZP$259,0))</f>
        <v>3.04</v>
      </c>
      <c r="M10" s="40">
        <f>INDEX('Aceite de Oliva'!$A$259:$ZP$285,MATCH($B10,'Aceite de Oliva'!$A$259:$A$285,0),MATCH(M$5,'Aceite de Oliva'!$A$259:$ZP$259,0))</f>
        <v>6.92</v>
      </c>
      <c r="N10" s="40">
        <f>INDEX('Aceite de Oliva'!$A$259:$ZP$285,MATCH($B10,'Aceite de Oliva'!$A$259:$A$285,0),MATCH(N$5,'Aceite de Oliva'!$A$259:$ZP$259,0))</f>
        <v>4.32</v>
      </c>
      <c r="O10" s="40">
        <f>INDEX('Aceite de Oliva'!$A$259:$ZP$285,MATCH($B10,'Aceite de Oliva'!$A$259:$A$285,0),MATCH(O$5,'Aceite de Oliva'!$A$259:$ZP$259,0))</f>
        <v>11.23</v>
      </c>
      <c r="P10" s="40">
        <f>INDEX('Aceite de Oliva'!$A$259:$ZP$285,MATCH($B10,'Aceite de Oliva'!$A$259:$A$285,0),MATCH(P$5,'Aceite de Oliva'!$A$259:$ZP$259,0))</f>
        <v>7.38</v>
      </c>
    </row>
    <row r="11" spans="1:17" x14ac:dyDescent="0.3">
      <c r="A11" s="6"/>
      <c r="B11" s="16">
        <f t="shared" ref="B11:B33" si="1">C10</f>
        <v>2</v>
      </c>
      <c r="C11" s="17">
        <f t="shared" ref="C11:C32" si="2">B11+$C$7</f>
        <v>2.1</v>
      </c>
      <c r="E11" s="40">
        <f>INDEX('Aceite de Oliva'!$A$259:$ZP$285,MATCH($B11,'Aceite de Oliva'!$A$259:$A$285,0),MATCH(E$5,'Aceite de Oliva'!$A$259:$ZP$259,0))</f>
        <v>0.11</v>
      </c>
      <c r="F11" s="40">
        <f>INDEX('Aceite de Oliva'!$A$259:$ZP$285,MATCH($B11,'Aceite de Oliva'!$A$259:$A$285,0),MATCH(F$5,'Aceite de Oliva'!$A$259:$ZP$259,0))</f>
        <v>8.4499999999999993</v>
      </c>
      <c r="G11" s="40">
        <f>INDEX('Aceite de Oliva'!$A$259:$ZP$285,MATCH($B11,'Aceite de Oliva'!$A$259:$A$285,0),MATCH(G$5,'Aceite de Oliva'!$A$259:$ZP$259,0))</f>
        <v>4.51</v>
      </c>
      <c r="H11" s="40">
        <f>INDEX('Aceite de Oliva'!$A$259:$ZP$285,MATCH($B11,'Aceite de Oliva'!$A$259:$A$285,0),MATCH(H$5,'Aceite de Oliva'!$A$259:$ZP$259,0))</f>
        <v>0.44000000000000006</v>
      </c>
      <c r="I11" s="40">
        <f>INDEX('Aceite de Oliva'!$A$259:$ZP$285,MATCH($B11,'Aceite de Oliva'!$A$259:$A$285,0),MATCH(I$5,'Aceite de Oliva'!$A$259:$ZP$259,0))</f>
        <v>0.29000000000000004</v>
      </c>
      <c r="J11" s="40">
        <f>INDEX('Aceite de Oliva'!$A$259:$ZP$285,MATCH($B11,'Aceite de Oliva'!$A$259:$A$285,0),MATCH(J$5,'Aceite de Oliva'!$A$259:$ZP$259,0))</f>
        <v>0</v>
      </c>
      <c r="K11" s="40">
        <f>INDEX('Aceite de Oliva'!$A$259:$ZP$285,MATCH($B11,'Aceite de Oliva'!$A$259:$A$285,0),MATCH(K$5,'Aceite de Oliva'!$A$259:$ZP$259,0))</f>
        <v>6.16</v>
      </c>
      <c r="L11" s="40">
        <f>INDEX('Aceite de Oliva'!$A$259:$ZP$285,MATCH($B11,'Aceite de Oliva'!$A$259:$A$285,0),MATCH(L$5,'Aceite de Oliva'!$A$259:$ZP$259,0))</f>
        <v>9.69</v>
      </c>
      <c r="M11" s="40">
        <f>INDEX('Aceite de Oliva'!$A$259:$ZP$285,MATCH($B11,'Aceite de Oliva'!$A$259:$A$285,0),MATCH(M$5,'Aceite de Oliva'!$A$259:$ZP$259,0))</f>
        <v>10.86</v>
      </c>
      <c r="N11" s="40">
        <f>INDEX('Aceite de Oliva'!$A$259:$ZP$285,MATCH($B11,'Aceite de Oliva'!$A$259:$A$285,0),MATCH(N$5,'Aceite de Oliva'!$A$259:$ZP$259,0))</f>
        <v>4.6499999999999995</v>
      </c>
      <c r="O11" s="40">
        <f>INDEX('Aceite de Oliva'!$A$259:$ZP$285,MATCH($B11,'Aceite de Oliva'!$A$259:$A$285,0),MATCH(O$5,'Aceite de Oliva'!$A$259:$ZP$259,0))</f>
        <v>10.08</v>
      </c>
      <c r="P11" s="40">
        <f>INDEX('Aceite de Oliva'!$A$259:$ZP$285,MATCH($B11,'Aceite de Oliva'!$A$259:$A$285,0),MATCH(P$5,'Aceite de Oliva'!$A$259:$ZP$259,0))</f>
        <v>10.029999999999999</v>
      </c>
    </row>
    <row r="12" spans="1:17" x14ac:dyDescent="0.3">
      <c r="A12" s="6"/>
      <c r="B12" s="16">
        <f t="shared" si="1"/>
        <v>2.1</v>
      </c>
      <c r="C12" s="18">
        <f t="shared" si="2"/>
        <v>2.2000000000000002</v>
      </c>
      <c r="E12" s="40">
        <f>INDEX('Aceite de Oliva'!$A$259:$ZP$285,MATCH($B12,'Aceite de Oliva'!$A$259:$A$285,0),MATCH(E$5,'Aceite de Oliva'!$A$259:$ZP$259,0))</f>
        <v>4.33</v>
      </c>
      <c r="F12" s="40">
        <f>INDEX('Aceite de Oliva'!$A$259:$ZP$285,MATCH($B12,'Aceite de Oliva'!$A$259:$A$285,0),MATCH(F$5,'Aceite de Oliva'!$A$259:$ZP$259,0))</f>
        <v>4.6900000000000004</v>
      </c>
      <c r="G12" s="40">
        <f>INDEX('Aceite de Oliva'!$A$259:$ZP$285,MATCH($B12,'Aceite de Oliva'!$A$259:$A$285,0),MATCH(G$5,'Aceite de Oliva'!$A$259:$ZP$259,0))</f>
        <v>6.09</v>
      </c>
      <c r="H12" s="40">
        <f>INDEX('Aceite de Oliva'!$A$259:$ZP$285,MATCH($B12,'Aceite de Oliva'!$A$259:$A$285,0),MATCH(H$5,'Aceite de Oliva'!$A$259:$ZP$259,0))</f>
        <v>23.970000000000002</v>
      </c>
      <c r="I12" s="40">
        <f>INDEX('Aceite de Oliva'!$A$259:$ZP$285,MATCH($B12,'Aceite de Oliva'!$A$259:$A$285,0),MATCH(I$5,'Aceite de Oliva'!$A$259:$ZP$259,0))</f>
        <v>14.65</v>
      </c>
      <c r="J12" s="40">
        <f>INDEX('Aceite de Oliva'!$A$259:$ZP$285,MATCH($B12,'Aceite de Oliva'!$A$259:$A$285,0),MATCH(J$5,'Aceite de Oliva'!$A$259:$ZP$259,0))</f>
        <v>19.89</v>
      </c>
      <c r="K12" s="40">
        <f>INDEX('Aceite de Oliva'!$A$259:$ZP$285,MATCH($B12,'Aceite de Oliva'!$A$259:$A$285,0),MATCH(K$5,'Aceite de Oliva'!$A$259:$ZP$259,0))</f>
        <v>20.100000000000001</v>
      </c>
      <c r="L12" s="40">
        <f>INDEX('Aceite de Oliva'!$A$259:$ZP$285,MATCH($B12,'Aceite de Oliva'!$A$259:$A$285,0),MATCH(L$5,'Aceite de Oliva'!$A$259:$ZP$259,0))</f>
        <v>11.49</v>
      </c>
      <c r="M12" s="40">
        <f>INDEX('Aceite de Oliva'!$A$259:$ZP$285,MATCH($B12,'Aceite de Oliva'!$A$259:$A$285,0),MATCH(M$5,'Aceite de Oliva'!$A$259:$ZP$259,0))</f>
        <v>9.27</v>
      </c>
      <c r="N12" s="40">
        <f>INDEX('Aceite de Oliva'!$A$259:$ZP$285,MATCH($B12,'Aceite de Oliva'!$A$259:$A$285,0),MATCH(N$5,'Aceite de Oliva'!$A$259:$ZP$259,0))</f>
        <v>11.809999999999999</v>
      </c>
      <c r="O12" s="40">
        <f>INDEX('Aceite de Oliva'!$A$259:$ZP$285,MATCH($B12,'Aceite de Oliva'!$A$259:$A$285,0),MATCH(O$5,'Aceite de Oliva'!$A$259:$ZP$259,0))</f>
        <v>9.48</v>
      </c>
      <c r="P12" s="40">
        <f>INDEX('Aceite de Oliva'!$A$259:$ZP$285,MATCH($B12,'Aceite de Oliva'!$A$259:$A$285,0),MATCH(P$5,'Aceite de Oliva'!$A$259:$ZP$259,0))</f>
        <v>7.8500000000000005</v>
      </c>
    </row>
    <row r="13" spans="1:17" x14ac:dyDescent="0.3">
      <c r="A13" s="6"/>
      <c r="B13" s="19">
        <f t="shared" si="1"/>
        <v>2.2000000000000002</v>
      </c>
      <c r="C13" s="17">
        <f t="shared" si="2"/>
        <v>2.3000000000000003</v>
      </c>
      <c r="E13" s="40">
        <f>INDEX('Aceite de Oliva'!$A$259:$ZP$285,MATCH($B13,'Aceite de Oliva'!$A$259:$A$285,0),MATCH(E$5,'Aceite de Oliva'!$A$259:$ZP$259,0))</f>
        <v>5.52</v>
      </c>
      <c r="F13" s="40">
        <f>INDEX('Aceite de Oliva'!$A$259:$ZP$285,MATCH($B13,'Aceite de Oliva'!$A$259:$A$285,0),MATCH(F$5,'Aceite de Oliva'!$A$259:$ZP$259,0))</f>
        <v>7.5500000000000007</v>
      </c>
      <c r="G13" s="40">
        <f>INDEX('Aceite de Oliva'!$A$259:$ZP$285,MATCH($B13,'Aceite de Oliva'!$A$259:$A$285,0),MATCH(G$5,'Aceite de Oliva'!$A$259:$ZP$259,0))</f>
        <v>6.49</v>
      </c>
      <c r="H13" s="40">
        <f>INDEX('Aceite de Oliva'!$A$259:$ZP$285,MATCH($B13,'Aceite de Oliva'!$A$259:$A$285,0),MATCH(H$5,'Aceite de Oliva'!$A$259:$ZP$259,0))</f>
        <v>1.38</v>
      </c>
      <c r="I13" s="40">
        <f>INDEX('Aceite de Oliva'!$A$259:$ZP$285,MATCH($B13,'Aceite de Oliva'!$A$259:$A$285,0),MATCH(I$5,'Aceite de Oliva'!$A$259:$ZP$259,0))</f>
        <v>16.690000000000001</v>
      </c>
      <c r="J13" s="40">
        <f>INDEX('Aceite de Oliva'!$A$259:$ZP$285,MATCH($B13,'Aceite de Oliva'!$A$259:$A$285,0),MATCH(J$5,'Aceite de Oliva'!$A$259:$ZP$259,0))</f>
        <v>1.8699999999999999</v>
      </c>
      <c r="K13" s="40">
        <f>INDEX('Aceite de Oliva'!$A$259:$ZP$285,MATCH($B13,'Aceite de Oliva'!$A$259:$A$285,0),MATCH(K$5,'Aceite de Oliva'!$A$259:$ZP$259,0))</f>
        <v>3.12</v>
      </c>
      <c r="L13" s="40">
        <f>INDEX('Aceite de Oliva'!$A$259:$ZP$285,MATCH($B13,'Aceite de Oliva'!$A$259:$A$285,0),MATCH(L$5,'Aceite de Oliva'!$A$259:$ZP$259,0))</f>
        <v>5.77</v>
      </c>
      <c r="M13" s="40">
        <f>INDEX('Aceite de Oliva'!$A$259:$ZP$285,MATCH($B13,'Aceite de Oliva'!$A$259:$A$285,0),MATCH(M$5,'Aceite de Oliva'!$A$259:$ZP$259,0))</f>
        <v>4.6599999999999993</v>
      </c>
      <c r="N13" s="40">
        <f>INDEX('Aceite de Oliva'!$A$259:$ZP$285,MATCH($B13,'Aceite de Oliva'!$A$259:$A$285,0),MATCH(N$5,'Aceite de Oliva'!$A$259:$ZP$259,0))</f>
        <v>6.83</v>
      </c>
      <c r="O13" s="40">
        <f>INDEX('Aceite de Oliva'!$A$259:$ZP$285,MATCH($B13,'Aceite de Oliva'!$A$259:$A$285,0),MATCH(O$5,'Aceite de Oliva'!$A$259:$ZP$259,0))</f>
        <v>4.4800000000000004</v>
      </c>
      <c r="P13" s="40">
        <f>INDEX('Aceite de Oliva'!$A$259:$ZP$285,MATCH($B13,'Aceite de Oliva'!$A$259:$A$285,0),MATCH(P$5,'Aceite de Oliva'!$A$259:$ZP$259,0))</f>
        <v>3.83</v>
      </c>
    </row>
    <row r="14" spans="1:17" x14ac:dyDescent="0.3">
      <c r="A14" s="6"/>
      <c r="B14" s="16">
        <f t="shared" si="1"/>
        <v>2.3000000000000003</v>
      </c>
      <c r="C14" s="17">
        <f t="shared" si="2"/>
        <v>2.4000000000000004</v>
      </c>
      <c r="E14" s="40">
        <f>INDEX('Aceite de Oliva'!$A$259:$ZP$285,MATCH($B14,'Aceite de Oliva'!$A$259:$A$285,0),MATCH(E$5,'Aceite de Oliva'!$A$259:$ZP$259,0))</f>
        <v>13.12</v>
      </c>
      <c r="F14" s="40">
        <f>INDEX('Aceite de Oliva'!$A$259:$ZP$285,MATCH($B14,'Aceite de Oliva'!$A$259:$A$285,0),MATCH(F$5,'Aceite de Oliva'!$A$259:$ZP$259,0))</f>
        <v>9.15</v>
      </c>
      <c r="G14" s="40">
        <f>INDEX('Aceite de Oliva'!$A$259:$ZP$285,MATCH($B14,'Aceite de Oliva'!$A$259:$A$285,0),MATCH(G$5,'Aceite de Oliva'!$A$259:$ZP$259,0))</f>
        <v>4.9400000000000004</v>
      </c>
      <c r="H14" s="40">
        <f>INDEX('Aceite de Oliva'!$A$259:$ZP$285,MATCH($B14,'Aceite de Oliva'!$A$259:$A$285,0),MATCH(H$5,'Aceite de Oliva'!$A$259:$ZP$259,0))</f>
        <v>4.1399999999999997</v>
      </c>
      <c r="I14" s="40">
        <f>INDEX('Aceite de Oliva'!$A$259:$ZP$285,MATCH($B14,'Aceite de Oliva'!$A$259:$A$285,0),MATCH(I$5,'Aceite de Oliva'!$A$259:$ZP$259,0))</f>
        <v>7.19</v>
      </c>
      <c r="J14" s="40">
        <f>INDEX('Aceite de Oliva'!$A$259:$ZP$285,MATCH($B14,'Aceite de Oliva'!$A$259:$A$285,0),MATCH(J$5,'Aceite de Oliva'!$A$259:$ZP$259,0))</f>
        <v>11.71</v>
      </c>
      <c r="K14" s="40">
        <f>INDEX('Aceite de Oliva'!$A$259:$ZP$285,MATCH($B14,'Aceite de Oliva'!$A$259:$A$285,0),MATCH(K$5,'Aceite de Oliva'!$A$259:$ZP$259,0))</f>
        <v>10.09</v>
      </c>
      <c r="L14" s="40">
        <f>INDEX('Aceite de Oliva'!$A$259:$ZP$285,MATCH($B14,'Aceite de Oliva'!$A$259:$A$285,0),MATCH(L$5,'Aceite de Oliva'!$A$259:$ZP$259,0))</f>
        <v>8.48</v>
      </c>
      <c r="M14" s="40">
        <f>INDEX('Aceite de Oliva'!$A$259:$ZP$285,MATCH($B14,'Aceite de Oliva'!$A$259:$A$285,0),MATCH(M$5,'Aceite de Oliva'!$A$259:$ZP$259,0))</f>
        <v>5.35</v>
      </c>
      <c r="N14" s="40">
        <f>INDEX('Aceite de Oliva'!$A$259:$ZP$285,MATCH($B14,'Aceite de Oliva'!$A$259:$A$285,0),MATCH(N$5,'Aceite de Oliva'!$A$259:$ZP$259,0))</f>
        <v>13.830000000000002</v>
      </c>
      <c r="O14" s="40">
        <f>INDEX('Aceite de Oliva'!$A$259:$ZP$285,MATCH($B14,'Aceite de Oliva'!$A$259:$A$285,0),MATCH(O$5,'Aceite de Oliva'!$A$259:$ZP$259,0))</f>
        <v>13.02</v>
      </c>
      <c r="P14" s="40">
        <f>INDEX('Aceite de Oliva'!$A$259:$ZP$285,MATCH($B14,'Aceite de Oliva'!$A$259:$A$285,0),MATCH(P$5,'Aceite de Oliva'!$A$259:$ZP$259,0))</f>
        <v>18.04</v>
      </c>
    </row>
    <row r="15" spans="1:17" x14ac:dyDescent="0.3">
      <c r="A15" s="6"/>
      <c r="B15" s="16">
        <f t="shared" si="1"/>
        <v>2.4000000000000004</v>
      </c>
      <c r="C15" s="17">
        <f t="shared" si="2"/>
        <v>2.5000000000000004</v>
      </c>
      <c r="E15" s="40">
        <f>INDEX('Aceite de Oliva'!$A$259:$ZP$285,MATCH($B15,'Aceite de Oliva'!$A$259:$A$285,0),MATCH(E$5,'Aceite de Oliva'!$A$259:$ZP$259,0))</f>
        <v>1.18</v>
      </c>
      <c r="F15" s="40">
        <f>INDEX('Aceite de Oliva'!$A$259:$ZP$285,MATCH($B15,'Aceite de Oliva'!$A$259:$A$285,0),MATCH(F$5,'Aceite de Oliva'!$A$259:$ZP$259,0))</f>
        <v>3.33</v>
      </c>
      <c r="G15" s="40">
        <f>INDEX('Aceite de Oliva'!$A$259:$ZP$285,MATCH($B15,'Aceite de Oliva'!$A$259:$A$285,0),MATCH(G$5,'Aceite de Oliva'!$A$259:$ZP$259,0))</f>
        <v>10</v>
      </c>
      <c r="H15" s="40">
        <f>INDEX('Aceite de Oliva'!$A$259:$ZP$285,MATCH($B15,'Aceite de Oliva'!$A$259:$A$285,0),MATCH(H$5,'Aceite de Oliva'!$A$259:$ZP$259,0))</f>
        <v>4.95</v>
      </c>
      <c r="I15" s="40">
        <f>INDEX('Aceite de Oliva'!$A$259:$ZP$285,MATCH($B15,'Aceite de Oliva'!$A$259:$A$285,0),MATCH(I$5,'Aceite de Oliva'!$A$259:$ZP$259,0))</f>
        <v>10.71</v>
      </c>
      <c r="J15" s="40">
        <f>INDEX('Aceite de Oliva'!$A$259:$ZP$285,MATCH($B15,'Aceite de Oliva'!$A$259:$A$285,0),MATCH(J$5,'Aceite de Oliva'!$A$259:$ZP$259,0))</f>
        <v>12.84</v>
      </c>
      <c r="K15" s="40">
        <f>INDEX('Aceite de Oliva'!$A$259:$ZP$285,MATCH($B15,'Aceite de Oliva'!$A$259:$A$285,0),MATCH(K$5,'Aceite de Oliva'!$A$259:$ZP$259,0))</f>
        <v>9.44</v>
      </c>
      <c r="L15" s="40">
        <f>INDEX('Aceite de Oliva'!$A$259:$ZP$285,MATCH($B15,'Aceite de Oliva'!$A$259:$A$285,0),MATCH(L$5,'Aceite de Oliva'!$A$259:$ZP$259,0))</f>
        <v>20.56</v>
      </c>
      <c r="M15" s="40">
        <f>INDEX('Aceite de Oliva'!$A$259:$ZP$285,MATCH($B15,'Aceite de Oliva'!$A$259:$A$285,0),MATCH(M$5,'Aceite de Oliva'!$A$259:$ZP$259,0))</f>
        <v>24.42</v>
      </c>
      <c r="N15" s="40">
        <f>INDEX('Aceite de Oliva'!$A$259:$ZP$285,MATCH($B15,'Aceite de Oliva'!$A$259:$A$285,0),MATCH(N$5,'Aceite de Oliva'!$A$259:$ZP$259,0))</f>
        <v>21.77</v>
      </c>
      <c r="O15" s="40">
        <f>INDEX('Aceite de Oliva'!$A$259:$ZP$285,MATCH($B15,'Aceite de Oliva'!$A$259:$A$285,0),MATCH(O$5,'Aceite de Oliva'!$A$259:$ZP$259,0))</f>
        <v>13.059999999999999</v>
      </c>
      <c r="P15" s="40">
        <f>INDEX('Aceite de Oliva'!$A$259:$ZP$285,MATCH($B15,'Aceite de Oliva'!$A$259:$A$285,0),MATCH(P$5,'Aceite de Oliva'!$A$259:$ZP$259,0))</f>
        <v>7.98</v>
      </c>
    </row>
    <row r="16" spans="1:17" x14ac:dyDescent="0.3">
      <c r="A16" s="6"/>
      <c r="B16" s="16">
        <f t="shared" si="1"/>
        <v>2.5000000000000004</v>
      </c>
      <c r="C16" s="17">
        <f t="shared" si="2"/>
        <v>2.6000000000000005</v>
      </c>
      <c r="E16" s="40">
        <f>INDEX('Aceite de Oliva'!$A$259:$ZP$285,MATCH($B16,'Aceite de Oliva'!$A$259:$A$285,0),MATCH(E$5,'Aceite de Oliva'!$A$259:$ZP$259,0))</f>
        <v>8.09</v>
      </c>
      <c r="F16" s="40">
        <f>INDEX('Aceite de Oliva'!$A$259:$ZP$285,MATCH($B16,'Aceite de Oliva'!$A$259:$A$285,0),MATCH(F$5,'Aceite de Oliva'!$A$259:$ZP$259,0))</f>
        <v>7.91</v>
      </c>
      <c r="G16" s="40">
        <f>INDEX('Aceite de Oliva'!$A$259:$ZP$285,MATCH($B16,'Aceite de Oliva'!$A$259:$A$285,0),MATCH(G$5,'Aceite de Oliva'!$A$259:$ZP$259,0))</f>
        <v>6.83</v>
      </c>
      <c r="H16" s="40">
        <f>INDEX('Aceite de Oliva'!$A$259:$ZP$285,MATCH($B16,'Aceite de Oliva'!$A$259:$A$285,0),MATCH(H$5,'Aceite de Oliva'!$A$259:$ZP$259,0))</f>
        <v>15.92</v>
      </c>
      <c r="I16" s="40">
        <f>INDEX('Aceite de Oliva'!$A$259:$ZP$285,MATCH($B16,'Aceite de Oliva'!$A$259:$A$285,0),MATCH(I$5,'Aceite de Oliva'!$A$259:$ZP$259,0))</f>
        <v>16.420000000000002</v>
      </c>
      <c r="J16" s="40">
        <f>INDEX('Aceite de Oliva'!$A$259:$ZP$285,MATCH($B16,'Aceite de Oliva'!$A$259:$A$285,0),MATCH(J$5,'Aceite de Oliva'!$A$259:$ZP$259,0))</f>
        <v>11.35</v>
      </c>
      <c r="K16" s="40">
        <f>INDEX('Aceite de Oliva'!$A$259:$ZP$285,MATCH($B16,'Aceite de Oliva'!$A$259:$A$285,0),MATCH(K$5,'Aceite de Oliva'!$A$259:$ZP$259,0))</f>
        <v>5.22</v>
      </c>
      <c r="L16" s="40">
        <f>INDEX('Aceite de Oliva'!$A$259:$ZP$285,MATCH($B16,'Aceite de Oliva'!$A$259:$A$285,0),MATCH(L$5,'Aceite de Oliva'!$A$259:$ZP$259,0))</f>
        <v>2.81</v>
      </c>
      <c r="M16" s="40">
        <f>INDEX('Aceite de Oliva'!$A$259:$ZP$285,MATCH($B16,'Aceite de Oliva'!$A$259:$A$285,0),MATCH(M$5,'Aceite de Oliva'!$A$259:$ZP$259,0))</f>
        <v>4.5199999999999996</v>
      </c>
      <c r="N16" s="40">
        <f>INDEX('Aceite de Oliva'!$A$259:$ZP$285,MATCH($B16,'Aceite de Oliva'!$A$259:$A$285,0),MATCH(N$5,'Aceite de Oliva'!$A$259:$ZP$259,0))</f>
        <v>5</v>
      </c>
      <c r="O16" s="40">
        <f>INDEX('Aceite de Oliva'!$A$259:$ZP$285,MATCH($B16,'Aceite de Oliva'!$A$259:$A$285,0),MATCH(O$5,'Aceite de Oliva'!$A$259:$ZP$259,0))</f>
        <v>5.68</v>
      </c>
      <c r="P16" s="40">
        <f>INDEX('Aceite de Oliva'!$A$259:$ZP$285,MATCH($B16,'Aceite de Oliva'!$A$259:$A$285,0),MATCH(P$5,'Aceite de Oliva'!$A$259:$ZP$259,0))</f>
        <v>5.7799999999999994</v>
      </c>
    </row>
    <row r="17" spans="1:16" x14ac:dyDescent="0.3">
      <c r="A17" s="6"/>
      <c r="B17" s="16">
        <f t="shared" si="1"/>
        <v>2.6000000000000005</v>
      </c>
      <c r="C17" s="17">
        <f t="shared" si="2"/>
        <v>2.7000000000000006</v>
      </c>
      <c r="E17" s="40">
        <f>INDEX('Aceite de Oliva'!$A$259:$ZP$285,MATCH($B17,'Aceite de Oliva'!$A$259:$A$285,0),MATCH(E$5,'Aceite de Oliva'!$A$259:$ZP$259,0))</f>
        <v>27.810000000000002</v>
      </c>
      <c r="F17" s="40">
        <f>INDEX('Aceite de Oliva'!$A$259:$ZP$285,MATCH($B17,'Aceite de Oliva'!$A$259:$A$285,0),MATCH(F$5,'Aceite de Oliva'!$A$259:$ZP$259,0))</f>
        <v>27.34</v>
      </c>
      <c r="G17" s="40">
        <f>INDEX('Aceite de Oliva'!$A$259:$ZP$285,MATCH($B17,'Aceite de Oliva'!$A$259:$A$285,0),MATCH(G$5,'Aceite de Oliva'!$A$259:$ZP$259,0))</f>
        <v>17.11</v>
      </c>
      <c r="H17" s="40">
        <f>INDEX('Aceite de Oliva'!$A$259:$ZP$285,MATCH($B17,'Aceite de Oliva'!$A$259:$A$285,0),MATCH(H$5,'Aceite de Oliva'!$A$259:$ZP$259,0))</f>
        <v>6.98</v>
      </c>
      <c r="I17" s="40">
        <f>INDEX('Aceite de Oliva'!$A$259:$ZP$285,MATCH($B17,'Aceite de Oliva'!$A$259:$A$285,0),MATCH(I$5,'Aceite de Oliva'!$A$259:$ZP$259,0))</f>
        <v>8.59</v>
      </c>
      <c r="J17" s="40">
        <f>INDEX('Aceite de Oliva'!$A$259:$ZP$285,MATCH($B17,'Aceite de Oliva'!$A$259:$A$285,0),MATCH(J$5,'Aceite de Oliva'!$A$259:$ZP$259,0))</f>
        <v>15.36</v>
      </c>
      <c r="K17" s="40">
        <f>INDEX('Aceite de Oliva'!$A$259:$ZP$285,MATCH($B17,'Aceite de Oliva'!$A$259:$A$285,0),MATCH(K$5,'Aceite de Oliva'!$A$259:$ZP$259,0))</f>
        <v>5.63</v>
      </c>
      <c r="L17" s="40">
        <f>INDEX('Aceite de Oliva'!$A$259:$ZP$285,MATCH($B17,'Aceite de Oliva'!$A$259:$A$285,0),MATCH(L$5,'Aceite de Oliva'!$A$259:$ZP$259,0))</f>
        <v>4.6899999999999995</v>
      </c>
      <c r="M17" s="40">
        <f>INDEX('Aceite de Oliva'!$A$259:$ZP$285,MATCH($B17,'Aceite de Oliva'!$A$259:$A$285,0),MATCH(M$5,'Aceite de Oliva'!$A$259:$ZP$259,0))</f>
        <v>6.6</v>
      </c>
      <c r="N17" s="40">
        <f>INDEX('Aceite de Oliva'!$A$259:$ZP$285,MATCH($B17,'Aceite de Oliva'!$A$259:$A$285,0),MATCH(N$5,'Aceite de Oliva'!$A$259:$ZP$259,0))</f>
        <v>7.29</v>
      </c>
      <c r="O17" s="40">
        <f>INDEX('Aceite de Oliva'!$A$259:$ZP$285,MATCH($B17,'Aceite de Oliva'!$A$259:$A$285,0),MATCH(O$5,'Aceite de Oliva'!$A$259:$ZP$259,0))</f>
        <v>4.7699999999999996</v>
      </c>
      <c r="P17" s="40">
        <f>INDEX('Aceite de Oliva'!$A$259:$ZP$285,MATCH($B17,'Aceite de Oliva'!$A$259:$A$285,0),MATCH(P$5,'Aceite de Oliva'!$A$259:$ZP$259,0))</f>
        <v>2.42</v>
      </c>
    </row>
    <row r="18" spans="1:16" x14ac:dyDescent="0.3">
      <c r="B18" s="16">
        <f t="shared" si="1"/>
        <v>2.7000000000000006</v>
      </c>
      <c r="C18" s="17">
        <f t="shared" si="2"/>
        <v>2.8000000000000007</v>
      </c>
      <c r="E18" s="40">
        <f>INDEX('Aceite de Oliva'!$A$259:$ZP$285,MATCH($B18,'Aceite de Oliva'!$A$259:$A$285,0),MATCH(E$5,'Aceite de Oliva'!$A$259:$ZP$259,0))</f>
        <v>3.3400000000000003</v>
      </c>
      <c r="F18" s="40">
        <f>INDEX('Aceite de Oliva'!$A$259:$ZP$285,MATCH($B18,'Aceite de Oliva'!$A$259:$A$285,0),MATCH(F$5,'Aceite de Oliva'!$A$259:$ZP$259,0))</f>
        <v>4.5</v>
      </c>
      <c r="G18" s="40">
        <f>INDEX('Aceite de Oliva'!$A$259:$ZP$285,MATCH($B18,'Aceite de Oliva'!$A$259:$A$285,0),MATCH(G$5,'Aceite de Oliva'!$A$259:$ZP$259,0))</f>
        <v>3.94</v>
      </c>
      <c r="H18" s="40">
        <f>INDEX('Aceite de Oliva'!$A$259:$ZP$285,MATCH($B18,'Aceite de Oliva'!$A$259:$A$285,0),MATCH(H$5,'Aceite de Oliva'!$A$259:$ZP$259,0))</f>
        <v>4.55</v>
      </c>
      <c r="I18" s="40">
        <f>INDEX('Aceite de Oliva'!$A$259:$ZP$285,MATCH($B18,'Aceite de Oliva'!$A$259:$A$285,0),MATCH(I$5,'Aceite de Oliva'!$A$259:$ZP$259,0))</f>
        <v>1.44</v>
      </c>
      <c r="J18" s="40">
        <f>INDEX('Aceite de Oliva'!$A$259:$ZP$285,MATCH($B18,'Aceite de Oliva'!$A$259:$A$285,0),MATCH(J$5,'Aceite de Oliva'!$A$259:$ZP$259,0))</f>
        <v>1.29</v>
      </c>
      <c r="K18" s="40">
        <f>INDEX('Aceite de Oliva'!$A$259:$ZP$285,MATCH($B18,'Aceite de Oliva'!$A$259:$A$285,0),MATCH(K$5,'Aceite de Oliva'!$A$259:$ZP$259,0))</f>
        <v>5.43</v>
      </c>
      <c r="L18" s="40">
        <f>INDEX('Aceite de Oliva'!$A$259:$ZP$285,MATCH($B18,'Aceite de Oliva'!$A$259:$A$285,0),MATCH(L$5,'Aceite de Oliva'!$A$259:$ZP$259,0))</f>
        <v>3.2800000000000002</v>
      </c>
      <c r="M18" s="40">
        <f>INDEX('Aceite de Oliva'!$A$259:$ZP$285,MATCH($B18,'Aceite de Oliva'!$A$259:$A$285,0),MATCH(M$5,'Aceite de Oliva'!$A$259:$ZP$259,0))</f>
        <v>2.5099999999999998</v>
      </c>
      <c r="N18" s="40">
        <f>INDEX('Aceite de Oliva'!$A$259:$ZP$285,MATCH($B18,'Aceite de Oliva'!$A$259:$A$285,0),MATCH(N$5,'Aceite de Oliva'!$A$259:$ZP$259,0))</f>
        <v>0.67</v>
      </c>
      <c r="O18" s="40">
        <f>INDEX('Aceite de Oliva'!$A$259:$ZP$285,MATCH($B18,'Aceite de Oliva'!$A$259:$A$285,0),MATCH(O$5,'Aceite de Oliva'!$A$259:$ZP$259,0))</f>
        <v>1.5</v>
      </c>
      <c r="P18" s="40">
        <f>INDEX('Aceite de Oliva'!$A$259:$ZP$285,MATCH($B18,'Aceite de Oliva'!$A$259:$A$285,0),MATCH(P$5,'Aceite de Oliva'!$A$259:$ZP$259,0))</f>
        <v>2.94</v>
      </c>
    </row>
    <row r="19" spans="1:16" x14ac:dyDescent="0.3">
      <c r="B19" s="16">
        <f t="shared" si="1"/>
        <v>2.8000000000000007</v>
      </c>
      <c r="C19" s="17">
        <f t="shared" si="2"/>
        <v>2.9000000000000008</v>
      </c>
      <c r="E19" s="40">
        <f>INDEX('Aceite de Oliva'!$A$259:$ZP$285,MATCH($B19,'Aceite de Oliva'!$A$259:$A$285,0),MATCH(E$5,'Aceite de Oliva'!$A$259:$ZP$259,0))</f>
        <v>0.21</v>
      </c>
      <c r="F19" s="40">
        <f>INDEX('Aceite de Oliva'!$A$259:$ZP$285,MATCH($B19,'Aceite de Oliva'!$A$259:$A$285,0),MATCH(F$5,'Aceite de Oliva'!$A$259:$ZP$259,0))</f>
        <v>2.3199999999999998</v>
      </c>
      <c r="G19" s="40">
        <f>INDEX('Aceite de Oliva'!$A$259:$ZP$285,MATCH($B19,'Aceite de Oliva'!$A$259:$A$285,0),MATCH(G$5,'Aceite de Oliva'!$A$259:$ZP$259,0))</f>
        <v>1.43</v>
      </c>
      <c r="H19" s="40">
        <f>INDEX('Aceite de Oliva'!$A$259:$ZP$285,MATCH($B19,'Aceite de Oliva'!$A$259:$A$285,0),MATCH(H$5,'Aceite de Oliva'!$A$259:$ZP$259,0))</f>
        <v>2.11</v>
      </c>
      <c r="I19" s="40">
        <f>INDEX('Aceite de Oliva'!$A$259:$ZP$285,MATCH($B19,'Aceite de Oliva'!$A$259:$A$285,0),MATCH(I$5,'Aceite de Oliva'!$A$259:$ZP$259,0))</f>
        <v>4.07</v>
      </c>
      <c r="J19" s="40">
        <f>INDEX('Aceite de Oliva'!$A$259:$ZP$285,MATCH($B19,'Aceite de Oliva'!$A$259:$A$285,0),MATCH(J$5,'Aceite de Oliva'!$A$259:$ZP$259,0))</f>
        <v>3</v>
      </c>
      <c r="K19" s="40">
        <f>INDEX('Aceite de Oliva'!$A$259:$ZP$285,MATCH($B19,'Aceite de Oliva'!$A$259:$A$285,0),MATCH(K$5,'Aceite de Oliva'!$A$259:$ZP$259,0))</f>
        <v>3.11</v>
      </c>
      <c r="L19" s="40">
        <f>INDEX('Aceite de Oliva'!$A$259:$ZP$285,MATCH($B19,'Aceite de Oliva'!$A$259:$A$285,0),MATCH(L$5,'Aceite de Oliva'!$A$259:$ZP$259,0))</f>
        <v>2.21</v>
      </c>
      <c r="M19" s="40">
        <f>INDEX('Aceite de Oliva'!$A$259:$ZP$285,MATCH($B19,'Aceite de Oliva'!$A$259:$A$285,0),MATCH(M$5,'Aceite de Oliva'!$A$259:$ZP$259,0))</f>
        <v>2.19</v>
      </c>
      <c r="N19" s="40">
        <f>INDEX('Aceite de Oliva'!$A$259:$ZP$285,MATCH($B19,'Aceite de Oliva'!$A$259:$A$285,0),MATCH(N$5,'Aceite de Oliva'!$A$259:$ZP$259,0))</f>
        <v>2.96</v>
      </c>
      <c r="O19" s="40">
        <f>INDEX('Aceite de Oliva'!$A$259:$ZP$285,MATCH($B19,'Aceite de Oliva'!$A$259:$A$285,0),MATCH(O$5,'Aceite de Oliva'!$A$259:$ZP$259,0))</f>
        <v>0.71</v>
      </c>
      <c r="P19" s="40">
        <f>INDEX('Aceite de Oliva'!$A$259:$ZP$285,MATCH($B19,'Aceite de Oliva'!$A$259:$A$285,0),MATCH(P$5,'Aceite de Oliva'!$A$259:$ZP$259,0))</f>
        <v>1.5699999999999998</v>
      </c>
    </row>
    <row r="20" spans="1:16" x14ac:dyDescent="0.3">
      <c r="B20" s="16">
        <f t="shared" si="1"/>
        <v>2.9000000000000008</v>
      </c>
      <c r="C20" s="17">
        <f t="shared" si="2"/>
        <v>3.0000000000000009</v>
      </c>
      <c r="E20" s="40">
        <f>INDEX('Aceite de Oliva'!$A$259:$ZP$285,MATCH($B20,'Aceite de Oliva'!$A$259:$A$285,0),MATCH(E$5,'Aceite de Oliva'!$A$259:$ZP$259,0))</f>
        <v>5.52</v>
      </c>
      <c r="F20" s="40">
        <f>INDEX('Aceite de Oliva'!$A$259:$ZP$285,MATCH($B20,'Aceite de Oliva'!$A$259:$A$285,0),MATCH(F$5,'Aceite de Oliva'!$A$259:$ZP$259,0))</f>
        <v>4.01</v>
      </c>
      <c r="G20" s="40">
        <f>INDEX('Aceite de Oliva'!$A$259:$ZP$285,MATCH($B20,'Aceite de Oliva'!$A$259:$A$285,0),MATCH(G$5,'Aceite de Oliva'!$A$259:$ZP$259,0))</f>
        <v>9.3000000000000007</v>
      </c>
      <c r="H20" s="40">
        <f>INDEX('Aceite de Oliva'!$A$259:$ZP$285,MATCH($B20,'Aceite de Oliva'!$A$259:$A$285,0),MATCH(H$5,'Aceite de Oliva'!$A$259:$ZP$259,0))</f>
        <v>11.51</v>
      </c>
      <c r="I20" s="40">
        <f>INDEX('Aceite de Oliva'!$A$259:$ZP$285,MATCH($B20,'Aceite de Oliva'!$A$259:$A$285,0),MATCH(I$5,'Aceite de Oliva'!$A$259:$ZP$259,0))</f>
        <v>3.8899999999999997</v>
      </c>
      <c r="J20" s="40">
        <f>INDEX('Aceite de Oliva'!$A$259:$ZP$285,MATCH($B20,'Aceite de Oliva'!$A$259:$A$285,0),MATCH(J$5,'Aceite de Oliva'!$A$259:$ZP$259,0))</f>
        <v>2.85</v>
      </c>
      <c r="K20" s="40">
        <f>INDEX('Aceite de Oliva'!$A$259:$ZP$285,MATCH($B20,'Aceite de Oliva'!$A$259:$A$285,0),MATCH(K$5,'Aceite de Oliva'!$A$259:$ZP$259,0))</f>
        <v>6.65</v>
      </c>
      <c r="L20" s="40">
        <f>INDEX('Aceite de Oliva'!$A$259:$ZP$285,MATCH($B20,'Aceite de Oliva'!$A$259:$A$285,0),MATCH(L$5,'Aceite de Oliva'!$A$259:$ZP$259,0))</f>
        <v>7.77</v>
      </c>
      <c r="M20" s="40">
        <f>INDEX('Aceite de Oliva'!$A$259:$ZP$285,MATCH($B20,'Aceite de Oliva'!$A$259:$A$285,0),MATCH(M$5,'Aceite de Oliva'!$A$259:$ZP$259,0))</f>
        <v>5.01</v>
      </c>
      <c r="N20" s="40">
        <f>INDEX('Aceite de Oliva'!$A$259:$ZP$285,MATCH($B20,'Aceite de Oliva'!$A$259:$A$285,0),MATCH(N$5,'Aceite de Oliva'!$A$259:$ZP$259,0))</f>
        <v>3</v>
      </c>
      <c r="O20" s="40">
        <f>INDEX('Aceite de Oliva'!$A$259:$ZP$285,MATCH($B20,'Aceite de Oliva'!$A$259:$A$285,0),MATCH(O$5,'Aceite de Oliva'!$A$259:$ZP$259,0))</f>
        <v>5.48</v>
      </c>
      <c r="P20" s="40">
        <f>INDEX('Aceite de Oliva'!$A$259:$ZP$285,MATCH($B20,'Aceite de Oliva'!$A$259:$A$285,0),MATCH(P$5,'Aceite de Oliva'!$A$259:$ZP$259,0))</f>
        <v>8.2199999999999989</v>
      </c>
    </row>
    <row r="21" spans="1:16" x14ac:dyDescent="0.3">
      <c r="B21" s="16">
        <f t="shared" si="1"/>
        <v>3.0000000000000009</v>
      </c>
      <c r="C21" s="17">
        <f t="shared" si="2"/>
        <v>3.100000000000001</v>
      </c>
      <c r="E21" s="40">
        <f>INDEX('Aceite de Oliva'!$A$259:$ZP$285,MATCH($B21,'Aceite de Oliva'!$A$259:$A$285,0),MATCH(E$5,'Aceite de Oliva'!$A$259:$ZP$259,0))</f>
        <v>1.01</v>
      </c>
      <c r="F21" s="40">
        <f>INDEX('Aceite de Oliva'!$A$259:$ZP$285,MATCH($B21,'Aceite de Oliva'!$A$259:$A$285,0),MATCH(F$5,'Aceite de Oliva'!$A$259:$ZP$259,0))</f>
        <v>0</v>
      </c>
      <c r="G21" s="40">
        <f>INDEX('Aceite de Oliva'!$A$259:$ZP$285,MATCH($B21,'Aceite de Oliva'!$A$259:$A$285,0),MATCH(G$5,'Aceite de Oliva'!$A$259:$ZP$259,0))</f>
        <v>0.33</v>
      </c>
      <c r="H21" s="40">
        <f>INDEX('Aceite de Oliva'!$A$259:$ZP$285,MATCH($B21,'Aceite de Oliva'!$A$259:$A$285,0),MATCH(H$5,'Aceite de Oliva'!$A$259:$ZP$259,0))</f>
        <v>2.06</v>
      </c>
      <c r="I21" s="40">
        <f>INDEX('Aceite de Oliva'!$A$259:$ZP$285,MATCH($B21,'Aceite de Oliva'!$A$259:$A$285,0),MATCH(I$5,'Aceite de Oliva'!$A$259:$ZP$259,0))</f>
        <v>0.96</v>
      </c>
      <c r="J21" s="40">
        <f>INDEX('Aceite de Oliva'!$A$259:$ZP$285,MATCH($B21,'Aceite de Oliva'!$A$259:$A$285,0),MATCH(J$5,'Aceite de Oliva'!$A$259:$ZP$259,0))</f>
        <v>0.37</v>
      </c>
      <c r="K21" s="40">
        <f>INDEX('Aceite de Oliva'!$A$259:$ZP$285,MATCH($B21,'Aceite de Oliva'!$A$259:$A$285,0),MATCH(K$5,'Aceite de Oliva'!$A$259:$ZP$259,0))</f>
        <v>4.1500000000000004</v>
      </c>
      <c r="L21" s="40">
        <f>INDEX('Aceite de Oliva'!$A$259:$ZP$285,MATCH($B21,'Aceite de Oliva'!$A$259:$A$285,0),MATCH(L$5,'Aceite de Oliva'!$A$259:$ZP$259,0))</f>
        <v>1.51</v>
      </c>
      <c r="M21" s="40">
        <f>INDEX('Aceite de Oliva'!$A$259:$ZP$285,MATCH($B21,'Aceite de Oliva'!$A$259:$A$285,0),MATCH(M$5,'Aceite de Oliva'!$A$259:$ZP$259,0))</f>
        <v>0.5</v>
      </c>
      <c r="N21" s="40">
        <f>INDEX('Aceite de Oliva'!$A$259:$ZP$285,MATCH($B21,'Aceite de Oliva'!$A$259:$A$285,0),MATCH(N$5,'Aceite de Oliva'!$A$259:$ZP$259,0))</f>
        <v>0</v>
      </c>
      <c r="O21" s="40">
        <f>INDEX('Aceite de Oliva'!$A$259:$ZP$285,MATCH($B21,'Aceite de Oliva'!$A$259:$A$285,0),MATCH(O$5,'Aceite de Oliva'!$A$259:$ZP$259,0))</f>
        <v>2.1</v>
      </c>
      <c r="P21" s="40">
        <f>INDEX('Aceite de Oliva'!$A$259:$ZP$285,MATCH($B21,'Aceite de Oliva'!$A$259:$A$285,0),MATCH(P$5,'Aceite de Oliva'!$A$259:$ZP$259,0))</f>
        <v>0.83000000000000007</v>
      </c>
    </row>
    <row r="22" spans="1:16" x14ac:dyDescent="0.3">
      <c r="B22" s="16">
        <f t="shared" si="1"/>
        <v>3.100000000000001</v>
      </c>
      <c r="C22" s="17">
        <f t="shared" si="2"/>
        <v>3.2000000000000011</v>
      </c>
      <c r="E22" s="40">
        <f>INDEX('Aceite de Oliva'!$A$259:$ZP$285,MATCH($B22,'Aceite de Oliva'!$A$259:$A$285,0),MATCH(E$5,'Aceite de Oliva'!$A$259:$ZP$259,0))</f>
        <v>3.35</v>
      </c>
      <c r="F22" s="40">
        <f>INDEX('Aceite de Oliva'!$A$259:$ZP$285,MATCH($B22,'Aceite de Oliva'!$A$259:$A$285,0),MATCH(F$5,'Aceite de Oliva'!$A$259:$ZP$259,0))</f>
        <v>1.3900000000000001</v>
      </c>
      <c r="G22" s="40">
        <f>INDEX('Aceite de Oliva'!$A$259:$ZP$285,MATCH($B22,'Aceite de Oliva'!$A$259:$A$285,0),MATCH(G$5,'Aceite de Oliva'!$A$259:$ZP$259,0))</f>
        <v>0</v>
      </c>
      <c r="H22" s="40">
        <f>INDEX('Aceite de Oliva'!$A$259:$ZP$285,MATCH($B22,'Aceite de Oliva'!$A$259:$A$285,0),MATCH(H$5,'Aceite de Oliva'!$A$259:$ZP$259,0))</f>
        <v>1.7999999999999998</v>
      </c>
      <c r="I22" s="40">
        <f>INDEX('Aceite de Oliva'!$A$259:$ZP$285,MATCH($B22,'Aceite de Oliva'!$A$259:$A$285,0),MATCH(I$5,'Aceite de Oliva'!$A$259:$ZP$259,0))</f>
        <v>0</v>
      </c>
      <c r="J22" s="40">
        <f>INDEX('Aceite de Oliva'!$A$259:$ZP$285,MATCH($B22,'Aceite de Oliva'!$A$259:$A$285,0),MATCH(J$5,'Aceite de Oliva'!$A$259:$ZP$259,0))</f>
        <v>0</v>
      </c>
      <c r="K22" s="40">
        <f>INDEX('Aceite de Oliva'!$A$259:$ZP$285,MATCH($B22,'Aceite de Oliva'!$A$259:$A$285,0),MATCH(K$5,'Aceite de Oliva'!$A$259:$ZP$259,0))</f>
        <v>0</v>
      </c>
      <c r="L22" s="40">
        <f>INDEX('Aceite de Oliva'!$A$259:$ZP$285,MATCH($B22,'Aceite de Oliva'!$A$259:$A$285,0),MATCH(L$5,'Aceite de Oliva'!$A$259:$ZP$259,0))</f>
        <v>1.26</v>
      </c>
      <c r="M22" s="40">
        <f>INDEX('Aceite de Oliva'!$A$259:$ZP$285,MATCH($B22,'Aceite de Oliva'!$A$259:$A$285,0),MATCH(M$5,'Aceite de Oliva'!$A$259:$ZP$259,0))</f>
        <v>0.38</v>
      </c>
      <c r="N22" s="40">
        <f>INDEX('Aceite de Oliva'!$A$259:$ZP$285,MATCH($B22,'Aceite de Oliva'!$A$259:$A$285,0),MATCH(N$5,'Aceite de Oliva'!$A$259:$ZP$259,0))</f>
        <v>0.14000000000000001</v>
      </c>
      <c r="O22" s="40">
        <f>INDEX('Aceite de Oliva'!$A$259:$ZP$285,MATCH($B22,'Aceite de Oliva'!$A$259:$A$285,0),MATCH(O$5,'Aceite de Oliva'!$A$259:$ZP$259,0))</f>
        <v>0.08</v>
      </c>
      <c r="P22" s="40">
        <f>INDEX('Aceite de Oliva'!$A$259:$ZP$285,MATCH($B22,'Aceite de Oliva'!$A$259:$A$285,0),MATCH(P$5,'Aceite de Oliva'!$A$259:$ZP$259,0))</f>
        <v>0.09</v>
      </c>
    </row>
    <row r="23" spans="1:16" x14ac:dyDescent="0.3">
      <c r="B23" s="16">
        <f t="shared" si="1"/>
        <v>3.2000000000000011</v>
      </c>
      <c r="C23" s="17">
        <f t="shared" si="2"/>
        <v>3.3000000000000012</v>
      </c>
      <c r="E23" s="40">
        <f>INDEX('Aceite de Oliva'!$A$259:$ZP$285,MATCH($B23,'Aceite de Oliva'!$A$259:$A$285,0),MATCH(E$5,'Aceite de Oliva'!$A$259:$ZP$259,0))</f>
        <v>0.62</v>
      </c>
      <c r="F23" s="40">
        <f>INDEX('Aceite de Oliva'!$A$259:$ZP$285,MATCH($B23,'Aceite de Oliva'!$A$259:$A$285,0),MATCH(F$5,'Aceite de Oliva'!$A$259:$ZP$259,0))</f>
        <v>1.1399999999999999</v>
      </c>
      <c r="G23" s="40">
        <f>INDEX('Aceite de Oliva'!$A$259:$ZP$285,MATCH($B23,'Aceite de Oliva'!$A$259:$A$285,0),MATCH(G$5,'Aceite de Oliva'!$A$259:$ZP$259,0))</f>
        <v>2.6199999999999997</v>
      </c>
      <c r="H23" s="40">
        <f>INDEX('Aceite de Oliva'!$A$259:$ZP$285,MATCH($B23,'Aceite de Oliva'!$A$259:$A$285,0),MATCH(H$5,'Aceite de Oliva'!$A$259:$ZP$259,0))</f>
        <v>1.31</v>
      </c>
      <c r="I23" s="40">
        <f>INDEX('Aceite de Oliva'!$A$259:$ZP$285,MATCH($B23,'Aceite de Oliva'!$A$259:$A$285,0),MATCH(I$5,'Aceite de Oliva'!$A$259:$ZP$259,0))</f>
        <v>1.06</v>
      </c>
      <c r="J23" s="40">
        <f>INDEX('Aceite de Oliva'!$A$259:$ZP$285,MATCH($B23,'Aceite de Oliva'!$A$259:$A$285,0),MATCH(J$5,'Aceite de Oliva'!$A$259:$ZP$259,0))</f>
        <v>3.7199999999999998</v>
      </c>
      <c r="K23" s="40">
        <f>INDEX('Aceite de Oliva'!$A$259:$ZP$285,MATCH($B23,'Aceite de Oliva'!$A$259:$A$285,0),MATCH(K$5,'Aceite de Oliva'!$A$259:$ZP$259,0))</f>
        <v>1.42</v>
      </c>
      <c r="L23" s="40">
        <f>INDEX('Aceite de Oliva'!$A$259:$ZP$285,MATCH($B23,'Aceite de Oliva'!$A$259:$A$285,0),MATCH(L$5,'Aceite de Oliva'!$A$259:$ZP$259,0))</f>
        <v>1.7800000000000002</v>
      </c>
      <c r="M23" s="40">
        <f>INDEX('Aceite de Oliva'!$A$259:$ZP$285,MATCH($B23,'Aceite de Oliva'!$A$259:$A$285,0),MATCH(M$5,'Aceite de Oliva'!$A$259:$ZP$259,0))</f>
        <v>0.15</v>
      </c>
      <c r="N23" s="40">
        <f>INDEX('Aceite de Oliva'!$A$259:$ZP$285,MATCH($B23,'Aceite de Oliva'!$A$259:$A$285,0),MATCH(N$5,'Aceite de Oliva'!$A$259:$ZP$259,0))</f>
        <v>0.18</v>
      </c>
      <c r="O23" s="40">
        <f>INDEX('Aceite de Oliva'!$A$259:$ZP$285,MATCH($B23,'Aceite de Oliva'!$A$259:$A$285,0),MATCH(O$5,'Aceite de Oliva'!$A$259:$ZP$259,0))</f>
        <v>0</v>
      </c>
      <c r="P23" s="40">
        <f>INDEX('Aceite de Oliva'!$A$259:$ZP$285,MATCH($B23,'Aceite de Oliva'!$A$259:$A$285,0),MATCH(P$5,'Aceite de Oliva'!$A$259:$ZP$259,0))</f>
        <v>0</v>
      </c>
    </row>
    <row r="24" spans="1:16" x14ac:dyDescent="0.3">
      <c r="B24" s="16">
        <f t="shared" si="1"/>
        <v>3.3000000000000012</v>
      </c>
      <c r="C24" s="17">
        <f t="shared" si="2"/>
        <v>3.4000000000000012</v>
      </c>
      <c r="E24" s="40">
        <f>INDEX('Aceite de Oliva'!$A$259:$ZP$285,MATCH($B24,'Aceite de Oliva'!$A$259:$A$285,0),MATCH(E$5,'Aceite de Oliva'!$A$259:$ZP$259,0))</f>
        <v>11.39</v>
      </c>
      <c r="F24" s="40">
        <f>INDEX('Aceite de Oliva'!$A$259:$ZP$285,MATCH($B24,'Aceite de Oliva'!$A$259:$A$285,0),MATCH(F$5,'Aceite de Oliva'!$A$259:$ZP$259,0))</f>
        <v>2.6</v>
      </c>
      <c r="G24" s="40">
        <f>INDEX('Aceite de Oliva'!$A$259:$ZP$285,MATCH($B24,'Aceite de Oliva'!$A$259:$A$285,0),MATCH(G$5,'Aceite de Oliva'!$A$259:$ZP$259,0))</f>
        <v>0.62</v>
      </c>
      <c r="H24" s="40">
        <f>INDEX('Aceite de Oliva'!$A$259:$ZP$285,MATCH($B24,'Aceite de Oliva'!$A$259:$A$285,0),MATCH(H$5,'Aceite de Oliva'!$A$259:$ZP$259,0))</f>
        <v>0.27</v>
      </c>
      <c r="I24" s="40">
        <f>INDEX('Aceite de Oliva'!$A$259:$ZP$285,MATCH($B24,'Aceite de Oliva'!$A$259:$A$285,0),MATCH(I$5,'Aceite de Oliva'!$A$259:$ZP$259,0))</f>
        <v>1.46</v>
      </c>
      <c r="J24" s="40">
        <f>INDEX('Aceite de Oliva'!$A$259:$ZP$285,MATCH($B24,'Aceite de Oliva'!$A$259:$A$285,0),MATCH(J$5,'Aceite de Oliva'!$A$259:$ZP$259,0))</f>
        <v>0.43</v>
      </c>
      <c r="K24" s="40">
        <f>INDEX('Aceite de Oliva'!$A$259:$ZP$285,MATCH($B24,'Aceite de Oliva'!$A$259:$A$285,0),MATCH(K$5,'Aceite de Oliva'!$A$259:$ZP$259,0))</f>
        <v>1.9500000000000002</v>
      </c>
      <c r="L24" s="40">
        <f>INDEX('Aceite de Oliva'!$A$259:$ZP$285,MATCH($B24,'Aceite de Oliva'!$A$259:$A$285,0),MATCH(L$5,'Aceite de Oliva'!$A$259:$ZP$259,0))</f>
        <v>0.32</v>
      </c>
      <c r="M24" s="40">
        <f>INDEX('Aceite de Oliva'!$A$259:$ZP$285,MATCH($B24,'Aceite de Oliva'!$A$259:$A$285,0),MATCH(M$5,'Aceite de Oliva'!$A$259:$ZP$259,0))</f>
        <v>1.7</v>
      </c>
      <c r="N24" s="40">
        <f>INDEX('Aceite de Oliva'!$A$259:$ZP$285,MATCH($B24,'Aceite de Oliva'!$A$259:$A$285,0),MATCH(N$5,'Aceite de Oliva'!$A$259:$ZP$259,0))</f>
        <v>1.22</v>
      </c>
      <c r="O24" s="40">
        <f>INDEX('Aceite de Oliva'!$A$259:$ZP$285,MATCH($B24,'Aceite de Oliva'!$A$259:$A$285,0),MATCH(O$5,'Aceite de Oliva'!$A$259:$ZP$259,0))</f>
        <v>0.23</v>
      </c>
      <c r="P24" s="40">
        <f>INDEX('Aceite de Oliva'!$A$259:$ZP$285,MATCH($B24,'Aceite de Oliva'!$A$259:$A$285,0),MATCH(P$5,'Aceite de Oliva'!$A$259:$ZP$259,0))</f>
        <v>1.05</v>
      </c>
    </row>
    <row r="25" spans="1:16" x14ac:dyDescent="0.3">
      <c r="B25" s="16">
        <f t="shared" si="1"/>
        <v>3.4000000000000012</v>
      </c>
      <c r="C25" s="17">
        <f t="shared" si="2"/>
        <v>3.5000000000000013</v>
      </c>
      <c r="E25" s="40">
        <f>INDEX('Aceite de Oliva'!$A$259:$ZP$285,MATCH($B25,'Aceite de Oliva'!$A$259:$A$285,0),MATCH(E$5,'Aceite de Oliva'!$A$259:$ZP$259,0))</f>
        <v>1.3599999999999999</v>
      </c>
      <c r="F25" s="40">
        <f>INDEX('Aceite de Oliva'!$A$259:$ZP$285,MATCH($B25,'Aceite de Oliva'!$A$259:$A$285,0),MATCH(F$5,'Aceite de Oliva'!$A$259:$ZP$259,0))</f>
        <v>1.1399999999999999</v>
      </c>
      <c r="G25" s="40">
        <f>INDEX('Aceite de Oliva'!$A$259:$ZP$285,MATCH($B25,'Aceite de Oliva'!$A$259:$A$285,0),MATCH(G$5,'Aceite de Oliva'!$A$259:$ZP$259,0))</f>
        <v>0.75</v>
      </c>
      <c r="H25" s="40">
        <f>INDEX('Aceite de Oliva'!$A$259:$ZP$285,MATCH($B25,'Aceite de Oliva'!$A$259:$A$285,0),MATCH(H$5,'Aceite de Oliva'!$A$259:$ZP$259,0))</f>
        <v>1.96</v>
      </c>
      <c r="I25" s="40">
        <f>INDEX('Aceite de Oliva'!$A$259:$ZP$285,MATCH($B25,'Aceite de Oliva'!$A$259:$A$285,0),MATCH(I$5,'Aceite de Oliva'!$A$259:$ZP$259,0))</f>
        <v>0.3</v>
      </c>
      <c r="J25" s="40">
        <f>INDEX('Aceite de Oliva'!$A$259:$ZP$285,MATCH($B25,'Aceite de Oliva'!$A$259:$A$285,0),MATCH(J$5,'Aceite de Oliva'!$A$259:$ZP$259,0))</f>
        <v>0.42</v>
      </c>
      <c r="K25" s="40">
        <f>INDEX('Aceite de Oliva'!$A$259:$ZP$285,MATCH($B25,'Aceite de Oliva'!$A$259:$A$285,0),MATCH(K$5,'Aceite de Oliva'!$A$259:$ZP$259,0))</f>
        <v>0.82000000000000006</v>
      </c>
      <c r="L25" s="40">
        <f>INDEX('Aceite de Oliva'!$A$259:$ZP$285,MATCH($B25,'Aceite de Oliva'!$A$259:$A$285,0),MATCH(L$5,'Aceite de Oliva'!$A$259:$ZP$259,0))</f>
        <v>0</v>
      </c>
      <c r="M25" s="40">
        <f>INDEX('Aceite de Oliva'!$A$259:$ZP$285,MATCH($B25,'Aceite de Oliva'!$A$259:$A$285,0),MATCH(M$5,'Aceite de Oliva'!$A$259:$ZP$259,0))</f>
        <v>0.5</v>
      </c>
      <c r="N25" s="40">
        <f>INDEX('Aceite de Oliva'!$A$259:$ZP$285,MATCH($B25,'Aceite de Oliva'!$A$259:$A$285,0),MATCH(N$5,'Aceite de Oliva'!$A$259:$ZP$259,0))</f>
        <v>0.62</v>
      </c>
      <c r="O25" s="40">
        <f>INDEX('Aceite de Oliva'!$A$259:$ZP$285,MATCH($B25,'Aceite de Oliva'!$A$259:$A$285,0),MATCH(O$5,'Aceite de Oliva'!$A$259:$ZP$259,0))</f>
        <v>0.34</v>
      </c>
      <c r="P25" s="40">
        <f>INDEX('Aceite de Oliva'!$A$259:$ZP$285,MATCH($B25,'Aceite de Oliva'!$A$259:$A$285,0),MATCH(P$5,'Aceite de Oliva'!$A$259:$ZP$259,0))</f>
        <v>0</v>
      </c>
    </row>
    <row r="26" spans="1:16" x14ac:dyDescent="0.3">
      <c r="B26" s="20">
        <f t="shared" si="1"/>
        <v>3.5000000000000013</v>
      </c>
      <c r="C26" s="21">
        <f t="shared" si="2"/>
        <v>3.6000000000000014</v>
      </c>
      <c r="E26" s="40">
        <f>INDEX('Aceite de Oliva'!$A$259:$ZP$285,MATCH($B26,'Aceite de Oliva'!$A$259:$A$285,0),MATCH(E$5,'Aceite de Oliva'!$A$259:$ZP$259,0))</f>
        <v>0.89</v>
      </c>
      <c r="F26" s="40">
        <f>INDEX('Aceite de Oliva'!$A$259:$ZP$285,MATCH($B26,'Aceite de Oliva'!$A$259:$A$285,0),MATCH(F$5,'Aceite de Oliva'!$A$259:$ZP$259,0))</f>
        <v>0.98</v>
      </c>
      <c r="G26" s="40">
        <f>INDEX('Aceite de Oliva'!$A$259:$ZP$285,MATCH($B26,'Aceite de Oliva'!$A$259:$A$285,0),MATCH(G$5,'Aceite de Oliva'!$A$259:$ZP$259,0))</f>
        <v>0.75</v>
      </c>
      <c r="H26" s="40">
        <f>INDEX('Aceite de Oliva'!$A$259:$ZP$285,MATCH($B26,'Aceite de Oliva'!$A$259:$A$285,0),MATCH(H$5,'Aceite de Oliva'!$A$259:$ZP$259,0))</f>
        <v>1.39</v>
      </c>
      <c r="I26" s="40">
        <f>INDEX('Aceite de Oliva'!$A$259:$ZP$285,MATCH($B26,'Aceite de Oliva'!$A$259:$A$285,0),MATCH(I$5,'Aceite de Oliva'!$A$259:$ZP$259,0))</f>
        <v>2.0099999999999998</v>
      </c>
      <c r="J26" s="40">
        <f>INDEX('Aceite de Oliva'!$A$259:$ZP$285,MATCH($B26,'Aceite de Oliva'!$A$259:$A$285,0),MATCH(J$5,'Aceite de Oliva'!$A$259:$ZP$259,0))</f>
        <v>0.99</v>
      </c>
      <c r="K26" s="40">
        <f>INDEX('Aceite de Oliva'!$A$259:$ZP$285,MATCH($B26,'Aceite de Oliva'!$A$259:$A$285,0),MATCH(K$5,'Aceite de Oliva'!$A$259:$ZP$259,0))</f>
        <v>8.81</v>
      </c>
      <c r="L26" s="40">
        <f>INDEX('Aceite de Oliva'!$A$259:$ZP$285,MATCH($B26,'Aceite de Oliva'!$A$259:$A$285,0),MATCH(L$5,'Aceite de Oliva'!$A$259:$ZP$259,0))</f>
        <v>2.67</v>
      </c>
      <c r="M26" s="40">
        <f>INDEX('Aceite de Oliva'!$A$259:$ZP$285,MATCH($B26,'Aceite de Oliva'!$A$259:$A$285,0),MATCH(M$5,'Aceite de Oliva'!$A$259:$ZP$259,0))</f>
        <v>1.27</v>
      </c>
      <c r="N26" s="40">
        <f>INDEX('Aceite de Oliva'!$A$259:$ZP$285,MATCH($B26,'Aceite de Oliva'!$A$259:$A$285,0),MATCH(N$5,'Aceite de Oliva'!$A$259:$ZP$259,0))</f>
        <v>0.69</v>
      </c>
      <c r="O26" s="40">
        <f>INDEX('Aceite de Oliva'!$A$259:$ZP$285,MATCH($B26,'Aceite de Oliva'!$A$259:$A$285,0),MATCH(O$5,'Aceite de Oliva'!$A$259:$ZP$259,0))</f>
        <v>0.2</v>
      </c>
      <c r="P26" s="40">
        <f>INDEX('Aceite de Oliva'!$A$259:$ZP$285,MATCH($B26,'Aceite de Oliva'!$A$259:$A$285,0),MATCH(P$5,'Aceite de Oliva'!$A$259:$ZP$259,0))</f>
        <v>0</v>
      </c>
    </row>
    <row r="27" spans="1:16" x14ac:dyDescent="0.3">
      <c r="B27" s="16">
        <f t="shared" si="1"/>
        <v>3.6000000000000014</v>
      </c>
      <c r="C27" s="17">
        <f t="shared" si="2"/>
        <v>3.7000000000000015</v>
      </c>
      <c r="E27" s="40">
        <f>INDEX('Aceite de Oliva'!$A$259:$ZP$285,MATCH($B27,'Aceite de Oliva'!$A$259:$A$285,0),MATCH(E$5,'Aceite de Oliva'!$A$259:$ZP$259,0))</f>
        <v>0.88</v>
      </c>
      <c r="F27" s="40">
        <f>INDEX('Aceite de Oliva'!$A$259:$ZP$285,MATCH($B27,'Aceite de Oliva'!$A$259:$A$285,0),MATCH(F$5,'Aceite de Oliva'!$A$259:$ZP$259,0))</f>
        <v>0.28999999999999998</v>
      </c>
      <c r="G27" s="40">
        <f>INDEX('Aceite de Oliva'!$A$259:$ZP$285,MATCH($B27,'Aceite de Oliva'!$A$259:$A$285,0),MATCH(G$5,'Aceite de Oliva'!$A$259:$ZP$259,0))</f>
        <v>0.11</v>
      </c>
      <c r="H27" s="40">
        <f>INDEX('Aceite de Oliva'!$A$259:$ZP$285,MATCH($B27,'Aceite de Oliva'!$A$259:$A$285,0),MATCH(H$5,'Aceite de Oliva'!$A$259:$ZP$259,0))</f>
        <v>0.24</v>
      </c>
      <c r="I27" s="40">
        <f>INDEX('Aceite de Oliva'!$A$259:$ZP$285,MATCH($B27,'Aceite de Oliva'!$A$259:$A$285,0),MATCH(I$5,'Aceite de Oliva'!$A$259:$ZP$259,0))</f>
        <v>0.34</v>
      </c>
      <c r="J27" s="40">
        <f>INDEX('Aceite de Oliva'!$A$259:$ZP$285,MATCH($B27,'Aceite de Oliva'!$A$259:$A$285,0),MATCH(J$5,'Aceite de Oliva'!$A$259:$ZP$259,0))</f>
        <v>0.86</v>
      </c>
      <c r="K27" s="40">
        <f>INDEX('Aceite de Oliva'!$A$259:$ZP$285,MATCH($B27,'Aceite de Oliva'!$A$259:$A$285,0),MATCH(K$5,'Aceite de Oliva'!$A$259:$ZP$259,0))</f>
        <v>0.65</v>
      </c>
      <c r="L27" s="40">
        <f>INDEX('Aceite de Oliva'!$A$259:$ZP$285,MATCH($B27,'Aceite de Oliva'!$A$259:$A$285,0),MATCH(L$5,'Aceite de Oliva'!$A$259:$ZP$259,0))</f>
        <v>0.72</v>
      </c>
      <c r="M27" s="40">
        <f>INDEX('Aceite de Oliva'!$A$259:$ZP$285,MATCH($B27,'Aceite de Oliva'!$A$259:$A$285,0),MATCH(M$5,'Aceite de Oliva'!$A$259:$ZP$259,0))</f>
        <v>0.89999999999999991</v>
      </c>
      <c r="N27" s="40">
        <f>INDEX('Aceite de Oliva'!$A$259:$ZP$285,MATCH($B27,'Aceite de Oliva'!$A$259:$A$285,0),MATCH(N$5,'Aceite de Oliva'!$A$259:$ZP$259,0))</f>
        <v>0.28999999999999998</v>
      </c>
      <c r="O27" s="40">
        <f>INDEX('Aceite de Oliva'!$A$259:$ZP$285,MATCH($B27,'Aceite de Oliva'!$A$259:$A$285,0),MATCH(O$5,'Aceite de Oliva'!$A$259:$ZP$259,0))</f>
        <v>0</v>
      </c>
      <c r="P27" s="40">
        <f>INDEX('Aceite de Oliva'!$A$259:$ZP$285,MATCH($B27,'Aceite de Oliva'!$A$259:$A$285,0),MATCH(P$5,'Aceite de Oliva'!$A$259:$ZP$259,0))</f>
        <v>0.21</v>
      </c>
    </row>
    <row r="28" spans="1:16" x14ac:dyDescent="0.3">
      <c r="B28" s="16">
        <f t="shared" si="1"/>
        <v>3.7000000000000015</v>
      </c>
      <c r="C28" s="17">
        <f t="shared" si="2"/>
        <v>3.8000000000000016</v>
      </c>
      <c r="E28" s="40">
        <f>INDEX('Aceite de Oliva'!$A$259:$ZP$285,MATCH($B28,'Aceite de Oliva'!$A$259:$A$285,0),MATCH(E$5,'Aceite de Oliva'!$A$259:$ZP$259,0))</f>
        <v>0.28999999999999998</v>
      </c>
      <c r="F28" s="40">
        <f>INDEX('Aceite de Oliva'!$A$259:$ZP$285,MATCH($B28,'Aceite de Oliva'!$A$259:$A$285,0),MATCH(F$5,'Aceite de Oliva'!$A$259:$ZP$259,0))</f>
        <v>0.17</v>
      </c>
      <c r="G28" s="40">
        <f>INDEX('Aceite de Oliva'!$A$259:$ZP$285,MATCH($B28,'Aceite de Oliva'!$A$259:$A$285,0),MATCH(G$5,'Aceite de Oliva'!$A$259:$ZP$259,0))</f>
        <v>12.56</v>
      </c>
      <c r="H28" s="40">
        <f>INDEX('Aceite de Oliva'!$A$259:$ZP$285,MATCH($B28,'Aceite de Oliva'!$A$259:$A$285,0),MATCH(H$5,'Aceite de Oliva'!$A$259:$ZP$259,0))</f>
        <v>4.8900000000000006</v>
      </c>
      <c r="I28" s="40">
        <f>INDEX('Aceite de Oliva'!$A$259:$ZP$285,MATCH($B28,'Aceite de Oliva'!$A$259:$A$285,0),MATCH(I$5,'Aceite de Oliva'!$A$259:$ZP$259,0))</f>
        <v>0.78</v>
      </c>
      <c r="J28" s="40">
        <f>INDEX('Aceite de Oliva'!$A$259:$ZP$285,MATCH($B28,'Aceite de Oliva'!$A$259:$A$285,0),MATCH(J$5,'Aceite de Oliva'!$A$259:$ZP$259,0))</f>
        <v>0.47</v>
      </c>
      <c r="K28" s="40">
        <f>INDEX('Aceite de Oliva'!$A$259:$ZP$285,MATCH($B28,'Aceite de Oliva'!$A$259:$A$285,0),MATCH(K$5,'Aceite de Oliva'!$A$259:$ZP$259,0))</f>
        <v>0.14000000000000001</v>
      </c>
      <c r="L28" s="40">
        <f>INDEX('Aceite de Oliva'!$A$259:$ZP$285,MATCH($B28,'Aceite de Oliva'!$A$259:$A$285,0),MATCH(L$5,'Aceite de Oliva'!$A$259:$ZP$259,0))</f>
        <v>1.7799999999999998</v>
      </c>
      <c r="M28" s="40">
        <f>INDEX('Aceite de Oliva'!$A$259:$ZP$285,MATCH($B28,'Aceite de Oliva'!$A$259:$A$285,0),MATCH(M$5,'Aceite de Oliva'!$A$259:$ZP$259,0))</f>
        <v>4.4300000000000006</v>
      </c>
      <c r="N28" s="40">
        <f>INDEX('Aceite de Oliva'!$A$259:$ZP$285,MATCH($B28,'Aceite de Oliva'!$A$259:$A$285,0),MATCH(N$5,'Aceite de Oliva'!$A$259:$ZP$259,0))</f>
        <v>0.68</v>
      </c>
      <c r="O28" s="40">
        <f>INDEX('Aceite de Oliva'!$A$259:$ZP$285,MATCH($B28,'Aceite de Oliva'!$A$259:$A$285,0),MATCH(O$5,'Aceite de Oliva'!$A$259:$ZP$259,0))</f>
        <v>2.7800000000000002</v>
      </c>
      <c r="P28" s="40">
        <f>INDEX('Aceite de Oliva'!$A$259:$ZP$285,MATCH($B28,'Aceite de Oliva'!$A$259:$A$285,0),MATCH(P$5,'Aceite de Oliva'!$A$259:$ZP$259,0))</f>
        <v>11.5</v>
      </c>
    </row>
    <row r="29" spans="1:16" x14ac:dyDescent="0.3">
      <c r="B29" s="16">
        <f t="shared" si="1"/>
        <v>3.8000000000000016</v>
      </c>
      <c r="C29" s="17">
        <f t="shared" si="2"/>
        <v>3.9000000000000017</v>
      </c>
      <c r="E29" s="40">
        <f>INDEX('Aceite de Oliva'!$A$259:$ZP$285,MATCH($B29,'Aceite de Oliva'!$A$259:$A$285,0),MATCH(E$5,'Aceite de Oliva'!$A$259:$ZP$259,0))</f>
        <v>0</v>
      </c>
      <c r="F29" s="40">
        <f>INDEX('Aceite de Oliva'!$A$259:$ZP$285,MATCH($B29,'Aceite de Oliva'!$A$259:$A$285,0),MATCH(F$5,'Aceite de Oliva'!$A$259:$ZP$259,0))</f>
        <v>0.12</v>
      </c>
      <c r="G29" s="40">
        <f>INDEX('Aceite de Oliva'!$A$259:$ZP$285,MATCH($B29,'Aceite de Oliva'!$A$259:$A$285,0),MATCH(G$5,'Aceite de Oliva'!$A$259:$ZP$259,0))</f>
        <v>0</v>
      </c>
      <c r="H29" s="40">
        <f>INDEX('Aceite de Oliva'!$A$259:$ZP$285,MATCH($B29,'Aceite de Oliva'!$A$259:$A$285,0),MATCH(H$5,'Aceite de Oliva'!$A$259:$ZP$259,0))</f>
        <v>0</v>
      </c>
      <c r="I29" s="40">
        <f>INDEX('Aceite de Oliva'!$A$259:$ZP$285,MATCH($B29,'Aceite de Oliva'!$A$259:$A$285,0),MATCH(I$5,'Aceite de Oliva'!$A$259:$ZP$259,0))</f>
        <v>0.63</v>
      </c>
      <c r="J29" s="40">
        <f>INDEX('Aceite de Oliva'!$A$259:$ZP$285,MATCH($B29,'Aceite de Oliva'!$A$259:$A$285,0),MATCH(J$5,'Aceite de Oliva'!$A$259:$ZP$259,0))</f>
        <v>0.47</v>
      </c>
      <c r="K29" s="40">
        <f>INDEX('Aceite de Oliva'!$A$259:$ZP$285,MATCH($B29,'Aceite de Oliva'!$A$259:$A$285,0),MATCH(K$5,'Aceite de Oliva'!$A$259:$ZP$259,0))</f>
        <v>0.52</v>
      </c>
      <c r="L29" s="40">
        <f>INDEX('Aceite de Oliva'!$A$259:$ZP$285,MATCH($B29,'Aceite de Oliva'!$A$259:$A$285,0),MATCH(L$5,'Aceite de Oliva'!$A$259:$ZP$259,0))</f>
        <v>1.95</v>
      </c>
      <c r="M29" s="40">
        <f>INDEX('Aceite de Oliva'!$A$259:$ZP$285,MATCH($B29,'Aceite de Oliva'!$A$259:$A$285,0),MATCH(M$5,'Aceite de Oliva'!$A$259:$ZP$259,0))</f>
        <v>1.1500000000000001</v>
      </c>
      <c r="N29" s="40">
        <f>INDEX('Aceite de Oliva'!$A$259:$ZP$285,MATCH($B29,'Aceite de Oliva'!$A$259:$A$285,0),MATCH(N$5,'Aceite de Oliva'!$A$259:$ZP$259,0))</f>
        <v>10.199999999999999</v>
      </c>
      <c r="O29" s="40">
        <f>INDEX('Aceite de Oliva'!$A$259:$ZP$285,MATCH($B29,'Aceite de Oliva'!$A$259:$A$285,0),MATCH(O$5,'Aceite de Oliva'!$A$259:$ZP$259,0))</f>
        <v>6.95</v>
      </c>
      <c r="P29" s="40">
        <f>INDEX('Aceite de Oliva'!$A$259:$ZP$285,MATCH($B29,'Aceite de Oliva'!$A$259:$A$285,0),MATCH(P$5,'Aceite de Oliva'!$A$259:$ZP$259,0))</f>
        <v>1.22</v>
      </c>
    </row>
    <row r="30" spans="1:16" x14ac:dyDescent="0.3">
      <c r="B30" s="16">
        <f t="shared" si="1"/>
        <v>3.9000000000000017</v>
      </c>
      <c r="C30" s="17">
        <f t="shared" si="2"/>
        <v>4.0000000000000018</v>
      </c>
      <c r="E30" s="40">
        <f>INDEX('Aceite de Oliva'!$A$259:$ZP$285,MATCH($B30,'Aceite de Oliva'!$A$259:$A$285,0),MATCH(E$5,'Aceite de Oliva'!$A$259:$ZP$259,0))</f>
        <v>8.32</v>
      </c>
      <c r="F30" s="40">
        <f>INDEX('Aceite de Oliva'!$A$259:$ZP$285,MATCH($B30,'Aceite de Oliva'!$A$259:$A$285,0),MATCH(F$5,'Aceite de Oliva'!$A$259:$ZP$259,0))</f>
        <v>7.01</v>
      </c>
      <c r="G30" s="40">
        <f>INDEX('Aceite de Oliva'!$A$259:$ZP$285,MATCH($B30,'Aceite de Oliva'!$A$259:$A$285,0),MATCH(G$5,'Aceite de Oliva'!$A$259:$ZP$259,0))</f>
        <v>7.41</v>
      </c>
      <c r="H30" s="40">
        <f>INDEX('Aceite de Oliva'!$A$259:$ZP$285,MATCH($B30,'Aceite de Oliva'!$A$259:$A$285,0),MATCH(H$5,'Aceite de Oliva'!$A$259:$ZP$259,0))</f>
        <v>5.84</v>
      </c>
      <c r="I30" s="40">
        <f>INDEX('Aceite de Oliva'!$A$259:$ZP$285,MATCH($B30,'Aceite de Oliva'!$A$259:$A$285,0),MATCH(I$5,'Aceite de Oliva'!$A$259:$ZP$259,0))</f>
        <v>4.43</v>
      </c>
      <c r="J30" s="40">
        <f>INDEX('Aceite de Oliva'!$A$259:$ZP$285,MATCH($B30,'Aceite de Oliva'!$A$259:$A$285,0),MATCH(J$5,'Aceite de Oliva'!$A$259:$ZP$259,0))</f>
        <v>10.039999999999999</v>
      </c>
      <c r="K30" s="40">
        <f>INDEX('Aceite de Oliva'!$A$259:$ZP$285,MATCH($B30,'Aceite de Oliva'!$A$259:$A$285,0),MATCH(K$5,'Aceite de Oliva'!$A$259:$ZP$259,0))</f>
        <v>3.24</v>
      </c>
      <c r="L30" s="40">
        <f>INDEX('Aceite de Oliva'!$A$259:$ZP$285,MATCH($B30,'Aceite de Oliva'!$A$259:$A$285,0),MATCH(L$5,'Aceite de Oliva'!$A$259:$ZP$259,0))</f>
        <v>5.7</v>
      </c>
      <c r="M30" s="40">
        <f>INDEX('Aceite de Oliva'!$A$259:$ZP$285,MATCH($B30,'Aceite de Oliva'!$A$259:$A$285,0),MATCH(M$5,'Aceite de Oliva'!$A$259:$ZP$259,0))</f>
        <v>2.46</v>
      </c>
      <c r="N30" s="40">
        <f>INDEX('Aceite de Oliva'!$A$259:$ZP$285,MATCH($B30,'Aceite de Oliva'!$A$259:$A$285,0),MATCH(N$5,'Aceite de Oliva'!$A$259:$ZP$259,0))</f>
        <v>1.94</v>
      </c>
      <c r="O30" s="40">
        <f>INDEX('Aceite de Oliva'!$A$259:$ZP$285,MATCH($B30,'Aceite de Oliva'!$A$259:$A$285,0),MATCH(O$5,'Aceite de Oliva'!$A$259:$ZP$259,0))</f>
        <v>2.87</v>
      </c>
      <c r="P30" s="40">
        <f>INDEX('Aceite de Oliva'!$A$259:$ZP$285,MATCH($B30,'Aceite de Oliva'!$A$259:$A$285,0),MATCH(P$5,'Aceite de Oliva'!$A$259:$ZP$259,0))</f>
        <v>2.58</v>
      </c>
    </row>
    <row r="31" spans="1:16" x14ac:dyDescent="0.3">
      <c r="B31" s="16">
        <f t="shared" si="1"/>
        <v>4.0000000000000018</v>
      </c>
      <c r="C31" s="17">
        <f t="shared" si="2"/>
        <v>4.1000000000000014</v>
      </c>
      <c r="E31" s="40">
        <f>INDEX('Aceite de Oliva'!$A$259:$ZP$285,MATCH($B31,'Aceite de Oliva'!$A$259:$A$285,0),MATCH(E$5,'Aceite de Oliva'!$A$259:$ZP$259,0))</f>
        <v>0</v>
      </c>
      <c r="F31" s="40">
        <f>INDEX('Aceite de Oliva'!$A$259:$ZP$285,MATCH($B31,'Aceite de Oliva'!$A$259:$A$285,0),MATCH(F$5,'Aceite de Oliva'!$A$259:$ZP$259,0))</f>
        <v>0</v>
      </c>
      <c r="G31" s="40">
        <f>INDEX('Aceite de Oliva'!$A$259:$ZP$285,MATCH($B31,'Aceite de Oliva'!$A$259:$A$285,0),MATCH(G$5,'Aceite de Oliva'!$A$259:$ZP$259,0))</f>
        <v>0</v>
      </c>
      <c r="H31" s="40">
        <f>INDEX('Aceite de Oliva'!$A$259:$ZP$285,MATCH($B31,'Aceite de Oliva'!$A$259:$A$285,0),MATCH(H$5,'Aceite de Oliva'!$A$259:$ZP$259,0))</f>
        <v>0.22</v>
      </c>
      <c r="I31" s="40">
        <f>INDEX('Aceite de Oliva'!$A$259:$ZP$285,MATCH($B31,'Aceite de Oliva'!$A$259:$A$285,0),MATCH(I$5,'Aceite de Oliva'!$A$259:$ZP$259,0))</f>
        <v>0</v>
      </c>
      <c r="J31" s="40">
        <f>INDEX('Aceite de Oliva'!$A$259:$ZP$285,MATCH($B31,'Aceite de Oliva'!$A$259:$A$285,0),MATCH(J$5,'Aceite de Oliva'!$A$259:$ZP$259,0))</f>
        <v>0</v>
      </c>
      <c r="K31" s="40">
        <f>INDEX('Aceite de Oliva'!$A$259:$ZP$285,MATCH($B31,'Aceite de Oliva'!$A$259:$A$285,0),MATCH(K$5,'Aceite de Oliva'!$A$259:$ZP$259,0))</f>
        <v>0.62</v>
      </c>
      <c r="L31" s="40">
        <f>INDEX('Aceite de Oliva'!$A$259:$ZP$285,MATCH($B31,'Aceite de Oliva'!$A$259:$A$285,0),MATCH(L$5,'Aceite de Oliva'!$A$259:$ZP$259,0))</f>
        <v>0</v>
      </c>
      <c r="M31" s="40">
        <f>INDEX('Aceite de Oliva'!$A$259:$ZP$285,MATCH($B31,'Aceite de Oliva'!$A$259:$A$285,0),MATCH(M$5,'Aceite de Oliva'!$A$259:$ZP$259,0))</f>
        <v>0</v>
      </c>
      <c r="N31" s="40">
        <f>INDEX('Aceite de Oliva'!$A$259:$ZP$285,MATCH($B31,'Aceite de Oliva'!$A$259:$A$285,0),MATCH(N$5,'Aceite de Oliva'!$A$259:$ZP$259,0))</f>
        <v>0</v>
      </c>
      <c r="O31" s="40">
        <f>INDEX('Aceite de Oliva'!$A$259:$ZP$285,MATCH($B31,'Aceite de Oliva'!$A$259:$A$285,0),MATCH(O$5,'Aceite de Oliva'!$A$259:$ZP$259,0))</f>
        <v>0</v>
      </c>
      <c r="P31" s="40">
        <f>INDEX('Aceite de Oliva'!$A$259:$ZP$285,MATCH($B31,'Aceite de Oliva'!$A$259:$A$285,0),MATCH(P$5,'Aceite de Oliva'!$A$259:$ZP$259,0))</f>
        <v>0.2</v>
      </c>
    </row>
    <row r="32" spans="1:16" x14ac:dyDescent="0.3">
      <c r="B32" s="16">
        <f t="shared" si="1"/>
        <v>4.1000000000000014</v>
      </c>
      <c r="C32" s="17">
        <f t="shared" si="2"/>
        <v>4.2000000000000011</v>
      </c>
      <c r="E32" s="40">
        <f>INDEX('Aceite de Oliva'!$A$259:$ZP$285,MATCH($B32,'Aceite de Oliva'!$A$259:$A$285,0),MATCH(E$5,'Aceite de Oliva'!$A$259:$ZP$259,0))</f>
        <v>0.74</v>
      </c>
      <c r="F32" s="40">
        <f>INDEX('Aceite de Oliva'!$A$259:$ZP$285,MATCH($B32,'Aceite de Oliva'!$A$259:$A$285,0),MATCH(F$5,'Aceite de Oliva'!$A$259:$ZP$259,0))</f>
        <v>0.4</v>
      </c>
      <c r="G32" s="40">
        <f>INDEX('Aceite de Oliva'!$A$259:$ZP$285,MATCH($B32,'Aceite de Oliva'!$A$259:$A$285,0),MATCH(G$5,'Aceite de Oliva'!$A$259:$ZP$259,0))</f>
        <v>0</v>
      </c>
      <c r="H32" s="40">
        <f>INDEX('Aceite de Oliva'!$A$259:$ZP$285,MATCH($B32,'Aceite de Oliva'!$A$259:$A$285,0),MATCH(H$5,'Aceite de Oliva'!$A$259:$ZP$259,0))</f>
        <v>0.75</v>
      </c>
      <c r="I32" s="40">
        <f>INDEX('Aceite de Oliva'!$A$259:$ZP$285,MATCH($B32,'Aceite de Oliva'!$A$259:$A$285,0),MATCH(I$5,'Aceite de Oliva'!$A$259:$ZP$259,0))</f>
        <v>0.35</v>
      </c>
      <c r="J32" s="40">
        <f>INDEX('Aceite de Oliva'!$A$259:$ZP$285,MATCH($B32,'Aceite de Oliva'!$A$259:$A$285,0),MATCH(J$5,'Aceite de Oliva'!$A$259:$ZP$259,0))</f>
        <v>0.28000000000000003</v>
      </c>
      <c r="K32" s="40">
        <f>INDEX('Aceite de Oliva'!$A$259:$ZP$285,MATCH($B32,'Aceite de Oliva'!$A$259:$A$285,0),MATCH(K$5,'Aceite de Oliva'!$A$259:$ZP$259,0))</f>
        <v>0</v>
      </c>
      <c r="L32" s="40">
        <f>INDEX('Aceite de Oliva'!$A$259:$ZP$285,MATCH($B32,'Aceite de Oliva'!$A$259:$A$285,0),MATCH(L$5,'Aceite de Oliva'!$A$259:$ZP$259,0))</f>
        <v>0</v>
      </c>
      <c r="M32" s="40">
        <f>INDEX('Aceite de Oliva'!$A$259:$ZP$285,MATCH($B32,'Aceite de Oliva'!$A$259:$A$285,0),MATCH(M$5,'Aceite de Oliva'!$A$259:$ZP$259,0))</f>
        <v>0</v>
      </c>
      <c r="N32" s="40">
        <f>INDEX('Aceite de Oliva'!$A$259:$ZP$285,MATCH($B32,'Aceite de Oliva'!$A$259:$A$285,0),MATCH(N$5,'Aceite de Oliva'!$A$259:$ZP$259,0))</f>
        <v>0</v>
      </c>
      <c r="O32" s="40">
        <f>INDEX('Aceite de Oliva'!$A$259:$ZP$285,MATCH($B32,'Aceite de Oliva'!$A$259:$A$285,0),MATCH(O$5,'Aceite de Oliva'!$A$259:$ZP$259,0))</f>
        <v>0</v>
      </c>
      <c r="P32" s="40">
        <f>INDEX('Aceite de Oliva'!$A$259:$ZP$285,MATCH($B32,'Aceite de Oliva'!$A$259:$A$285,0),MATCH(P$5,'Aceite de Oliva'!$A$259:$ZP$259,0))</f>
        <v>0</v>
      </c>
    </row>
    <row r="33" spans="2:16" x14ac:dyDescent="0.3">
      <c r="B33" s="22">
        <f t="shared" si="1"/>
        <v>4.2000000000000011</v>
      </c>
      <c r="C33" s="23"/>
      <c r="E33" s="40">
        <f>INDEX('Aceite de Oliva'!$A$259:$ZP$285,MATCH($B33,'Aceite de Oliva'!$A$259:$A$285,0),MATCH(E$5,'Aceite de Oliva'!$A$259:$ZP$259,0))</f>
        <v>1.73</v>
      </c>
      <c r="F33" s="40">
        <f>INDEX('Aceite de Oliva'!$A$259:$ZP$285,MATCH($B33,'Aceite de Oliva'!$A$259:$A$285,0),MATCH(F$5,'Aceite de Oliva'!$A$259:$ZP$259,0))</f>
        <v>3.27</v>
      </c>
      <c r="G33" s="40">
        <f>INDEX('Aceite de Oliva'!$A$259:$ZP$285,MATCH($B33,'Aceite de Oliva'!$A$259:$A$285,0),MATCH(G$5,'Aceite de Oliva'!$A$259:$ZP$259,0))</f>
        <v>2.62</v>
      </c>
      <c r="H33" s="40">
        <f>INDEX('Aceite de Oliva'!$A$259:$ZP$285,MATCH($B33,'Aceite de Oliva'!$A$259:$A$285,0),MATCH(H$5,'Aceite de Oliva'!$A$259:$ZP$259,0))</f>
        <v>2.63</v>
      </c>
      <c r="I33" s="40">
        <f>INDEX('Aceite de Oliva'!$A$259:$ZP$285,MATCH($B33,'Aceite de Oliva'!$A$259:$A$285,0),MATCH(I$5,'Aceite de Oliva'!$A$259:$ZP$259,0))</f>
        <v>2.76</v>
      </c>
      <c r="J33" s="40">
        <f>INDEX('Aceite de Oliva'!$A$259:$ZP$285,MATCH($B33,'Aceite de Oliva'!$A$259:$A$285,0),MATCH(J$5,'Aceite de Oliva'!$A$259:$ZP$259,0))</f>
        <v>1.3199999999999998</v>
      </c>
      <c r="K33" s="40">
        <f>INDEX('Aceite de Oliva'!$A$259:$ZP$285,MATCH($B33,'Aceite de Oliva'!$A$259:$A$285,0),MATCH(K$5,'Aceite de Oliva'!$A$259:$ZP$259,0))</f>
        <v>2.3200000000000003</v>
      </c>
      <c r="L33" s="40">
        <f>INDEX('Aceite de Oliva'!$A$259:$ZP$285,MATCH($B33,'Aceite de Oliva'!$A$259:$A$285,0),MATCH(L$5,'Aceite de Oliva'!$A$259:$ZP$259,0))</f>
        <v>2.52</v>
      </c>
      <c r="M33" s="40">
        <f>INDEX('Aceite de Oliva'!$A$259:$ZP$285,MATCH($B33,'Aceite de Oliva'!$A$259:$A$285,0),MATCH(M$5,'Aceite de Oliva'!$A$259:$ZP$259,0))</f>
        <v>4.26</v>
      </c>
      <c r="N33" s="40">
        <f>INDEX('Aceite de Oliva'!$A$259:$ZP$285,MATCH($B33,'Aceite de Oliva'!$A$259:$A$285,0),MATCH(N$5,'Aceite de Oliva'!$A$259:$ZP$259,0))</f>
        <v>1.8900000000000001</v>
      </c>
      <c r="O33" s="40">
        <f>INDEX('Aceite de Oliva'!$A$259:$ZP$285,MATCH($B33,'Aceite de Oliva'!$A$259:$A$285,0),MATCH(O$5,'Aceite de Oliva'!$A$259:$ZP$259,0))</f>
        <v>4.9599999999999991</v>
      </c>
      <c r="P33" s="40">
        <f>INDEX('Aceite de Oliva'!$A$259:$ZP$285,MATCH($B33,'Aceite de Oliva'!$A$259:$A$285,0),MATCH(P$5,'Aceite de Oliva'!$A$259:$ZP$259,0))</f>
        <v>6.3000000000000007</v>
      </c>
    </row>
    <row r="34" spans="2:16" x14ac:dyDescent="0.3">
      <c r="B34" s="2"/>
      <c r="C34" s="2"/>
      <c r="E34" s="6"/>
      <c r="F34" s="6"/>
      <c r="G34" s="6"/>
      <c r="H34" s="6"/>
      <c r="I34" s="6"/>
      <c r="P34" s="38"/>
    </row>
    <row r="35" spans="2:16" x14ac:dyDescent="0.3">
      <c r="B35" s="2"/>
      <c r="C35" s="2"/>
      <c r="E35" s="40">
        <f>SUM(E10:E34)</f>
        <v>99.97</v>
      </c>
      <c r="F35" s="40">
        <f t="shared" ref="F35:P35" si="3">SUM(F10:F34)</f>
        <v>100.02000000000002</v>
      </c>
      <c r="G35" s="40">
        <f t="shared" si="3"/>
        <v>100.01</v>
      </c>
      <c r="H35" s="40">
        <f t="shared" si="3"/>
        <v>99.97999999999999</v>
      </c>
      <c r="I35" s="40">
        <f t="shared" si="3"/>
        <v>100.02999999999999</v>
      </c>
      <c r="J35" s="40">
        <f t="shared" si="3"/>
        <v>100</v>
      </c>
      <c r="K35" s="40">
        <f t="shared" si="3"/>
        <v>100</v>
      </c>
      <c r="L35" s="40">
        <f t="shared" si="3"/>
        <v>100</v>
      </c>
      <c r="M35" s="40">
        <f t="shared" si="3"/>
        <v>100.01000000000002</v>
      </c>
      <c r="N35" s="40">
        <f t="shared" si="3"/>
        <v>99.980000000000018</v>
      </c>
      <c r="O35" s="40">
        <f t="shared" si="3"/>
        <v>100</v>
      </c>
      <c r="P35" s="40">
        <f t="shared" si="3"/>
        <v>100.01999999999998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2" sqref="H12"/>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2</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2021-07-09T08:01:56Z</dcterms:modified>
</cp:coreProperties>
</file>