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1\"/>
    </mc:Choice>
  </mc:AlternateContent>
  <xr:revisionPtr revIDLastSave="0" documentId="13_ncr:1_{C6D520CD-F630-485A-8F17-A091F8512837}" xr6:coauthVersionLast="47" xr6:coauthVersionMax="47" xr10:uidLastSave="{00000000-0000-0000-0000-000000000000}"/>
  <workbookProtection workbookAlgorithmName="SHA-512" workbookHashValue="f28BKCHUFJUo74FZmbvaNprhCmSEe5RWU9vjUeGfa0HbPiK/cmxIeAGHTs//UgbNSor6QvIlPFliC+A18Muvkw==" workbookSaltValue="Lkp6FVLFjugo4pRKb4naV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workbook>
</file>

<file path=xl/calcChain.xml><?xml version="1.0" encoding="utf-8"?>
<calcChain xmlns="http://schemas.openxmlformats.org/spreadsheetml/2006/main">
  <c r="LN260" i="7" l="1"/>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Q262" i="8" l="1"/>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Q263" i="7" l="1"/>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LN264" i="7" l="1"/>
  <c r="LP264" i="7"/>
  <c r="LO264" i="7"/>
  <c r="B13" i="10"/>
  <c r="C13" i="10" s="1"/>
  <c r="B264" i="8"/>
  <c r="CM264" i="8" s="1"/>
  <c r="B264" i="7"/>
  <c r="CJ264" i="7" s="1"/>
  <c r="LP264" i="8" l="1"/>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P265" i="7" l="1"/>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Q266" i="8" l="1"/>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LQ267" i="8" l="1"/>
  <c r="LO267" i="8"/>
  <c r="LN267" i="8"/>
  <c r="B16" i="10"/>
  <c r="C16" i="10" s="1"/>
  <c r="B267" i="8"/>
  <c r="CL267" i="8" s="1"/>
  <c r="B267" i="7"/>
  <c r="CL267" i="7" s="1"/>
  <c r="CC260" i="1"/>
  <c r="CF259" i="1" s="1"/>
  <c r="LO267" i="7" l="1"/>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LN268" i="8" l="1"/>
  <c r="LQ268" i="8"/>
  <c r="LP268" i="8"/>
  <c r="LO268" i="8"/>
  <c r="B17" i="10"/>
  <c r="C17" i="10" s="1"/>
  <c r="B268" i="8"/>
  <c r="CL268" i="8" s="1"/>
  <c r="B268" i="7"/>
  <c r="CL268" i="7" s="1"/>
  <c r="D260" i="1"/>
  <c r="G259" i="1" s="1"/>
  <c r="K260" i="1"/>
  <c r="K259" i="1" s="1"/>
  <c r="R260" i="1"/>
  <c r="U259" i="1" s="1"/>
  <c r="Y260" i="1"/>
  <c r="AA259" i="1" s="1"/>
  <c r="AF260" i="1"/>
  <c r="AG259" i="1" s="1"/>
  <c r="AM260" i="1"/>
  <c r="AN259" i="1" s="1"/>
  <c r="LO268" i="7" l="1"/>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LO269" i="8" l="1"/>
  <c r="LN269" i="8"/>
  <c r="AW259" i="1"/>
  <c r="AU259" i="1"/>
  <c r="AV259" i="1"/>
  <c r="AT259" i="1"/>
  <c r="B18" i="10"/>
  <c r="C18" i="10" s="1"/>
  <c r="B269" i="8"/>
  <c r="CL269" i="8" s="1"/>
  <c r="B269" i="7"/>
  <c r="CK269" i="7" s="1"/>
  <c r="BW259" i="1"/>
  <c r="BV259" i="1"/>
  <c r="BY259" i="1"/>
  <c r="BO260" i="1"/>
  <c r="BQ259" i="1" s="1"/>
  <c r="BH260" i="1"/>
  <c r="BI259" i="1" s="1"/>
  <c r="BA260" i="1"/>
  <c r="B285" i="1"/>
  <c r="B262" i="1"/>
  <c r="A262" i="1"/>
  <c r="LP269" i="8" l="1"/>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N270" i="8" l="1"/>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N263" i="1" l="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LQ271" i="8" l="1"/>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LN272" i="8"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LN265" i="1" l="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LQ273" i="7" l="1"/>
  <c r="LP273" i="7"/>
  <c r="LO273" i="7"/>
  <c r="LO273" i="8"/>
  <c r="LN273" i="8"/>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LQ266" i="1" l="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LN267" i="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LO267" i="1" l="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LO268" i="1" l="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LN269" i="1" l="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LO270" i="1" l="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N271" i="1" l="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LN279" i="8" l="1"/>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LN280" i="8" l="1"/>
  <c r="LP280" i="8"/>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LQ280" i="8" l="1"/>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LN281" i="8"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LO281" i="8" l="1"/>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LO282" i="7" l="1"/>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P283" i="7" l="1"/>
  <c r="LN283" i="7"/>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O283" i="7" l="1"/>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LN277" i="1" l="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LN287" i="7" l="1"/>
  <c r="LO287" i="7"/>
  <c r="LQ285" i="8"/>
  <c r="LQ287" i="8" s="1"/>
  <c r="LP285" i="8"/>
  <c r="LP287" i="8" s="1"/>
  <c r="LO285" i="8"/>
  <c r="LO287" i="8" s="1"/>
  <c r="LN285" i="8"/>
  <c r="LN287" i="8" s="1"/>
  <c r="LP287" i="7"/>
  <c r="LP278" i="1"/>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N278" i="1" l="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N279" i="1" l="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O280" i="1" l="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N281" i="1" l="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O282" i="1" l="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N283" i="1" l="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Q284" i="1" l="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LQ285" i="1" l="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<sst xmlns="http://schemas.openxmlformats.org/spreadsheetml/2006/main" count="37445" uniqueCount="412">
  <si>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</si>
  <si>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</si>
  <si>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</si>
  <si>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</si>
  <si>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</si>
  <si>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</si>
  <si>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</si>
  <si>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</si>
  <si>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</si>
  <si>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</si>
  <si>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</si>
  <si>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</si>
  <si>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</si>
  <si>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</si>
  <si>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</si>
  <si>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</si>
  <si>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</si>
  <si>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</si>
  <si>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</si>
  <si>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</si>
  <si>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</si>
  <si>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</si>
  <si>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</si>
  <si>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</si>
  <si>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</si>
  <si>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</si>
  <si>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</si>
  <si>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</si>
  <si>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</si>
  <si>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</si>
  <si>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</si>
  <si>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</si>
  <si>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</si>
  <si>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</si>
  <si>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</si>
  <si>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</si>
  <si>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</si>
  <si>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</si>
  <si>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</si>
  <si>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</si>
  <si>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</si>
  <si>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</si>
  <si>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</si>
  <si>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</si>
  <si>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</si>
  <si>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</si>
  <si>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</si>
  <si>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</si>
  <si>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</si>
  <si>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</si>
  <si>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</si>
  <si>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</si>
  <si>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</si>
  <si>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</si>
  <si>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</si>
  <si>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</si>
  <si>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</si>
  <si>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</si>
  <si>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</si>
  <si>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</si>
  <si>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</si>
  <si>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</si>
  <si>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</si>
  <si>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</si>
  <si>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</si>
  <si>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</si>
  <si>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</si>
  <si>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</si>
  <si>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</si>
  <si>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</si>
  <si>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</si>
  <si>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</si>
  <si>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</si>
  <si>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</si>
  <si>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</si>
  <si>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</si>
  <si>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</si>
  <si>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</si>
  <si>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</si>
  <si>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</si>
  <si>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</si>
  <si>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</si>
  <si>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</si>
  <si>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</si>
  <si>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</si>
  <si>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</si>
  <si>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</si>
  <si>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</si>
  <si>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</si>
  <si>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</si>
  <si>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</si>
  <si>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</si>
  <si>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</si>
  <si>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</si>
  <si>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</si>
  <si>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</si>
  <si>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</si>
  <si>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</si>
  <si>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</si>
  <si>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</si>
  <si>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</si>
  <si>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</si>
  <si>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</si>
  <si>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</si>
  <si>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</si>
  <si>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</si>
  <si>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</si>
  <si>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</si>
  <si>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</si>
  <si>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</si>
  <si>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</si>
  <si>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</si>
  <si>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</si>
  <si>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</si>
  <si>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</si>
  <si>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</si>
  <si>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</si>
  <si>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</si>
  <si>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</si>
  <si>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</si>
  <si>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</si>
  <si>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</si>
  <si>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</si>
  <si>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</si>
  <si>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</si>
  <si>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</si>
  <si>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</si>
  <si>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</si>
  <si>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</si>
  <si>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</si>
  <si>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</si>
  <si>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</si>
  <si>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</si>
  <si>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</si>
  <si>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</si>
  <si>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</si>
  <si>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</si>
  <si>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</si>
  <si>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</si>
  <si>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</si>
  <si>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</si>
  <si>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</si>
  <si>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</si>
  <si>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</si>
  <si>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</si>
  <si>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</si>
  <si>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</si>
  <si>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</si>
  <si>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</si>
  <si>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</si>
  <si>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</si>
  <si>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</si>
  <si>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</si>
  <si>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</si>
  <si>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</si>
  <si>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</si>
  <si>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</si>
  <si>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</si>
  <si>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</si>
  <si>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</si>
  <si>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</si>
  <si>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</si>
  <si>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</si>
  <si>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</si>
  <si>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</si>
  <si>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</si>
  <si>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</si>
  <si>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</si>
  <si>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</si>
  <si>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</si>
  <si>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</si>
  <si>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</si>
  <si>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</si>
  <si>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</si>
  <si>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</si>
  <si>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</si>
  <si>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</si>
  <si>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</si>
  <si>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</si>
  <si>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</si>
  <si>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</si>
  <si>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</si>
  <si>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</si>
  <si>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</si>
  <si>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</si>
  <si>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</si>
  <si>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</si>
  <si>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</si>
  <si>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</si>
  <si>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</si>
  <si>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</si>
  <si>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</si>
  <si>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</si>
  <si>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</si>
  <si>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</si>
  <si>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</si>
  <si>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</si>
  <si>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</si>
  <si>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</si>
  <si>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</si>
  <si>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</si>
  <si>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</si>
  <si>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</si>
  <si>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</si>
  <si>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</si>
  <si>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</si>
  <si>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</si>
  <si>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</si>
  <si>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</si>
  <si>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</si>
  <si>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</si>
  <si>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</si>
  <si>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</si>
  <si>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</si>
  <si>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</si>
  <si>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</si>
  <si>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</si>
  <si>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</si>
  <si>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</si>
  <si>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</si>
  <si>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</si>
  <si>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</si>
  <si>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</si>
  <si>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</si>
  <si>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</si>
  <si>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</si>
  <si>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</si>
  <si>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</si>
  <si>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</si>
  <si>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</si>
  <si>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</si>
  <si>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</si>
  <si>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</si>
  <si>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</si>
  <si>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</si>
  <si>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</si>
  <si>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</si>
  <si>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</si>
  <si>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</si>
  <si>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</si>
  <si>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</si>
  <si>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</si>
  <si>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</si>
  <si>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</si>
  <si>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</si>
  <si>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</si>
  <si>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</si>
  <si>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</si>
  <si>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</si>
  <si>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</si>
  <si>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</si>
  <si>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</si>
  <si>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</si>
  <si>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</si>
  <si>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</si>
  <si>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</si>
  <si>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</si>
  <si>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</si>
  <si>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</si>
  <si>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</si>
  <si>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</si>
  <si>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</si>
  <si>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</si>
  <si>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</si>
  <si>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</si>
  <si>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</si>
  <si>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</si>
  <si>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</si>
  <si>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</si>
  <si>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</si>
  <si>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</si>
  <si>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</si>
  <si>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</si>
  <si>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</si>
  <si>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</si>
  <si>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</si>
  <si>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</si>
  <si>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</si>
  <si>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</si>
  <si>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</si>
  <si>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</si>
  <si>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</si>
  <si>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</si>
  <si>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</si>
  <si>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</si>
  <si>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</si>
  <si>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</si>
  <si>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</si>
  <si>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</si>
  <si>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</si>
  <si>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</si>
  <si>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</si>
  <si>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</si>
  <si>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</si>
  <si>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</si>
  <si>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</si>
  <si>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</si>
  <si>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</si>
  <si>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</si>
  <si>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</si>
  <si>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</si>
  <si>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</si>
  <si>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</si>
  <si>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</si>
  <si>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</si>
  <si>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</si>
  <si>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</si>
  <si>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</si>
  <si>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</si>
  <si>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</si>
  <si>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</si>
  <si>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</si>
  <si>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</si>
  <si>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</si>
  <si>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</si>
  <si>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</si>
  <si>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</si>
  <si>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</si>
  <si>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</si>
  <si>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</si>
  <si>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</si>
  <si>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</si>
  <si>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</si>
  <si>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</si>
  <si>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</si>
  <si>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</si>
  <si>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</si>
  <si>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</si>
  <si>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</si>
  <si>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</si>
  <si>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</si>
  <si>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</si>
  <si>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</si>
  <si>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</si>
  <si>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</si>
  <si>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</si>
  <si>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</si>
  <si>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</si>
  <si>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</si>
  <si>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</si>
  <si>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</si>
  <si>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</si>
  <si>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</si>
  <si>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</si>
  <si>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</si>
  <si>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</si>
  <si>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</si>
  <si>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</si>
  <si>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</si>
  <si>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</si>
  <si>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</si>
  <si>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</si>
  <si>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</si>
  <si>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</si>
  <si>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</si>
  <si>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</si>
  <si>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</si>
  <si>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</si>
  <si>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</si>
  <si>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</si>
  <si>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</si>
  <si>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</si>
  <si>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</si>
  <si>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</si>
  <si>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</si>
  <si>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</si>
  <si>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</si>
  <si>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</si>
  <si>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</si>
  <si>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</si>
  <si>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</si>
  <si>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</si>
  <si>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</si>
  <si>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</si>
  <si>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</si>
  <si>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</si>
  <si>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</si>
  <si>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</si>
  <si>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</si>
  <si>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</si>
  <si>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</si>
  <si>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</si>
  <si>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</si>
  <si>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</si>
  <si>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</si>
  <si>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</si>
  <si>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</si>
  <si>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</si>
  <si>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</si>
  <si>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</si>
  <si>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</si>
  <si>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</si>
  <si>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</si>
  <si>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</si>
  <si>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</si>
  <si>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</si>
  <si>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</si>
  <si>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</si>
  <si>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</si>
  <si>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</si>
  <si>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</si>
  <si>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</si>
  <si>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</si>
  <si>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</si>
  <si>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</si>
  <si>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</si>
  <si>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</si>
  <si>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</si>
  <si>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</si>
  <si>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MES = ABRIL 21\Total MES</t>
  </si>
  <si>
    <t>s360mapa - t453m13 - 19/05/2021 14:51:14</t>
  </si>
  <si>
    <t xml:space="preserve">
• A cierre de mes de abril 2021, se afianza la tendencia registrada desde comienzos del año para el aceite de oliva que concentra sus compras en el intervalo de precios que oscila entre 2,3 € y 2,4 € por litro. Dicho tramo, concentra el 27,6 % de las compras impulsado por el canal supermercado que reúne el 41,9 % de sus adquisiciones en el mismo. El intervalo 2,1 - 2,2 €/litro registra el segundo porcentaje más alto ya que reúne el 12,1 % de los litros como resultado directo de las compras realizadas en supermercados (15,3 %). Por último, hay que destacar el intervalo 2,2 y 2,3 €/litro que acumula el 9,8 % del volumen, dicha concentración proviene del canal discount que concentra el 27,5 % de sus compras y de hipermercados que acumulan el 20,3 % en el mismo.
• Mientras que durante febrero y marzo de 2021 el volumen de aceite de oliva virgen se distribuía de forma más o menos equitativa el volumen entre el tramo de 2,5-2,6 €/litro y de 2,9 y 3,0 €/litro, durante el mes de abril reúne el 30,2 % del volumen en franja comprendida entre 2,9 y 3,0 €/litro.
Este desplazamiento está impulsado por el supermercado que aumentan el volumen de compras en dicho tramo alcanzando el 43,1 % del total. El tramo 2,5-2,6 €/litro se posiciona como el segundo más popular ya que concentra el 21,1 % de los litros impulsado de nuevo por el supermercado donde se adquieren el 29,6 % de los litros. Finalmente, tanto hipermercados como discounts concentran la mayor proporción de sus compras en los intervalos 2,4-2,5 €/litro y 2,8-2,9 €/litro, es decir un intervalo menor que en líneas generales del mercado para este tipo de aceite, que en el total España reúnen el 9,4 % y 7,9 % del volumen.
• Con una mayor dispersión de precios que el resto de los tipos vistos anteriormente, el aceite de oliva virgen extra presenta una mayor concentración en los intervalos comprendidos entre 3,5-3,7 €/litro y 3,1-3,3 €/litro. El primero acumula el 20,4 % del volumen total, concentración proveniente de las compras en supermercados y autoservicios que a cierre de mes reúnen el 28,3 % de su volumen. El tramo que oscila entre 3,1 y 3,3 € por litro concentra el 13,3 % de los litros comprados como resultado del volumen adquirido en hipermercados (15,3 %) así como dentro del canal supermercado (14,5 %).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</si>
</sst>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42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MAYO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JUNIO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JULIO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AGOSTO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SEPTIEMBRE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OCTUBRE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NOVIEMBRE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DICIEMBRE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ENERO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FEBRERO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MARZO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ABRIL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90638</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0654"/>
          <a:ext cx="2446356"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Abril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664029</xdr:colOff>
      <xdr:row>0</xdr:row>
      <xdr:rowOff>0</xdr:rowOff>
    </xdr:from>
    <xdr:to>
      <xdr:col>12</xdr:col>
      <xdr:colOff>77482</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34200"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P5" sqref="P5"/>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E1" zoomScale="90" zoomScaleNormal="90" workbookViewId="0">
      <selection activeCell="T16" sqref="T16"/>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MAYO 20</v>
      </c>
      <c r="H9" s="43" t="str">
        <f>'TAM Aceite de Oliva'!F9</f>
        <v xml:space="preserve"> JUNIO 20</v>
      </c>
      <c r="I9" s="43" t="str">
        <f>'TAM Aceite de Oliva'!G9</f>
        <v xml:space="preserve"> JULIO 20</v>
      </c>
      <c r="J9" s="43" t="str">
        <f>'TAM Aceite de Oliva'!H9</f>
        <v xml:space="preserve"> AGOSTO 20</v>
      </c>
      <c r="K9" s="43" t="str">
        <f>'TAM Aceite de Oliva'!I9</f>
        <v xml:space="preserve"> SEPTIEMBRE 20</v>
      </c>
      <c r="L9" s="43" t="str">
        <f>'TAM Aceite de Oliva'!J9</f>
        <v xml:space="preserve"> OCTUBRE 20</v>
      </c>
      <c r="M9" s="43" t="str">
        <f>'TAM Aceite de Oliva'!K9</f>
        <v xml:space="preserve"> NOVIEMBRE 20</v>
      </c>
      <c r="N9" s="43" t="str">
        <f>'TAM Aceite de Oliva'!L9</f>
        <v xml:space="preserve"> DICIEMBRE 20</v>
      </c>
      <c r="O9" s="43" t="str">
        <f>'TAM Aceite de Oliva'!M9</f>
        <v xml:space="preserve"> ENERO 21</v>
      </c>
      <c r="P9" s="43" t="str">
        <f>'TAM Aceite de Oliva'!N9</f>
        <v xml:space="preserve"> FEBRERO 21</v>
      </c>
      <c r="Q9" s="43" t="str">
        <f>'TAM Aceite de Oliva'!O9</f>
        <v xml:space="preserve"> MARZO 21</v>
      </c>
      <c r="R9" s="43" t="str">
        <f>'TAM Aceite de Oliva'!P9</f>
        <v xml:space="preserve"> ABRIL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1.7599999999999998</v>
      </c>
      <c r="H10" s="44">
        <f>CHOOSE(Enlaces!$G$1,'TAM Aceite de Oliva'!F10,'TAM Aceite Virgen'!F10,'TAM Aceite Virgen Extra'!F10)</f>
        <v>4.3100000000000005</v>
      </c>
      <c r="I10" s="44">
        <f>CHOOSE(Enlaces!$G$1,'TAM Aceite de Oliva'!G10,'TAM Aceite Virgen'!G10,'TAM Aceite Virgen Extra'!G10)</f>
        <v>3.28</v>
      </c>
      <c r="J10" s="44">
        <f>CHOOSE(Enlaces!$G$1,'TAM Aceite de Oliva'!H10,'TAM Aceite Virgen'!H10,'TAM Aceite Virgen Extra'!H10)</f>
        <v>3.74</v>
      </c>
      <c r="K10" s="44">
        <f>CHOOSE(Enlaces!$G$1,'TAM Aceite de Oliva'!I10,'TAM Aceite Virgen'!I10,'TAM Aceite Virgen Extra'!I10)</f>
        <v>4.76</v>
      </c>
      <c r="L10" s="44">
        <f>CHOOSE(Enlaces!$G$1,'TAM Aceite de Oliva'!J10,'TAM Aceite Virgen'!J10,'TAM Aceite Virgen Extra'!J10)</f>
        <v>3.83</v>
      </c>
      <c r="M10" s="44">
        <f>CHOOSE(Enlaces!$G$1,'TAM Aceite de Oliva'!K10,'TAM Aceite Virgen'!K10,'TAM Aceite Virgen Extra'!K10)</f>
        <v>3.87</v>
      </c>
      <c r="N10" s="44">
        <f>CHOOSE(Enlaces!$G$1,'TAM Aceite de Oliva'!L10,'TAM Aceite Virgen'!L10,'TAM Aceite Virgen Extra'!L10)</f>
        <v>2.44</v>
      </c>
      <c r="O10" s="44">
        <f>CHOOSE(Enlaces!$G$1,'TAM Aceite de Oliva'!M10,'TAM Aceite Virgen'!M10,'TAM Aceite Virgen Extra'!M10)</f>
        <v>3.41</v>
      </c>
      <c r="P10" s="44">
        <f>CHOOSE(Enlaces!$G$1,'TAM Aceite de Oliva'!N10,'TAM Aceite Virgen'!N10,'TAM Aceite Virgen Extra'!N10)</f>
        <v>2.42</v>
      </c>
      <c r="Q10" s="44">
        <f>CHOOSE(Enlaces!$G$1,'TAM Aceite de Oliva'!O10,'TAM Aceite Virgen'!O10,'TAM Aceite Virgen Extra'!O10)</f>
        <v>3.1799999999999997</v>
      </c>
      <c r="R10" s="44">
        <f>CHOOSE(Enlaces!$G$1,'TAM Aceite de Oliva'!P10,'TAM Aceite Virgen'!P10,'TAM Aceite Virgen Extra'!P10)</f>
        <v>2.58</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1.7400000000000002</v>
      </c>
      <c r="H11" s="44">
        <f>CHOOSE(Enlaces!$G$1,'TAM Aceite de Oliva'!F11,'TAM Aceite Virgen'!F11,'TAM Aceite Virgen Extra'!F11)</f>
        <v>2.4900000000000002</v>
      </c>
      <c r="I11" s="44">
        <f>CHOOSE(Enlaces!$G$1,'TAM Aceite de Oliva'!G11,'TAM Aceite Virgen'!G11,'TAM Aceite Virgen Extra'!G11)</f>
        <v>2.42</v>
      </c>
      <c r="J11" s="44">
        <f>CHOOSE(Enlaces!$G$1,'TAM Aceite de Oliva'!H11,'TAM Aceite Virgen'!H11,'TAM Aceite Virgen Extra'!H11)</f>
        <v>3.79</v>
      </c>
      <c r="K11" s="44">
        <f>CHOOSE(Enlaces!$G$1,'TAM Aceite de Oliva'!I11,'TAM Aceite Virgen'!I11,'TAM Aceite Virgen Extra'!I11)</f>
        <v>3.73</v>
      </c>
      <c r="L11" s="44">
        <f>CHOOSE(Enlaces!$G$1,'TAM Aceite de Oliva'!J11,'TAM Aceite Virgen'!J11,'TAM Aceite Virgen Extra'!J11)</f>
        <v>4.84</v>
      </c>
      <c r="M11" s="44">
        <f>CHOOSE(Enlaces!$G$1,'TAM Aceite de Oliva'!K11,'TAM Aceite Virgen'!K11,'TAM Aceite Virgen Extra'!K11)</f>
        <v>5.5</v>
      </c>
      <c r="N11" s="44">
        <f>CHOOSE(Enlaces!$G$1,'TAM Aceite de Oliva'!L11,'TAM Aceite Virgen'!L11,'TAM Aceite Virgen Extra'!L11)</f>
        <v>4.3</v>
      </c>
      <c r="O11" s="44">
        <f>CHOOSE(Enlaces!$G$1,'TAM Aceite de Oliva'!M11,'TAM Aceite Virgen'!M11,'TAM Aceite Virgen Extra'!M11)</f>
        <v>4.1100000000000003</v>
      </c>
      <c r="P11" s="44">
        <f>CHOOSE(Enlaces!$G$1,'TAM Aceite de Oliva'!N11,'TAM Aceite Virgen'!N11,'TAM Aceite Virgen Extra'!N11)</f>
        <v>3.6700000000000004</v>
      </c>
      <c r="Q11" s="44">
        <f>CHOOSE(Enlaces!$G$1,'TAM Aceite de Oliva'!O11,'TAM Aceite Virgen'!O11,'TAM Aceite Virgen Extra'!O11)</f>
        <v>3.48</v>
      </c>
      <c r="R11" s="44">
        <f>CHOOSE(Enlaces!$G$1,'TAM Aceite de Oliva'!P11,'TAM Aceite Virgen'!P11,'TAM Aceite Virgen Extra'!P11)</f>
        <v>4.0200000000000005</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5.33</v>
      </c>
      <c r="H12" s="44">
        <f>CHOOSE(Enlaces!$G$1,'TAM Aceite de Oliva'!F12,'TAM Aceite Virgen'!F12,'TAM Aceite Virgen Extra'!F12)</f>
        <v>13.42</v>
      </c>
      <c r="I12" s="44">
        <f>CHOOSE(Enlaces!$G$1,'TAM Aceite de Oliva'!G12,'TAM Aceite Virgen'!G12,'TAM Aceite Virgen Extra'!G12)</f>
        <v>14.100000000000001</v>
      </c>
      <c r="J12" s="44">
        <f>CHOOSE(Enlaces!$G$1,'TAM Aceite de Oliva'!H12,'TAM Aceite Virgen'!H12,'TAM Aceite Virgen Extra'!H12)</f>
        <v>14.52</v>
      </c>
      <c r="K12" s="44">
        <f>CHOOSE(Enlaces!$G$1,'TAM Aceite de Oliva'!I12,'TAM Aceite Virgen'!I12,'TAM Aceite Virgen Extra'!I12)</f>
        <v>11.06</v>
      </c>
      <c r="L12" s="44">
        <f>CHOOSE(Enlaces!$G$1,'TAM Aceite de Oliva'!J12,'TAM Aceite Virgen'!J12,'TAM Aceite Virgen Extra'!J12)</f>
        <v>14.610000000000001</v>
      </c>
      <c r="M12" s="44">
        <f>CHOOSE(Enlaces!$G$1,'TAM Aceite de Oliva'!K12,'TAM Aceite Virgen'!K12,'TAM Aceite Virgen Extra'!K12)</f>
        <v>16.84</v>
      </c>
      <c r="N12" s="44">
        <f>CHOOSE(Enlaces!$G$1,'TAM Aceite de Oliva'!L12,'TAM Aceite Virgen'!L12,'TAM Aceite Virgen Extra'!L12)</f>
        <v>13.48</v>
      </c>
      <c r="O12" s="44">
        <f>CHOOSE(Enlaces!$G$1,'TAM Aceite de Oliva'!M12,'TAM Aceite Virgen'!M12,'TAM Aceite Virgen Extra'!M12)</f>
        <v>14.92</v>
      </c>
      <c r="P12" s="44">
        <f>CHOOSE(Enlaces!$G$1,'TAM Aceite de Oliva'!N12,'TAM Aceite Virgen'!N12,'TAM Aceite Virgen Extra'!N12)</f>
        <v>14.370000000000001</v>
      </c>
      <c r="Q12" s="44">
        <f>CHOOSE(Enlaces!$G$1,'TAM Aceite de Oliva'!O12,'TAM Aceite Virgen'!O12,'TAM Aceite Virgen Extra'!O12)</f>
        <v>12.85</v>
      </c>
      <c r="R12" s="44">
        <f>CHOOSE(Enlaces!$G$1,'TAM Aceite de Oliva'!P12,'TAM Aceite Virgen'!P12,'TAM Aceite Virgen Extra'!P12)</f>
        <v>12.059999999999999</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11.61</v>
      </c>
      <c r="H13" s="44">
        <f>CHOOSE(Enlaces!$G$1,'TAM Aceite de Oliva'!F13,'TAM Aceite Virgen'!F13,'TAM Aceite Virgen Extra'!F13)</f>
        <v>4.38</v>
      </c>
      <c r="I13" s="44">
        <f>CHOOSE(Enlaces!$G$1,'TAM Aceite de Oliva'!G13,'TAM Aceite Virgen'!G13,'TAM Aceite Virgen Extra'!G13)</f>
        <v>2.98</v>
      </c>
      <c r="J13" s="44">
        <f>CHOOSE(Enlaces!$G$1,'TAM Aceite de Oliva'!H13,'TAM Aceite Virgen'!H13,'TAM Aceite Virgen Extra'!H13)</f>
        <v>5.35</v>
      </c>
      <c r="K13" s="44">
        <f>CHOOSE(Enlaces!$G$1,'TAM Aceite de Oliva'!I13,'TAM Aceite Virgen'!I13,'TAM Aceite Virgen Extra'!I13)</f>
        <v>7.85</v>
      </c>
      <c r="L13" s="44">
        <f>CHOOSE(Enlaces!$G$1,'TAM Aceite de Oliva'!J13,'TAM Aceite Virgen'!J13,'TAM Aceite Virgen Extra'!J13)</f>
        <v>4.6399999999999997</v>
      </c>
      <c r="M13" s="44">
        <f>CHOOSE(Enlaces!$G$1,'TAM Aceite de Oliva'!K13,'TAM Aceite Virgen'!K13,'TAM Aceite Virgen Extra'!K13)</f>
        <v>4.8</v>
      </c>
      <c r="N13" s="44">
        <f>CHOOSE(Enlaces!$G$1,'TAM Aceite de Oliva'!L13,'TAM Aceite Virgen'!L13,'TAM Aceite Virgen Extra'!L13)</f>
        <v>4.59</v>
      </c>
      <c r="O13" s="44">
        <f>CHOOSE(Enlaces!$G$1,'TAM Aceite de Oliva'!M13,'TAM Aceite Virgen'!M13,'TAM Aceite Virgen Extra'!M13)</f>
        <v>8.19</v>
      </c>
      <c r="P13" s="44">
        <f>CHOOSE(Enlaces!$G$1,'TAM Aceite de Oliva'!N13,'TAM Aceite Virgen'!N13,'TAM Aceite Virgen Extra'!N13)</f>
        <v>11.5</v>
      </c>
      <c r="Q13" s="44">
        <f>CHOOSE(Enlaces!$G$1,'TAM Aceite de Oliva'!O13,'TAM Aceite Virgen'!O13,'TAM Aceite Virgen Extra'!O13)</f>
        <v>8.59</v>
      </c>
      <c r="R13" s="44">
        <f>CHOOSE(Enlaces!$G$1,'TAM Aceite de Oliva'!P13,'TAM Aceite Virgen'!P13,'TAM Aceite Virgen Extra'!P13)</f>
        <v>9.7700000000000014</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8.7100000000000009</v>
      </c>
      <c r="H14" s="44">
        <f>CHOOSE(Enlaces!$G$1,'TAM Aceite de Oliva'!F14,'TAM Aceite Virgen'!F14,'TAM Aceite Virgen Extra'!F14)</f>
        <v>11.48</v>
      </c>
      <c r="I14" s="44">
        <f>CHOOSE(Enlaces!$G$1,'TAM Aceite de Oliva'!G14,'TAM Aceite Virgen'!G14,'TAM Aceite Virgen Extra'!G14)</f>
        <v>13.370000000000001</v>
      </c>
      <c r="J14" s="44">
        <f>CHOOSE(Enlaces!$G$1,'TAM Aceite de Oliva'!H14,'TAM Aceite Virgen'!H14,'TAM Aceite Virgen Extra'!H14)</f>
        <v>14.97</v>
      </c>
      <c r="K14" s="44">
        <f>CHOOSE(Enlaces!$G$1,'TAM Aceite de Oliva'!I14,'TAM Aceite Virgen'!I14,'TAM Aceite Virgen Extra'!I14)</f>
        <v>14.49</v>
      </c>
      <c r="L14" s="44">
        <f>CHOOSE(Enlaces!$G$1,'TAM Aceite de Oliva'!J14,'TAM Aceite Virgen'!J14,'TAM Aceite Virgen Extra'!J14)</f>
        <v>15.530000000000001</v>
      </c>
      <c r="M14" s="44">
        <f>CHOOSE(Enlaces!$G$1,'TAM Aceite de Oliva'!K14,'TAM Aceite Virgen'!K14,'TAM Aceite Virgen Extra'!K14)</f>
        <v>16.239999999999998</v>
      </c>
      <c r="N14" s="44">
        <f>CHOOSE(Enlaces!$G$1,'TAM Aceite de Oliva'!L14,'TAM Aceite Virgen'!L14,'TAM Aceite Virgen Extra'!L14)</f>
        <v>14.200000000000001</v>
      </c>
      <c r="O14" s="44">
        <f>CHOOSE(Enlaces!$G$1,'TAM Aceite de Oliva'!M14,'TAM Aceite Virgen'!M14,'TAM Aceite Virgen Extra'!M14)</f>
        <v>26.4</v>
      </c>
      <c r="P14" s="44">
        <f>CHOOSE(Enlaces!$G$1,'TAM Aceite de Oliva'!N14,'TAM Aceite Virgen'!N14,'TAM Aceite Virgen Extra'!N14)</f>
        <v>28.75</v>
      </c>
      <c r="Q14" s="44">
        <f>CHOOSE(Enlaces!$G$1,'TAM Aceite de Oliva'!O14,'TAM Aceite Virgen'!O14,'TAM Aceite Virgen Extra'!O14)</f>
        <v>24.53</v>
      </c>
      <c r="R14" s="44">
        <f>CHOOSE(Enlaces!$G$1,'TAM Aceite de Oliva'!P14,'TAM Aceite Virgen'!P14,'TAM Aceite Virgen Extra'!P14)</f>
        <v>27.560000000000002</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17.350000000000001</v>
      </c>
      <c r="H15" s="44">
        <f>CHOOSE(Enlaces!$G$1,'TAM Aceite de Oliva'!F15,'TAM Aceite Virgen'!F15,'TAM Aceite Virgen Extra'!F15)</f>
        <v>30.240000000000002</v>
      </c>
      <c r="I15" s="44">
        <f>CHOOSE(Enlaces!$G$1,'TAM Aceite de Oliva'!G15,'TAM Aceite Virgen'!G15,'TAM Aceite Virgen Extra'!G15)</f>
        <v>31.869999999999997</v>
      </c>
      <c r="J15" s="44">
        <f>CHOOSE(Enlaces!$G$1,'TAM Aceite de Oliva'!H15,'TAM Aceite Virgen'!H15,'TAM Aceite Virgen Extra'!H15)</f>
        <v>31.86</v>
      </c>
      <c r="K15" s="44">
        <f>CHOOSE(Enlaces!$G$1,'TAM Aceite de Oliva'!I15,'TAM Aceite Virgen'!I15,'TAM Aceite Virgen Extra'!I15)</f>
        <v>30.689999999999998</v>
      </c>
      <c r="L15" s="44">
        <f>CHOOSE(Enlaces!$G$1,'TAM Aceite de Oliva'!J15,'TAM Aceite Virgen'!J15,'TAM Aceite Virgen Extra'!J15)</f>
        <v>28.119999999999997</v>
      </c>
      <c r="M15" s="44">
        <f>CHOOSE(Enlaces!$G$1,'TAM Aceite de Oliva'!K15,'TAM Aceite Virgen'!K15,'TAM Aceite Virgen Extra'!K15)</f>
        <v>26.77</v>
      </c>
      <c r="N15" s="44">
        <f>CHOOSE(Enlaces!$G$1,'TAM Aceite de Oliva'!L15,'TAM Aceite Virgen'!L15,'TAM Aceite Virgen Extra'!L15)</f>
        <v>36.980000000000004</v>
      </c>
      <c r="O15" s="44">
        <f>CHOOSE(Enlaces!$G$1,'TAM Aceite de Oliva'!M15,'TAM Aceite Virgen'!M15,'TAM Aceite Virgen Extra'!M15)</f>
        <v>14.11</v>
      </c>
      <c r="P15" s="44">
        <f>CHOOSE(Enlaces!$G$1,'TAM Aceite de Oliva'!N15,'TAM Aceite Virgen'!N15,'TAM Aceite Virgen Extra'!N15)</f>
        <v>10.71</v>
      </c>
      <c r="Q15" s="44">
        <f>CHOOSE(Enlaces!$G$1,'TAM Aceite de Oliva'!O15,'TAM Aceite Virgen'!O15,'TAM Aceite Virgen Extra'!O15)</f>
        <v>12.469999999999999</v>
      </c>
      <c r="R15" s="44">
        <f>CHOOSE(Enlaces!$G$1,'TAM Aceite de Oliva'!P15,'TAM Aceite Virgen'!P15,'TAM Aceite Virgen Extra'!P15)</f>
        <v>6.65</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26.54</v>
      </c>
      <c r="H16" s="44">
        <f>CHOOSE(Enlaces!$G$1,'TAM Aceite de Oliva'!F16,'TAM Aceite Virgen'!F16,'TAM Aceite Virgen Extra'!F16)</f>
        <v>8.42</v>
      </c>
      <c r="I16" s="44">
        <f>CHOOSE(Enlaces!$G$1,'TAM Aceite de Oliva'!G16,'TAM Aceite Virgen'!G16,'TAM Aceite Virgen Extra'!G16)</f>
        <v>4.13</v>
      </c>
      <c r="J16" s="44">
        <f>CHOOSE(Enlaces!$G$1,'TAM Aceite de Oliva'!H16,'TAM Aceite Virgen'!H16,'TAM Aceite Virgen Extra'!H16)</f>
        <v>3.02</v>
      </c>
      <c r="K16" s="44">
        <f>CHOOSE(Enlaces!$G$1,'TAM Aceite de Oliva'!I16,'TAM Aceite Virgen'!I16,'TAM Aceite Virgen Extra'!I16)</f>
        <v>2.56</v>
      </c>
      <c r="L16" s="44">
        <f>CHOOSE(Enlaces!$G$1,'TAM Aceite de Oliva'!J16,'TAM Aceite Virgen'!J16,'TAM Aceite Virgen Extra'!J16)</f>
        <v>3.9800000000000004</v>
      </c>
      <c r="M16" s="44">
        <f>CHOOSE(Enlaces!$G$1,'TAM Aceite de Oliva'!K16,'TAM Aceite Virgen'!K16,'TAM Aceite Virgen Extra'!K16)</f>
        <v>3.71</v>
      </c>
      <c r="N16" s="44">
        <f>CHOOSE(Enlaces!$G$1,'TAM Aceite de Oliva'!L16,'TAM Aceite Virgen'!L16,'TAM Aceite Virgen Extra'!L16)</f>
        <v>4.03</v>
      </c>
      <c r="O16" s="44">
        <f>CHOOSE(Enlaces!$G$1,'TAM Aceite de Oliva'!M16,'TAM Aceite Virgen'!M16,'TAM Aceite Virgen Extra'!M16)</f>
        <v>4.2300000000000004</v>
      </c>
      <c r="P16" s="44">
        <f>CHOOSE(Enlaces!$G$1,'TAM Aceite de Oliva'!N16,'TAM Aceite Virgen'!N16,'TAM Aceite Virgen Extra'!N16)</f>
        <v>5.04</v>
      </c>
      <c r="Q16" s="44">
        <f>CHOOSE(Enlaces!$G$1,'TAM Aceite de Oliva'!O16,'TAM Aceite Virgen'!O16,'TAM Aceite Virgen Extra'!O16)</f>
        <v>6.2</v>
      </c>
      <c r="R16" s="44">
        <f>CHOOSE(Enlaces!$G$1,'TAM Aceite de Oliva'!P16,'TAM Aceite Virgen'!P16,'TAM Aceite Virgen Extra'!P16)</f>
        <v>8.84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3.8200000000000003</v>
      </c>
      <c r="H17" s="44">
        <f>CHOOSE(Enlaces!$G$1,'TAM Aceite de Oliva'!F17,'TAM Aceite Virgen'!F17,'TAM Aceite Virgen Extra'!F17)</f>
        <v>2.34</v>
      </c>
      <c r="I17" s="44">
        <f>CHOOSE(Enlaces!$G$1,'TAM Aceite de Oliva'!G17,'TAM Aceite Virgen'!G17,'TAM Aceite Virgen Extra'!G17)</f>
        <v>3.29</v>
      </c>
      <c r="J17" s="44">
        <f>CHOOSE(Enlaces!$G$1,'TAM Aceite de Oliva'!H17,'TAM Aceite Virgen'!H17,'TAM Aceite Virgen Extra'!H17)</f>
        <v>1.17</v>
      </c>
      <c r="K17" s="44">
        <f>CHOOSE(Enlaces!$G$1,'TAM Aceite de Oliva'!I17,'TAM Aceite Virgen'!I17,'TAM Aceite Virgen Extra'!I17)</f>
        <v>2.1800000000000002</v>
      </c>
      <c r="L17" s="44">
        <f>CHOOSE(Enlaces!$G$1,'TAM Aceite de Oliva'!J17,'TAM Aceite Virgen'!J17,'TAM Aceite Virgen Extra'!J17)</f>
        <v>2.08</v>
      </c>
      <c r="M17" s="44">
        <f>CHOOSE(Enlaces!$G$1,'TAM Aceite de Oliva'!K17,'TAM Aceite Virgen'!K17,'TAM Aceite Virgen Extra'!K17)</f>
        <v>1.3499999999999999</v>
      </c>
      <c r="N17" s="44">
        <f>CHOOSE(Enlaces!$G$1,'TAM Aceite de Oliva'!L17,'TAM Aceite Virgen'!L17,'TAM Aceite Virgen Extra'!L17)</f>
        <v>2.15</v>
      </c>
      <c r="O17" s="44">
        <f>CHOOSE(Enlaces!$G$1,'TAM Aceite de Oliva'!M17,'TAM Aceite Virgen'!M17,'TAM Aceite Virgen Extra'!M17)</f>
        <v>2.62</v>
      </c>
      <c r="P17" s="44">
        <f>CHOOSE(Enlaces!$G$1,'TAM Aceite de Oliva'!N17,'TAM Aceite Virgen'!N17,'TAM Aceite Virgen Extra'!N17)</f>
        <v>3.2699999999999996</v>
      </c>
      <c r="Q17" s="44">
        <f>CHOOSE(Enlaces!$G$1,'TAM Aceite de Oliva'!O17,'TAM Aceite Virgen'!O17,'TAM Aceite Virgen Extra'!O17)</f>
        <v>3.34</v>
      </c>
      <c r="R17" s="44">
        <f>CHOOSE(Enlaces!$G$1,'TAM Aceite de Oliva'!P17,'TAM Aceite Virgen'!P17,'TAM Aceite Virgen Extra'!P17)</f>
        <v>1.86</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1.1399999999999999</v>
      </c>
      <c r="H18" s="44">
        <f>CHOOSE(Enlaces!$G$1,'TAM Aceite de Oliva'!F18,'TAM Aceite Virgen'!F18,'TAM Aceite Virgen Extra'!F18)</f>
        <v>0.71</v>
      </c>
      <c r="I18" s="44">
        <f>CHOOSE(Enlaces!$G$1,'TAM Aceite de Oliva'!G18,'TAM Aceite Virgen'!G18,'TAM Aceite Virgen Extra'!G18)</f>
        <v>3.3200000000000003</v>
      </c>
      <c r="J18" s="44">
        <f>CHOOSE(Enlaces!$G$1,'TAM Aceite de Oliva'!H18,'TAM Aceite Virgen'!H18,'TAM Aceite Virgen Extra'!H18)</f>
        <v>2.73</v>
      </c>
      <c r="K18" s="44">
        <f>CHOOSE(Enlaces!$G$1,'TAM Aceite de Oliva'!I18,'TAM Aceite Virgen'!I18,'TAM Aceite Virgen Extra'!I18)</f>
        <v>4.1400000000000006</v>
      </c>
      <c r="L18" s="44">
        <f>CHOOSE(Enlaces!$G$1,'TAM Aceite de Oliva'!J18,'TAM Aceite Virgen'!J18,'TAM Aceite Virgen Extra'!J18)</f>
        <v>4.38</v>
      </c>
      <c r="M18" s="44">
        <f>CHOOSE(Enlaces!$G$1,'TAM Aceite de Oliva'!K18,'TAM Aceite Virgen'!K18,'TAM Aceite Virgen Extra'!K18)</f>
        <v>3.14</v>
      </c>
      <c r="N18" s="44">
        <f>CHOOSE(Enlaces!$G$1,'TAM Aceite de Oliva'!L18,'TAM Aceite Virgen'!L18,'TAM Aceite Virgen Extra'!L18)</f>
        <v>2.46</v>
      </c>
      <c r="O18" s="44">
        <f>CHOOSE(Enlaces!$G$1,'TAM Aceite de Oliva'!M18,'TAM Aceite Virgen'!M18,'TAM Aceite Virgen Extra'!M18)</f>
        <v>1.75</v>
      </c>
      <c r="P18" s="44">
        <f>CHOOSE(Enlaces!$G$1,'TAM Aceite de Oliva'!N18,'TAM Aceite Virgen'!N18,'TAM Aceite Virgen Extra'!N18)</f>
        <v>1.6600000000000001</v>
      </c>
      <c r="Q18" s="44">
        <f>CHOOSE(Enlaces!$G$1,'TAM Aceite de Oliva'!O18,'TAM Aceite Virgen'!O18,'TAM Aceite Virgen Extra'!O18)</f>
        <v>2.13</v>
      </c>
      <c r="R18" s="44">
        <f>CHOOSE(Enlaces!$G$1,'TAM Aceite de Oliva'!P18,'TAM Aceite Virgen'!P18,'TAM Aceite Virgen Extra'!P18)</f>
        <v>2.04</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2.48</v>
      </c>
      <c r="H19" s="44">
        <f>CHOOSE(Enlaces!$G$1,'TAM Aceite de Oliva'!F19,'TAM Aceite Virgen'!F19,'TAM Aceite Virgen Extra'!F19)</f>
        <v>2.52</v>
      </c>
      <c r="I19" s="44">
        <f>CHOOSE(Enlaces!$G$1,'TAM Aceite de Oliva'!G19,'TAM Aceite Virgen'!G19,'TAM Aceite Virgen Extra'!G19)</f>
        <v>2.38</v>
      </c>
      <c r="J19" s="44">
        <f>CHOOSE(Enlaces!$G$1,'TAM Aceite de Oliva'!H19,'TAM Aceite Virgen'!H19,'TAM Aceite Virgen Extra'!H19)</f>
        <v>1.34</v>
      </c>
      <c r="K19" s="44">
        <f>CHOOSE(Enlaces!$G$1,'TAM Aceite de Oliva'!I19,'TAM Aceite Virgen'!I19,'TAM Aceite Virgen Extra'!I19)</f>
        <v>2.09</v>
      </c>
      <c r="L19" s="44">
        <f>CHOOSE(Enlaces!$G$1,'TAM Aceite de Oliva'!J19,'TAM Aceite Virgen'!J19,'TAM Aceite Virgen Extra'!J19)</f>
        <v>1.4300000000000002</v>
      </c>
      <c r="M19" s="44">
        <f>CHOOSE(Enlaces!$G$1,'TAM Aceite de Oliva'!K19,'TAM Aceite Virgen'!K19,'TAM Aceite Virgen Extra'!K19)</f>
        <v>2.02</v>
      </c>
      <c r="N19" s="44">
        <f>CHOOSE(Enlaces!$G$1,'TAM Aceite de Oliva'!L19,'TAM Aceite Virgen'!L19,'TAM Aceite Virgen Extra'!L19)</f>
        <v>0.94</v>
      </c>
      <c r="O19" s="44">
        <f>CHOOSE(Enlaces!$G$1,'TAM Aceite de Oliva'!M19,'TAM Aceite Virgen'!M19,'TAM Aceite Virgen Extra'!M19)</f>
        <v>1.17</v>
      </c>
      <c r="P19" s="44">
        <f>CHOOSE(Enlaces!$G$1,'TAM Aceite de Oliva'!N19,'TAM Aceite Virgen'!N19,'TAM Aceite Virgen Extra'!N19)</f>
        <v>0.43</v>
      </c>
      <c r="Q19" s="44">
        <f>CHOOSE(Enlaces!$G$1,'TAM Aceite de Oliva'!O19,'TAM Aceite Virgen'!O19,'TAM Aceite Virgen Extra'!O19)</f>
        <v>2.7300000000000004</v>
      </c>
      <c r="R19" s="44">
        <f>CHOOSE(Enlaces!$G$1,'TAM Aceite de Oliva'!P19,'TAM Aceite Virgen'!P19,'TAM Aceite Virgen Extra'!P19)</f>
        <v>4.2699999999999996</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4.37</v>
      </c>
      <c r="H20" s="44">
        <f>CHOOSE(Enlaces!$G$1,'TAM Aceite de Oliva'!F20,'TAM Aceite Virgen'!F20,'TAM Aceite Virgen Extra'!F20)</f>
        <v>4.9399999999999995</v>
      </c>
      <c r="I20" s="44">
        <f>CHOOSE(Enlaces!$G$1,'TAM Aceite de Oliva'!G20,'TAM Aceite Virgen'!G20,'TAM Aceite Virgen Extra'!G20)</f>
        <v>4.28</v>
      </c>
      <c r="J20" s="44">
        <f>CHOOSE(Enlaces!$G$1,'TAM Aceite de Oliva'!H20,'TAM Aceite Virgen'!H20,'TAM Aceite Virgen Extra'!H20)</f>
        <v>3.1</v>
      </c>
      <c r="K20" s="44">
        <f>CHOOSE(Enlaces!$G$1,'TAM Aceite de Oliva'!I20,'TAM Aceite Virgen'!I20,'TAM Aceite Virgen Extra'!I20)</f>
        <v>2.66</v>
      </c>
      <c r="L20" s="44">
        <f>CHOOSE(Enlaces!$G$1,'TAM Aceite de Oliva'!J20,'TAM Aceite Virgen'!J20,'TAM Aceite Virgen Extra'!J20)</f>
        <v>2.4099999999999997</v>
      </c>
      <c r="M20" s="44">
        <f>CHOOSE(Enlaces!$G$1,'TAM Aceite de Oliva'!K20,'TAM Aceite Virgen'!K20,'TAM Aceite Virgen Extra'!K20)</f>
        <v>1.91</v>
      </c>
      <c r="N20" s="44">
        <f>CHOOSE(Enlaces!$G$1,'TAM Aceite de Oliva'!L20,'TAM Aceite Virgen'!L20,'TAM Aceite Virgen Extra'!L20)</f>
        <v>2.42</v>
      </c>
      <c r="O20" s="44">
        <f>CHOOSE(Enlaces!$G$1,'TAM Aceite de Oliva'!M20,'TAM Aceite Virgen'!M20,'TAM Aceite Virgen Extra'!M20)</f>
        <v>6.6899999999999995</v>
      </c>
      <c r="P20" s="44">
        <f>CHOOSE(Enlaces!$G$1,'TAM Aceite de Oliva'!N20,'TAM Aceite Virgen'!N20,'TAM Aceite Virgen Extra'!N20)</f>
        <v>5.6300000000000008</v>
      </c>
      <c r="Q20" s="44">
        <f>CHOOSE(Enlaces!$G$1,'TAM Aceite de Oliva'!O20,'TAM Aceite Virgen'!O20,'TAM Aceite Virgen Extra'!O20)</f>
        <v>5.34</v>
      </c>
      <c r="R20" s="44">
        <f>CHOOSE(Enlaces!$G$1,'TAM Aceite de Oliva'!P20,'TAM Aceite Virgen'!P20,'TAM Aceite Virgen Extra'!P20)</f>
        <v>5.63</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1.3599999999999999</v>
      </c>
      <c r="H21" s="44">
        <f>CHOOSE(Enlaces!$G$1,'TAM Aceite de Oliva'!F21,'TAM Aceite Virgen'!F21,'TAM Aceite Virgen Extra'!F21)</f>
        <v>1.1000000000000001</v>
      </c>
      <c r="I21" s="44">
        <f>CHOOSE(Enlaces!$G$1,'TAM Aceite de Oliva'!G21,'TAM Aceite Virgen'!G21,'TAM Aceite Virgen Extra'!G21)</f>
        <v>1</v>
      </c>
      <c r="J21" s="44">
        <f>CHOOSE(Enlaces!$G$1,'TAM Aceite de Oliva'!H21,'TAM Aceite Virgen'!H21,'TAM Aceite Virgen Extra'!H21)</f>
        <v>1.1299999999999999</v>
      </c>
      <c r="K21" s="44">
        <f>CHOOSE(Enlaces!$G$1,'TAM Aceite de Oliva'!I21,'TAM Aceite Virgen'!I21,'TAM Aceite Virgen Extra'!I21)</f>
        <v>0.51</v>
      </c>
      <c r="L21" s="44">
        <f>CHOOSE(Enlaces!$G$1,'TAM Aceite de Oliva'!J21,'TAM Aceite Virgen'!J21,'TAM Aceite Virgen Extra'!J21)</f>
        <v>0.72</v>
      </c>
      <c r="M21" s="44">
        <f>CHOOSE(Enlaces!$G$1,'TAM Aceite de Oliva'!K21,'TAM Aceite Virgen'!K21,'TAM Aceite Virgen Extra'!K21)</f>
        <v>0.66</v>
      </c>
      <c r="N21" s="44">
        <f>CHOOSE(Enlaces!$G$1,'TAM Aceite de Oliva'!L21,'TAM Aceite Virgen'!L21,'TAM Aceite Virgen Extra'!L21)</f>
        <v>1.3599999999999999</v>
      </c>
      <c r="O21" s="44">
        <f>CHOOSE(Enlaces!$G$1,'TAM Aceite de Oliva'!M21,'TAM Aceite Virgen'!M21,'TAM Aceite Virgen Extra'!M21)</f>
        <v>0.44</v>
      </c>
      <c r="P21" s="44">
        <f>CHOOSE(Enlaces!$G$1,'TAM Aceite de Oliva'!N21,'TAM Aceite Virgen'!N21,'TAM Aceite Virgen Extra'!N21)</f>
        <v>0.68</v>
      </c>
      <c r="Q21" s="44">
        <f>CHOOSE(Enlaces!$G$1,'TAM Aceite de Oliva'!O21,'TAM Aceite Virgen'!O21,'TAM Aceite Virgen Extra'!O21)</f>
        <v>1.43</v>
      </c>
      <c r="R21" s="44">
        <f>CHOOSE(Enlaces!$G$1,'TAM Aceite de Oliva'!P21,'TAM Aceite Virgen'!P21,'TAM Aceite Virgen Extra'!P21)</f>
        <v>1.18</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1.1299999999999999</v>
      </c>
      <c r="H22" s="44">
        <f>CHOOSE(Enlaces!$G$1,'TAM Aceite de Oliva'!F22,'TAM Aceite Virgen'!F22,'TAM Aceite Virgen Extra'!F22)</f>
        <v>0.90999999999999992</v>
      </c>
      <c r="I22" s="44">
        <f>CHOOSE(Enlaces!$G$1,'TAM Aceite de Oliva'!G22,'TAM Aceite Virgen'!G22,'TAM Aceite Virgen Extra'!G22)</f>
        <v>0.65999999999999992</v>
      </c>
      <c r="J22" s="44">
        <f>CHOOSE(Enlaces!$G$1,'TAM Aceite de Oliva'!H22,'TAM Aceite Virgen'!H22,'TAM Aceite Virgen Extra'!H22)</f>
        <v>0.42</v>
      </c>
      <c r="K22" s="44">
        <f>CHOOSE(Enlaces!$G$1,'TAM Aceite de Oliva'!I22,'TAM Aceite Virgen'!I22,'TAM Aceite Virgen Extra'!I22)</f>
        <v>1.01</v>
      </c>
      <c r="L22" s="44">
        <f>CHOOSE(Enlaces!$G$1,'TAM Aceite de Oliva'!J22,'TAM Aceite Virgen'!J22,'TAM Aceite Virgen Extra'!J22)</f>
        <v>0.64</v>
      </c>
      <c r="M22" s="44">
        <f>CHOOSE(Enlaces!$G$1,'TAM Aceite de Oliva'!K22,'TAM Aceite Virgen'!K22,'TAM Aceite Virgen Extra'!K22)</f>
        <v>1.1200000000000001</v>
      </c>
      <c r="N22" s="44">
        <f>CHOOSE(Enlaces!$G$1,'TAM Aceite de Oliva'!L22,'TAM Aceite Virgen'!L22,'TAM Aceite Virgen Extra'!L22)</f>
        <v>0.58000000000000007</v>
      </c>
      <c r="O22" s="44">
        <f>CHOOSE(Enlaces!$G$1,'TAM Aceite de Oliva'!M22,'TAM Aceite Virgen'!M22,'TAM Aceite Virgen Extra'!M22)</f>
        <v>0.96</v>
      </c>
      <c r="P22" s="44">
        <f>CHOOSE(Enlaces!$G$1,'TAM Aceite de Oliva'!N22,'TAM Aceite Virgen'!N22,'TAM Aceite Virgen Extra'!N22)</f>
        <v>0.59</v>
      </c>
      <c r="Q22" s="44">
        <f>CHOOSE(Enlaces!$G$1,'TAM Aceite de Oliva'!O22,'TAM Aceite Virgen'!O22,'TAM Aceite Virgen Extra'!O22)</f>
        <v>0.4</v>
      </c>
      <c r="R22" s="44">
        <f>CHOOSE(Enlaces!$G$1,'TAM Aceite de Oliva'!P22,'TAM Aceite Virgen'!P22,'TAM Aceite Virgen Extra'!P22)</f>
        <v>0.84000000000000008</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0.72</v>
      </c>
      <c r="H23" s="44">
        <f>CHOOSE(Enlaces!$G$1,'TAM Aceite de Oliva'!F23,'TAM Aceite Virgen'!F23,'TAM Aceite Virgen Extra'!F23)</f>
        <v>0.74</v>
      </c>
      <c r="I23" s="44">
        <f>CHOOSE(Enlaces!$G$1,'TAM Aceite de Oliva'!G23,'TAM Aceite Virgen'!G23,'TAM Aceite Virgen Extra'!G23)</f>
        <v>0.5</v>
      </c>
      <c r="J23" s="44">
        <f>CHOOSE(Enlaces!$G$1,'TAM Aceite de Oliva'!H23,'TAM Aceite Virgen'!H23,'TAM Aceite Virgen Extra'!H23)</f>
        <v>0.99</v>
      </c>
      <c r="K23" s="44">
        <f>CHOOSE(Enlaces!$G$1,'TAM Aceite de Oliva'!I23,'TAM Aceite Virgen'!I23,'TAM Aceite Virgen Extra'!I23)</f>
        <v>1</v>
      </c>
      <c r="L23" s="44">
        <f>CHOOSE(Enlaces!$G$1,'TAM Aceite de Oliva'!J23,'TAM Aceite Virgen'!J23,'TAM Aceite Virgen Extra'!J23)</f>
        <v>0.87</v>
      </c>
      <c r="M23" s="44">
        <f>CHOOSE(Enlaces!$G$1,'TAM Aceite de Oliva'!K23,'TAM Aceite Virgen'!K23,'TAM Aceite Virgen Extra'!K23)</f>
        <v>1.29</v>
      </c>
      <c r="N23" s="44">
        <f>CHOOSE(Enlaces!$G$1,'TAM Aceite de Oliva'!L23,'TAM Aceite Virgen'!L23,'TAM Aceite Virgen Extra'!L23)</f>
        <v>0.54</v>
      </c>
      <c r="O23" s="44">
        <f>CHOOSE(Enlaces!$G$1,'TAM Aceite de Oliva'!M23,'TAM Aceite Virgen'!M23,'TAM Aceite Virgen Extra'!M23)</f>
        <v>0.66</v>
      </c>
      <c r="P23" s="44">
        <f>CHOOSE(Enlaces!$G$1,'TAM Aceite de Oliva'!N23,'TAM Aceite Virgen'!N23,'TAM Aceite Virgen Extra'!N23)</f>
        <v>0.77</v>
      </c>
      <c r="Q23" s="44">
        <f>CHOOSE(Enlaces!$G$1,'TAM Aceite de Oliva'!O23,'TAM Aceite Virgen'!O23,'TAM Aceite Virgen Extra'!O23)</f>
        <v>0.89</v>
      </c>
      <c r="R23" s="44">
        <f>CHOOSE(Enlaces!$G$1,'TAM Aceite de Oliva'!P23,'TAM Aceite Virgen'!P23,'TAM Aceite Virgen Extra'!P23)</f>
        <v>1.04</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1.1600000000000001</v>
      </c>
      <c r="H24" s="44">
        <f>CHOOSE(Enlaces!$G$1,'TAM Aceite de Oliva'!F24,'TAM Aceite Virgen'!F24,'TAM Aceite Virgen Extra'!F24)</f>
        <v>0.46</v>
      </c>
      <c r="I24" s="44">
        <f>CHOOSE(Enlaces!$G$1,'TAM Aceite de Oliva'!G24,'TAM Aceite Virgen'!G24,'TAM Aceite Virgen Extra'!G24)</f>
        <v>0.99</v>
      </c>
      <c r="J24" s="44">
        <f>CHOOSE(Enlaces!$G$1,'TAM Aceite de Oliva'!H24,'TAM Aceite Virgen'!H24,'TAM Aceite Virgen Extra'!H24)</f>
        <v>0.41</v>
      </c>
      <c r="K24" s="44">
        <f>CHOOSE(Enlaces!$G$1,'TAM Aceite de Oliva'!I24,'TAM Aceite Virgen'!I24,'TAM Aceite Virgen Extra'!I24)</f>
        <v>0.56000000000000005</v>
      </c>
      <c r="L24" s="44">
        <f>CHOOSE(Enlaces!$G$1,'TAM Aceite de Oliva'!J24,'TAM Aceite Virgen'!J24,'TAM Aceite Virgen Extra'!J24)</f>
        <v>1.1800000000000002</v>
      </c>
      <c r="M24" s="44">
        <f>CHOOSE(Enlaces!$G$1,'TAM Aceite de Oliva'!K24,'TAM Aceite Virgen'!K24,'TAM Aceite Virgen Extra'!K24)</f>
        <v>0.49</v>
      </c>
      <c r="N24" s="44">
        <f>CHOOSE(Enlaces!$G$1,'TAM Aceite de Oliva'!L24,'TAM Aceite Virgen'!L24,'TAM Aceite Virgen Extra'!L24)</f>
        <v>1.3399999999999999</v>
      </c>
      <c r="O24" s="44">
        <f>CHOOSE(Enlaces!$G$1,'TAM Aceite de Oliva'!M24,'TAM Aceite Virgen'!M24,'TAM Aceite Virgen Extra'!M24)</f>
        <v>2.42</v>
      </c>
      <c r="P24" s="44">
        <f>CHOOSE(Enlaces!$G$1,'TAM Aceite de Oliva'!N24,'TAM Aceite Virgen'!N24,'TAM Aceite Virgen Extra'!N24)</f>
        <v>1.57</v>
      </c>
      <c r="Q24" s="44">
        <f>CHOOSE(Enlaces!$G$1,'TAM Aceite de Oliva'!O24,'TAM Aceite Virgen'!O24,'TAM Aceite Virgen Extra'!O24)</f>
        <v>1.02</v>
      </c>
      <c r="R24" s="44">
        <f>CHOOSE(Enlaces!$G$1,'TAM Aceite de Oliva'!P24,'TAM Aceite Virgen'!P24,'TAM Aceite Virgen Extra'!P24)</f>
        <v>1.8399999999999999</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0.47000000000000003</v>
      </c>
      <c r="H25" s="44">
        <f>CHOOSE(Enlaces!$G$1,'TAM Aceite de Oliva'!F25,'TAM Aceite Virgen'!F25,'TAM Aceite Virgen Extra'!F25)</f>
        <v>0.46</v>
      </c>
      <c r="I25" s="44">
        <f>CHOOSE(Enlaces!$G$1,'TAM Aceite de Oliva'!G25,'TAM Aceite Virgen'!G25,'TAM Aceite Virgen Extra'!G25)</f>
        <v>0.24</v>
      </c>
      <c r="J25" s="44">
        <f>CHOOSE(Enlaces!$G$1,'TAM Aceite de Oliva'!H25,'TAM Aceite Virgen'!H25,'TAM Aceite Virgen Extra'!H25)</f>
        <v>0.83000000000000007</v>
      </c>
      <c r="K25" s="44">
        <f>CHOOSE(Enlaces!$G$1,'TAM Aceite de Oliva'!I25,'TAM Aceite Virgen'!I25,'TAM Aceite Virgen Extra'!I25)</f>
        <v>0.66999999999999993</v>
      </c>
      <c r="L25" s="44">
        <f>CHOOSE(Enlaces!$G$1,'TAM Aceite de Oliva'!J25,'TAM Aceite Virgen'!J25,'TAM Aceite Virgen Extra'!J25)</f>
        <v>1.37</v>
      </c>
      <c r="M25" s="44">
        <f>CHOOSE(Enlaces!$G$1,'TAM Aceite de Oliva'!K25,'TAM Aceite Virgen'!K25,'TAM Aceite Virgen Extra'!K25)</f>
        <v>0.84</v>
      </c>
      <c r="N25" s="44">
        <f>CHOOSE(Enlaces!$G$1,'TAM Aceite de Oliva'!L25,'TAM Aceite Virgen'!L25,'TAM Aceite Virgen Extra'!L25)</f>
        <v>0.41000000000000003</v>
      </c>
      <c r="O25" s="44">
        <f>CHOOSE(Enlaces!$G$1,'TAM Aceite de Oliva'!M25,'TAM Aceite Virgen'!M25,'TAM Aceite Virgen Extra'!M25)</f>
        <v>0.63</v>
      </c>
      <c r="P25" s="44">
        <f>CHOOSE(Enlaces!$G$1,'TAM Aceite de Oliva'!N25,'TAM Aceite Virgen'!N25,'TAM Aceite Virgen Extra'!N25)</f>
        <v>0.53</v>
      </c>
      <c r="Q25" s="44">
        <f>CHOOSE(Enlaces!$G$1,'TAM Aceite de Oliva'!O25,'TAM Aceite Virgen'!O25,'TAM Aceite Virgen Extra'!O25)</f>
        <v>1.28</v>
      </c>
      <c r="R25" s="44">
        <f>CHOOSE(Enlaces!$G$1,'TAM Aceite de Oliva'!P25,'TAM Aceite Virgen'!P25,'TAM Aceite Virgen Extra'!P25)</f>
        <v>0.72</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0.92999999999999994</v>
      </c>
      <c r="H26" s="44">
        <f>CHOOSE(Enlaces!$G$1,'TAM Aceite de Oliva'!F26,'TAM Aceite Virgen'!F26,'TAM Aceite Virgen Extra'!F26)</f>
        <v>0.54</v>
      </c>
      <c r="I26" s="44">
        <f>CHOOSE(Enlaces!$G$1,'TAM Aceite de Oliva'!G26,'TAM Aceite Virgen'!G26,'TAM Aceite Virgen Extra'!G26)</f>
        <v>0.38</v>
      </c>
      <c r="J26" s="44">
        <f>CHOOSE(Enlaces!$G$1,'TAM Aceite de Oliva'!H26,'TAM Aceite Virgen'!H26,'TAM Aceite Virgen Extra'!H26)</f>
        <v>1.01</v>
      </c>
      <c r="K26" s="44">
        <f>CHOOSE(Enlaces!$G$1,'TAM Aceite de Oliva'!I26,'TAM Aceite Virgen'!I26,'TAM Aceite Virgen Extra'!I26)</f>
        <v>1.1100000000000001</v>
      </c>
      <c r="L26" s="44">
        <f>CHOOSE(Enlaces!$G$1,'TAM Aceite de Oliva'!J26,'TAM Aceite Virgen'!J26,'TAM Aceite Virgen Extra'!J26)</f>
        <v>1.07</v>
      </c>
      <c r="M26" s="44">
        <f>CHOOSE(Enlaces!$G$1,'TAM Aceite de Oliva'!K26,'TAM Aceite Virgen'!K26,'TAM Aceite Virgen Extra'!K26)</f>
        <v>1.02</v>
      </c>
      <c r="N26" s="44">
        <f>CHOOSE(Enlaces!$G$1,'TAM Aceite de Oliva'!L26,'TAM Aceite Virgen'!L26,'TAM Aceite Virgen Extra'!L26)</f>
        <v>0.54</v>
      </c>
      <c r="O26" s="44">
        <f>CHOOSE(Enlaces!$G$1,'TAM Aceite de Oliva'!M26,'TAM Aceite Virgen'!M26,'TAM Aceite Virgen Extra'!M26)</f>
        <v>0.45</v>
      </c>
      <c r="P26" s="44">
        <f>CHOOSE(Enlaces!$G$1,'TAM Aceite de Oliva'!N26,'TAM Aceite Virgen'!N26,'TAM Aceite Virgen Extra'!N26)</f>
        <v>0.39</v>
      </c>
      <c r="Q26" s="44">
        <f>CHOOSE(Enlaces!$G$1,'TAM Aceite de Oliva'!O26,'TAM Aceite Virgen'!O26,'TAM Aceite Virgen Extra'!O26)</f>
        <v>0.8</v>
      </c>
      <c r="R26" s="44">
        <f>CHOOSE(Enlaces!$G$1,'TAM Aceite de Oliva'!P26,'TAM Aceite Virgen'!P26,'TAM Aceite Virgen Extra'!P26)</f>
        <v>1.63</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0.22000000000000003</v>
      </c>
      <c r="H27" s="44">
        <f>CHOOSE(Enlaces!$G$1,'TAM Aceite de Oliva'!F27,'TAM Aceite Virgen'!F27,'TAM Aceite Virgen Extra'!F27)</f>
        <v>0.2</v>
      </c>
      <c r="I27" s="44">
        <f>CHOOSE(Enlaces!$G$1,'TAM Aceite de Oliva'!G27,'TAM Aceite Virgen'!G27,'TAM Aceite Virgen Extra'!G27)</f>
        <v>0.59</v>
      </c>
      <c r="J27" s="44">
        <f>CHOOSE(Enlaces!$G$1,'TAM Aceite de Oliva'!H27,'TAM Aceite Virgen'!H27,'TAM Aceite Virgen Extra'!H27)</f>
        <v>0.36</v>
      </c>
      <c r="K27" s="44">
        <f>CHOOSE(Enlaces!$G$1,'TAM Aceite de Oliva'!I27,'TAM Aceite Virgen'!I27,'TAM Aceite Virgen Extra'!I27)</f>
        <v>0.11</v>
      </c>
      <c r="L27" s="44">
        <f>CHOOSE(Enlaces!$G$1,'TAM Aceite de Oliva'!J27,'TAM Aceite Virgen'!J27,'TAM Aceite Virgen Extra'!J27)</f>
        <v>0.41</v>
      </c>
      <c r="M27" s="44">
        <f>CHOOSE(Enlaces!$G$1,'TAM Aceite de Oliva'!K27,'TAM Aceite Virgen'!K27,'TAM Aceite Virgen Extra'!K27)</f>
        <v>0.1</v>
      </c>
      <c r="N27" s="44">
        <f>CHOOSE(Enlaces!$G$1,'TAM Aceite de Oliva'!L27,'TAM Aceite Virgen'!L27,'TAM Aceite Virgen Extra'!L27)</f>
        <v>0.55999999999999994</v>
      </c>
      <c r="O27" s="44">
        <f>CHOOSE(Enlaces!$G$1,'TAM Aceite de Oliva'!M27,'TAM Aceite Virgen'!M27,'TAM Aceite Virgen Extra'!M27)</f>
        <v>0.66999999999999993</v>
      </c>
      <c r="P27" s="44">
        <f>CHOOSE(Enlaces!$G$1,'TAM Aceite de Oliva'!N27,'TAM Aceite Virgen'!N27,'TAM Aceite Virgen Extra'!N27)</f>
        <v>0.54</v>
      </c>
      <c r="Q27" s="44">
        <f>CHOOSE(Enlaces!$G$1,'TAM Aceite de Oliva'!O27,'TAM Aceite Virgen'!O27,'TAM Aceite Virgen Extra'!O27)</f>
        <v>0.63</v>
      </c>
      <c r="R27" s="44">
        <f>CHOOSE(Enlaces!$G$1,'TAM Aceite de Oliva'!P27,'TAM Aceite Virgen'!P27,'TAM Aceite Virgen Extra'!P27)</f>
        <v>0.95</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1.1299999999999999</v>
      </c>
      <c r="H28" s="44">
        <f>CHOOSE(Enlaces!$G$1,'TAM Aceite de Oliva'!F28,'TAM Aceite Virgen'!F28,'TAM Aceite Virgen Extra'!F28)</f>
        <v>1.6400000000000001</v>
      </c>
      <c r="I28" s="44">
        <f>CHOOSE(Enlaces!$G$1,'TAM Aceite de Oliva'!G28,'TAM Aceite Virgen'!G28,'TAM Aceite Virgen Extra'!G28)</f>
        <v>3.99</v>
      </c>
      <c r="J28" s="44">
        <f>CHOOSE(Enlaces!$G$1,'TAM Aceite de Oliva'!H28,'TAM Aceite Virgen'!H28,'TAM Aceite Virgen Extra'!H28)</f>
        <v>1.48</v>
      </c>
      <c r="K28" s="44">
        <f>CHOOSE(Enlaces!$G$1,'TAM Aceite de Oliva'!I28,'TAM Aceite Virgen'!I28,'TAM Aceite Virgen Extra'!I28)</f>
        <v>1.01</v>
      </c>
      <c r="L28" s="44">
        <f>CHOOSE(Enlaces!$G$1,'TAM Aceite de Oliva'!J28,'TAM Aceite Virgen'!J28,'TAM Aceite Virgen Extra'!J28)</f>
        <v>2.5</v>
      </c>
      <c r="M28" s="44">
        <f>CHOOSE(Enlaces!$G$1,'TAM Aceite de Oliva'!K28,'TAM Aceite Virgen'!K28,'TAM Aceite Virgen Extra'!K28)</f>
        <v>1.7200000000000002</v>
      </c>
      <c r="N28" s="44">
        <f>CHOOSE(Enlaces!$G$1,'TAM Aceite de Oliva'!L28,'TAM Aceite Virgen'!L28,'TAM Aceite Virgen Extra'!L28)</f>
        <v>0.71</v>
      </c>
      <c r="O28" s="44">
        <f>CHOOSE(Enlaces!$G$1,'TAM Aceite de Oliva'!M28,'TAM Aceite Virgen'!M28,'TAM Aceite Virgen Extra'!M28)</f>
        <v>0.87000000000000011</v>
      </c>
      <c r="P28" s="44">
        <f>CHOOSE(Enlaces!$G$1,'TAM Aceite de Oliva'!N28,'TAM Aceite Virgen'!N28,'TAM Aceite Virgen Extra'!N28)</f>
        <v>0.86</v>
      </c>
      <c r="Q28" s="44">
        <f>CHOOSE(Enlaces!$G$1,'TAM Aceite de Oliva'!O28,'TAM Aceite Virgen'!O28,'TAM Aceite Virgen Extra'!O28)</f>
        <v>1.92</v>
      </c>
      <c r="R28" s="44">
        <f>CHOOSE(Enlaces!$G$1,'TAM Aceite de Oliva'!P28,'TAM Aceite Virgen'!P28,'TAM Aceite Virgen Extra'!P28)</f>
        <v>1.7</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3.1199999999999997</v>
      </c>
      <c r="H29" s="44">
        <f>CHOOSE(Enlaces!$G$1,'TAM Aceite de Oliva'!F29,'TAM Aceite Virgen'!F29,'TAM Aceite Virgen Extra'!F29)</f>
        <v>3.3600000000000003</v>
      </c>
      <c r="I29" s="44">
        <f>CHOOSE(Enlaces!$G$1,'TAM Aceite de Oliva'!G29,'TAM Aceite Virgen'!G29,'TAM Aceite Virgen Extra'!G29)</f>
        <v>1.04</v>
      </c>
      <c r="J29" s="44">
        <f>CHOOSE(Enlaces!$G$1,'TAM Aceite de Oliva'!H29,'TAM Aceite Virgen'!H29,'TAM Aceite Virgen Extra'!H29)</f>
        <v>2.9</v>
      </c>
      <c r="K29" s="44">
        <f>CHOOSE(Enlaces!$G$1,'TAM Aceite de Oliva'!I29,'TAM Aceite Virgen'!I29,'TAM Aceite Virgen Extra'!I29)</f>
        <v>1.76</v>
      </c>
      <c r="L29" s="44">
        <f>CHOOSE(Enlaces!$G$1,'TAM Aceite de Oliva'!J29,'TAM Aceite Virgen'!J29,'TAM Aceite Virgen Extra'!J29)</f>
        <v>1.57</v>
      </c>
      <c r="M29" s="44">
        <f>CHOOSE(Enlaces!$G$1,'TAM Aceite de Oliva'!K29,'TAM Aceite Virgen'!K29,'TAM Aceite Virgen Extra'!K29)</f>
        <v>2.1399999999999997</v>
      </c>
      <c r="N29" s="44">
        <f>CHOOSE(Enlaces!$G$1,'TAM Aceite de Oliva'!L29,'TAM Aceite Virgen'!L29,'TAM Aceite Virgen Extra'!L29)</f>
        <v>0.43</v>
      </c>
      <c r="O29" s="44">
        <f>CHOOSE(Enlaces!$G$1,'TAM Aceite de Oliva'!M29,'TAM Aceite Virgen'!M29,'TAM Aceite Virgen Extra'!M29)</f>
        <v>0.1</v>
      </c>
      <c r="P29" s="44">
        <f>CHOOSE(Enlaces!$G$1,'TAM Aceite de Oliva'!N29,'TAM Aceite Virgen'!N29,'TAM Aceite Virgen Extra'!N29)</f>
        <v>0.1</v>
      </c>
      <c r="Q29" s="44">
        <f>CHOOSE(Enlaces!$G$1,'TAM Aceite de Oliva'!O29,'TAM Aceite Virgen'!O29,'TAM Aceite Virgen Extra'!O29)</f>
        <v>0.16</v>
      </c>
      <c r="R29" s="44">
        <f>CHOOSE(Enlaces!$G$1,'TAM Aceite de Oliva'!P29,'TAM Aceite Virgen'!P29,'TAM Aceite Virgen Extra'!P29)</f>
        <v>0.2</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2.79</v>
      </c>
      <c r="H30" s="44">
        <f>CHOOSE(Enlaces!$G$1,'TAM Aceite de Oliva'!F30,'TAM Aceite Virgen'!F30,'TAM Aceite Virgen Extra'!F30)</f>
        <v>2.3199999999999998</v>
      </c>
      <c r="I30" s="44">
        <f>CHOOSE(Enlaces!$G$1,'TAM Aceite de Oliva'!G30,'TAM Aceite Virgen'!G30,'TAM Aceite Virgen Extra'!G30)</f>
        <v>2.36</v>
      </c>
      <c r="J30" s="44">
        <f>CHOOSE(Enlaces!$G$1,'TAM Aceite de Oliva'!H30,'TAM Aceite Virgen'!H30,'TAM Aceite Virgen Extra'!H30)</f>
        <v>2.19</v>
      </c>
      <c r="K30" s="44">
        <f>CHOOSE(Enlaces!$G$1,'TAM Aceite de Oliva'!I30,'TAM Aceite Virgen'!I30,'TAM Aceite Virgen Extra'!I30)</f>
        <v>2.2400000000000002</v>
      </c>
      <c r="L30" s="44">
        <f>CHOOSE(Enlaces!$G$1,'TAM Aceite de Oliva'!J30,'TAM Aceite Virgen'!J30,'TAM Aceite Virgen Extra'!J30)</f>
        <v>1.3599999999999999</v>
      </c>
      <c r="M30" s="44">
        <f>CHOOSE(Enlaces!$G$1,'TAM Aceite de Oliva'!K30,'TAM Aceite Virgen'!K30,'TAM Aceite Virgen Extra'!K30)</f>
        <v>3.04</v>
      </c>
      <c r="N30" s="44">
        <f>CHOOSE(Enlaces!$G$1,'TAM Aceite de Oliva'!L30,'TAM Aceite Virgen'!L30,'TAM Aceite Virgen Extra'!L30)</f>
        <v>2.08</v>
      </c>
      <c r="O30" s="44">
        <f>CHOOSE(Enlaces!$G$1,'TAM Aceite de Oliva'!M30,'TAM Aceite Virgen'!M30,'TAM Aceite Virgen Extra'!M30)</f>
        <v>3.25</v>
      </c>
      <c r="P30" s="44">
        <f>CHOOSE(Enlaces!$G$1,'TAM Aceite de Oliva'!N30,'TAM Aceite Virgen'!N30,'TAM Aceite Virgen Extra'!N30)</f>
        <v>3.95</v>
      </c>
      <c r="Q30" s="44">
        <f>CHOOSE(Enlaces!$G$1,'TAM Aceite de Oliva'!O30,'TAM Aceite Virgen'!O30,'TAM Aceite Virgen Extra'!O30)</f>
        <v>3.9499999999999997</v>
      </c>
      <c r="R30" s="44">
        <f>CHOOSE(Enlaces!$G$1,'TAM Aceite de Oliva'!P30,'TAM Aceite Virgen'!P30,'TAM Aceite Virgen Extra'!P30)</f>
        <v>1.97</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0.61</v>
      </c>
      <c r="H31" s="44">
        <f>CHOOSE(Enlaces!$G$1,'TAM Aceite de Oliva'!F31,'TAM Aceite Virgen'!F31,'TAM Aceite Virgen Extra'!F31)</f>
        <v>0.56000000000000005</v>
      </c>
      <c r="I31" s="44">
        <f>CHOOSE(Enlaces!$G$1,'TAM Aceite de Oliva'!G31,'TAM Aceite Virgen'!G31,'TAM Aceite Virgen Extra'!G31)</f>
        <v>0.39</v>
      </c>
      <c r="J31" s="44">
        <f>CHOOSE(Enlaces!$G$1,'TAM Aceite de Oliva'!H31,'TAM Aceite Virgen'!H31,'TAM Aceite Virgen Extra'!H31)</f>
        <v>0.81</v>
      </c>
      <c r="K31" s="44">
        <f>CHOOSE(Enlaces!$G$1,'TAM Aceite de Oliva'!I31,'TAM Aceite Virgen'!I31,'TAM Aceite Virgen Extra'!I31)</f>
        <v>0.94</v>
      </c>
      <c r="L31" s="44">
        <f>CHOOSE(Enlaces!$G$1,'TAM Aceite de Oliva'!J31,'TAM Aceite Virgen'!J31,'TAM Aceite Virgen Extra'!J31)</f>
        <v>0.41000000000000003</v>
      </c>
      <c r="M31" s="44">
        <f>CHOOSE(Enlaces!$G$1,'TAM Aceite de Oliva'!K31,'TAM Aceite Virgen'!K31,'TAM Aceite Virgen Extra'!K31)</f>
        <v>0.31</v>
      </c>
      <c r="N31" s="44">
        <f>CHOOSE(Enlaces!$G$1,'TAM Aceite de Oliva'!L31,'TAM Aceite Virgen'!L31,'TAM Aceite Virgen Extra'!L31)</f>
        <v>0.68</v>
      </c>
      <c r="O31" s="44">
        <f>CHOOSE(Enlaces!$G$1,'TAM Aceite de Oliva'!M31,'TAM Aceite Virgen'!M31,'TAM Aceite Virgen Extra'!M31)</f>
        <v>0.27</v>
      </c>
      <c r="P31" s="44">
        <f>CHOOSE(Enlaces!$G$1,'TAM Aceite de Oliva'!N31,'TAM Aceite Virgen'!N31,'TAM Aceite Virgen Extra'!N31)</f>
        <v>0.22999999999999998</v>
      </c>
      <c r="Q31" s="44">
        <f>CHOOSE(Enlaces!$G$1,'TAM Aceite de Oliva'!O31,'TAM Aceite Virgen'!O31,'TAM Aceite Virgen Extra'!O31)</f>
        <v>0.25</v>
      </c>
      <c r="R31" s="44">
        <f>CHOOSE(Enlaces!$G$1,'TAM Aceite de Oliva'!P31,'TAM Aceite Virgen'!P31,'TAM Aceite Virgen Extra'!P31)</f>
        <v>0.38</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0.03</v>
      </c>
      <c r="H32" s="44">
        <f>CHOOSE(Enlaces!$G$1,'TAM Aceite de Oliva'!F32,'TAM Aceite Virgen'!F32,'TAM Aceite Virgen Extra'!F32)</f>
        <v>0.21</v>
      </c>
      <c r="I32" s="44">
        <f>CHOOSE(Enlaces!$G$1,'TAM Aceite de Oliva'!G32,'TAM Aceite Virgen'!G32,'TAM Aceite Virgen Extra'!G32)</f>
        <v>0.31</v>
      </c>
      <c r="J32" s="44">
        <f>CHOOSE(Enlaces!$G$1,'TAM Aceite de Oliva'!H32,'TAM Aceite Virgen'!H32,'TAM Aceite Virgen Extra'!H32)</f>
        <v>0.08</v>
      </c>
      <c r="K32" s="44">
        <f>CHOOSE(Enlaces!$G$1,'TAM Aceite de Oliva'!I32,'TAM Aceite Virgen'!I32,'TAM Aceite Virgen Extra'!I32)</f>
        <v>0.42</v>
      </c>
      <c r="L32" s="44">
        <f>CHOOSE(Enlaces!$G$1,'TAM Aceite de Oliva'!J32,'TAM Aceite Virgen'!J32,'TAM Aceite Virgen Extra'!J32)</f>
        <v>0.36</v>
      </c>
      <c r="M32" s="44">
        <f>CHOOSE(Enlaces!$G$1,'TAM Aceite de Oliva'!K32,'TAM Aceite Virgen'!K32,'TAM Aceite Virgen Extra'!K32)</f>
        <v>0.12</v>
      </c>
      <c r="N32" s="44">
        <f>CHOOSE(Enlaces!$G$1,'TAM Aceite de Oliva'!L32,'TAM Aceite Virgen'!L32,'TAM Aceite Virgen Extra'!L32)</f>
        <v>0.26</v>
      </c>
      <c r="O32" s="44">
        <f>CHOOSE(Enlaces!$G$1,'TAM Aceite de Oliva'!M32,'TAM Aceite Virgen'!M32,'TAM Aceite Virgen Extra'!M32)</f>
        <v>0.19</v>
      </c>
      <c r="P32" s="44">
        <f>CHOOSE(Enlaces!$G$1,'TAM Aceite de Oliva'!N32,'TAM Aceite Virgen'!N32,'TAM Aceite Virgen Extra'!N32)</f>
        <v>0.31</v>
      </c>
      <c r="Q32" s="44">
        <f>CHOOSE(Enlaces!$G$1,'TAM Aceite de Oliva'!O32,'TAM Aceite Virgen'!O32,'TAM Aceite Virgen Extra'!O32)</f>
        <v>0.32999999999999996</v>
      </c>
      <c r="R32" s="44">
        <f>CHOOSE(Enlaces!$G$1,'TAM Aceite de Oliva'!P32,'TAM Aceite Virgen'!P32,'TAM Aceite Virgen Extra'!P32)</f>
        <v>0.4</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1.46</v>
      </c>
      <c r="H33" s="44">
        <f>CHOOSE(Enlaces!$G$1,'TAM Aceite de Oliva'!F33,'TAM Aceite Virgen'!F33,'TAM Aceite Virgen Extra'!F33)</f>
        <v>2.2600000000000002</v>
      </c>
      <c r="I33" s="44">
        <f>CHOOSE(Enlaces!$G$1,'TAM Aceite de Oliva'!G33,'TAM Aceite Virgen'!G33,'TAM Aceite Virgen Extra'!G33)</f>
        <v>2.15</v>
      </c>
      <c r="J33" s="44">
        <f>CHOOSE(Enlaces!$G$1,'TAM Aceite de Oliva'!H33,'TAM Aceite Virgen'!H33,'TAM Aceite Virgen Extra'!H33)</f>
        <v>1.81</v>
      </c>
      <c r="K33" s="44">
        <f>CHOOSE(Enlaces!$G$1,'TAM Aceite de Oliva'!I33,'TAM Aceite Virgen'!I33,'TAM Aceite Virgen Extra'!I33)</f>
        <v>2.4799999999999995</v>
      </c>
      <c r="L33" s="44">
        <f>CHOOSE(Enlaces!$G$1,'TAM Aceite de Oliva'!J33,'TAM Aceite Virgen'!J33,'TAM Aceite Virgen Extra'!J33)</f>
        <v>1.6800000000000002</v>
      </c>
      <c r="M33" s="44">
        <f>CHOOSE(Enlaces!$G$1,'TAM Aceite de Oliva'!K33,'TAM Aceite Virgen'!K33,'TAM Aceite Virgen Extra'!K33)</f>
        <v>0.98</v>
      </c>
      <c r="N33" s="44">
        <f>CHOOSE(Enlaces!$G$1,'TAM Aceite de Oliva'!L33,'TAM Aceite Virgen'!L33,'TAM Aceite Virgen Extra'!L33)</f>
        <v>2.4500000000000006</v>
      </c>
      <c r="O33" s="44">
        <f>CHOOSE(Enlaces!$G$1,'TAM Aceite de Oliva'!M33,'TAM Aceite Virgen'!M33,'TAM Aceite Virgen Extra'!M33)</f>
        <v>1.4899999999999998</v>
      </c>
      <c r="P33" s="44">
        <f>CHOOSE(Enlaces!$G$1,'TAM Aceite de Oliva'!N33,'TAM Aceite Virgen'!N33,'TAM Aceite Virgen Extra'!N33)</f>
        <v>2.02</v>
      </c>
      <c r="Q33" s="44">
        <f>CHOOSE(Enlaces!$G$1,'TAM Aceite de Oliva'!O33,'TAM Aceite Virgen'!O33,'TAM Aceite Virgen Extra'!O33)</f>
        <v>2.11</v>
      </c>
      <c r="R33" s="44">
        <f>CHOOSE(Enlaces!$G$1,'TAM Aceite de Oliva'!P33,'TAM Aceite Virgen'!P33,'TAM Aceite Virgen Extra'!P33)</f>
        <v>1.8800000000000003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4" sqref="D14"/>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0" zoomScaleNormal="80" workbookViewId="0">
      <selection activeCell="Q56" sqref="Q56"/>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411</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LQ289"/>
  <sheetViews>
    <sheetView showGridLines="0" zoomScale="55" zoomScaleNormal="55" workbookViewId="0">
      <pane xSplit="2" ySplit="3" topLeftCell="KW4" activePane="bottomRight" state="frozen"/>
      <selection activeCell="B45" sqref="B45:O60"/>
      <selection pane="topRight" activeCell="B45" sqref="B45:O60"/>
      <selection pane="bottomLeft" activeCell="B45" sqref="B45:O60"/>
      <selection pane="bottomRight" activeCell="LM1" sqref="LM1:LQ25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 min="297" max="308" width="11.44140625" style="76"/>
    <col min="316" max="329" width="11.44140625" style="76"/>
  </cols>
  <sheetData>
    <row r="1" spans="1:329"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c r="LM1" s="76" t="s">
        <v>262</v>
      </c>
    </row>
    <row r="2" spans="1:329"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c r="LM2" s="76" t="s">
        <v>0</v>
      </c>
    </row>
    <row r="3" spans="1:329"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c r="LM3" s="73" t="s">
        <v>409</v>
      </c>
    </row>
    <row r="4" spans="1:32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row>
    <row r="5" spans="1:32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row>
    <row r="6" spans="1:329"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row>
    <row r="7" spans="1:32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row>
    <row r="8" spans="1:32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row>
    <row r="9" spans="1:32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0.22</v>
      </c>
      <c r="LO9" s="76">
        <v>0</v>
      </c>
      <c r="LP9" s="76">
        <v>0</v>
      </c>
      <c r="LQ9" s="76">
        <v>1.36</v>
      </c>
    </row>
    <row r="10" spans="1:32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c r="LM10" s="76" t="s">
        <v>12</v>
      </c>
      <c r="LN10" s="76">
        <v>0</v>
      </c>
      <c r="LO10" s="76">
        <v>0</v>
      </c>
      <c r="LP10" s="76">
        <v>0</v>
      </c>
      <c r="LQ10" s="76">
        <v>0</v>
      </c>
    </row>
    <row r="11" spans="1:32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row>
    <row r="12" spans="1:32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row>
    <row r="13" spans="1:32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c r="LM13" s="76" t="s">
        <v>15</v>
      </c>
      <c r="LN13" s="76">
        <v>0</v>
      </c>
      <c r="LO13" s="76">
        <v>0</v>
      </c>
      <c r="LP13" s="76">
        <v>0</v>
      </c>
      <c r="LQ13" s="76">
        <v>0</v>
      </c>
    </row>
    <row r="14" spans="1:32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row>
    <row r="15" spans="1:32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0.03</v>
      </c>
      <c r="LO15" s="76">
        <v>0.13</v>
      </c>
      <c r="LP15" s="76">
        <v>0</v>
      </c>
      <c r="LQ15" s="76">
        <v>0</v>
      </c>
    </row>
    <row r="16" spans="1:32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row>
    <row r="17" spans="1:32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row>
    <row r="18" spans="1:32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0.05</v>
      </c>
      <c r="LO18" s="76">
        <v>0</v>
      </c>
      <c r="LP18" s="76">
        <v>0.05</v>
      </c>
      <c r="LQ18" s="76">
        <v>0</v>
      </c>
    </row>
    <row r="19" spans="1:32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row>
    <row r="20" spans="1:32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row>
    <row r="21" spans="1:32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row>
    <row r="22" spans="1:32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c r="LM22" s="76" t="s">
        <v>24</v>
      </c>
      <c r="LN22" s="76">
        <v>0</v>
      </c>
      <c r="LO22" s="76">
        <v>0</v>
      </c>
      <c r="LP22" s="76">
        <v>0</v>
      </c>
      <c r="LQ22" s="76">
        <v>0</v>
      </c>
    </row>
    <row r="23" spans="1:32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row>
    <row r="24" spans="1:32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row>
    <row r="25" spans="1:32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row>
    <row r="26" spans="1:32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row>
    <row r="27" spans="1:32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c r="LM27" s="76" t="s">
        <v>29</v>
      </c>
      <c r="LN27" s="76">
        <v>0.2</v>
      </c>
      <c r="LO27" s="76">
        <v>0</v>
      </c>
      <c r="LP27" s="76">
        <v>0.35</v>
      </c>
      <c r="LQ27" s="76">
        <v>0</v>
      </c>
    </row>
    <row r="28" spans="1:32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c r="LM28" s="76" t="s">
        <v>30</v>
      </c>
      <c r="LN28" s="76">
        <v>0.11</v>
      </c>
      <c r="LO28" s="76">
        <v>0</v>
      </c>
      <c r="LP28" s="76">
        <v>0.19</v>
      </c>
      <c r="LQ28" s="76">
        <v>0</v>
      </c>
    </row>
    <row r="29" spans="1:32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c r="LM29" s="76" t="s">
        <v>31</v>
      </c>
      <c r="LN29" s="76">
        <v>7.0000000000000007E-2</v>
      </c>
      <c r="LO29" s="76">
        <v>0</v>
      </c>
      <c r="LP29" s="76">
        <v>0</v>
      </c>
      <c r="LQ29" s="76">
        <v>0.43</v>
      </c>
    </row>
    <row r="30" spans="1:32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c r="LM30" s="76" t="s">
        <v>32</v>
      </c>
      <c r="LN30" s="76">
        <v>0</v>
      </c>
      <c r="LO30" s="76">
        <v>0</v>
      </c>
      <c r="LP30" s="76">
        <v>0</v>
      </c>
      <c r="LQ30" s="76">
        <v>0</v>
      </c>
    </row>
    <row r="31" spans="1:329"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c r="LM31" s="76" t="s">
        <v>33</v>
      </c>
      <c r="LN31" s="76">
        <v>0</v>
      </c>
      <c r="LO31" s="76">
        <v>0</v>
      </c>
      <c r="LP31" s="76">
        <v>0</v>
      </c>
      <c r="LQ31" s="76">
        <v>0</v>
      </c>
    </row>
    <row r="32" spans="1:32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0.05</v>
      </c>
      <c r="LO32" s="76">
        <v>0</v>
      </c>
      <c r="LP32" s="76">
        <v>0</v>
      </c>
      <c r="LQ32" s="76">
        <v>0.3</v>
      </c>
    </row>
    <row r="33" spans="1:32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c r="LM33" s="76" t="s">
        <v>35</v>
      </c>
      <c r="LN33" s="76">
        <v>0</v>
      </c>
      <c r="LO33" s="76">
        <v>0</v>
      </c>
      <c r="LP33" s="76">
        <v>0</v>
      </c>
      <c r="LQ33" s="76">
        <v>0</v>
      </c>
    </row>
    <row r="34" spans="1:32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c r="LM34" s="76" t="s">
        <v>36</v>
      </c>
      <c r="LN34" s="76">
        <v>0.05</v>
      </c>
      <c r="LO34" s="76">
        <v>0</v>
      </c>
      <c r="LP34" s="76">
        <v>0</v>
      </c>
      <c r="LQ34" s="76">
        <v>0.33</v>
      </c>
    </row>
    <row r="35" spans="1:32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c r="LM35" s="76" t="s">
        <v>37</v>
      </c>
      <c r="LN35" s="76">
        <v>0.11</v>
      </c>
      <c r="LO35" s="76">
        <v>0</v>
      </c>
      <c r="LP35" s="76">
        <v>0</v>
      </c>
      <c r="LQ35" s="76">
        <v>0.7</v>
      </c>
    </row>
    <row r="36" spans="1:32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c r="LM36" s="76" t="s">
        <v>38</v>
      </c>
      <c r="LN36" s="76">
        <v>0.13</v>
      </c>
      <c r="LO36" s="76">
        <v>0</v>
      </c>
      <c r="LP36" s="76">
        <v>0.04</v>
      </c>
      <c r="LQ36" s="76">
        <v>0.65</v>
      </c>
    </row>
    <row r="37" spans="1:329"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row>
    <row r="38" spans="1:32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c r="LM38" s="76" t="s">
        <v>40</v>
      </c>
      <c r="LN38" s="76">
        <v>0.06</v>
      </c>
      <c r="LO38" s="76">
        <v>0</v>
      </c>
      <c r="LP38" s="76">
        <v>0.11</v>
      </c>
      <c r="LQ38" s="76">
        <v>0</v>
      </c>
    </row>
    <row r="39" spans="1:32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c r="LM39" s="76" t="s">
        <v>41</v>
      </c>
      <c r="LN39" s="76">
        <v>0.03</v>
      </c>
      <c r="LO39" s="76">
        <v>0</v>
      </c>
      <c r="LP39" s="76">
        <v>0.05</v>
      </c>
      <c r="LQ39" s="76">
        <v>0</v>
      </c>
    </row>
    <row r="40" spans="1:32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c r="LM40" s="76" t="s">
        <v>42</v>
      </c>
      <c r="LN40" s="76">
        <v>0</v>
      </c>
      <c r="LO40" s="76">
        <v>0</v>
      </c>
      <c r="LP40" s="76">
        <v>0</v>
      </c>
      <c r="LQ40" s="76">
        <v>0</v>
      </c>
    </row>
    <row r="41" spans="1:32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c r="LM41" s="76" t="s">
        <v>43</v>
      </c>
      <c r="LN41" s="76">
        <v>0.34</v>
      </c>
      <c r="LO41" s="76">
        <v>0</v>
      </c>
      <c r="LP41" s="76">
        <v>0.25</v>
      </c>
      <c r="LQ41" s="76">
        <v>0.34</v>
      </c>
    </row>
    <row r="42" spans="1:329"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c r="LM42" s="76" t="s">
        <v>44</v>
      </c>
      <c r="LN42" s="76">
        <v>0.27</v>
      </c>
      <c r="LO42" s="76">
        <v>0.49</v>
      </c>
      <c r="LP42" s="76">
        <v>0.3</v>
      </c>
      <c r="LQ42" s="76">
        <v>0</v>
      </c>
    </row>
    <row r="43" spans="1:32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c r="LM43" s="76" t="s">
        <v>45</v>
      </c>
      <c r="LN43" s="76">
        <v>0.11</v>
      </c>
      <c r="LO43" s="76">
        <v>0</v>
      </c>
      <c r="LP43" s="76">
        <v>0.08</v>
      </c>
      <c r="LQ43" s="76">
        <v>0.37</v>
      </c>
    </row>
    <row r="44" spans="1:329"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c r="LM44" s="76" t="s">
        <v>46</v>
      </c>
      <c r="LN44" s="76">
        <v>0.75</v>
      </c>
      <c r="LO44" s="76">
        <v>0.83</v>
      </c>
      <c r="LP44" s="76">
        <v>1.02</v>
      </c>
      <c r="LQ44" s="76">
        <v>0</v>
      </c>
    </row>
    <row r="45" spans="1:329"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c r="LM45" s="76" t="s">
        <v>47</v>
      </c>
      <c r="LN45" s="76">
        <v>0.11</v>
      </c>
      <c r="LO45" s="76">
        <v>0.3</v>
      </c>
      <c r="LP45" s="76">
        <v>0</v>
      </c>
      <c r="LQ45" s="76">
        <v>0</v>
      </c>
    </row>
    <row r="46" spans="1:32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c r="LM46" s="76" t="s">
        <v>48</v>
      </c>
      <c r="LN46" s="76">
        <v>3.91</v>
      </c>
      <c r="LO46" s="76">
        <v>16.36</v>
      </c>
      <c r="LP46" s="76">
        <v>0.48</v>
      </c>
      <c r="LQ46" s="76">
        <v>1.7</v>
      </c>
    </row>
    <row r="47" spans="1:329"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c r="LM47" s="76" t="s">
        <v>49</v>
      </c>
      <c r="LN47" s="76">
        <v>11.27</v>
      </c>
      <c r="LO47" s="76">
        <v>2.13</v>
      </c>
      <c r="LP47" s="76">
        <v>15.17</v>
      </c>
      <c r="LQ47" s="76">
        <v>8.66</v>
      </c>
    </row>
    <row r="48" spans="1:329"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c r="LM48" s="76" t="s">
        <v>50</v>
      </c>
      <c r="LN48" s="76">
        <v>0.79</v>
      </c>
      <c r="LO48" s="76">
        <v>3.07</v>
      </c>
      <c r="LP48" s="76">
        <v>0.11</v>
      </c>
      <c r="LQ48" s="76">
        <v>0.71</v>
      </c>
    </row>
    <row r="49" spans="1:329"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c r="LM49" s="76" t="s">
        <v>51</v>
      </c>
      <c r="LN49" s="76">
        <v>0.31</v>
      </c>
      <c r="LO49" s="76">
        <v>0.5</v>
      </c>
      <c r="LP49" s="76">
        <v>0.28999999999999998</v>
      </c>
      <c r="LQ49" s="76">
        <v>0.31</v>
      </c>
    </row>
    <row r="50" spans="1:32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c r="LM50" s="76" t="s">
        <v>52</v>
      </c>
      <c r="LN50" s="76">
        <v>9.4600000000000009</v>
      </c>
      <c r="LO50" s="76">
        <v>19.84</v>
      </c>
      <c r="LP50" s="76">
        <v>1.51</v>
      </c>
      <c r="LQ50" s="76">
        <v>27.2</v>
      </c>
    </row>
    <row r="51" spans="1:329"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c r="LM51" s="76" t="s">
        <v>53</v>
      </c>
      <c r="LN51" s="76">
        <v>24.96</v>
      </c>
      <c r="LO51" s="76">
        <v>4.05</v>
      </c>
      <c r="LP51" s="76">
        <v>39.950000000000003</v>
      </c>
      <c r="LQ51" s="76">
        <v>2.63</v>
      </c>
    </row>
    <row r="52" spans="1:329"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c r="LM52" s="76" t="s">
        <v>54</v>
      </c>
      <c r="LN52" s="76">
        <v>2.6</v>
      </c>
      <c r="LO52" s="76">
        <v>4.5199999999999996</v>
      </c>
      <c r="LP52" s="76">
        <v>1.97</v>
      </c>
      <c r="LQ52" s="76">
        <v>3.54</v>
      </c>
    </row>
    <row r="53" spans="1:329"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c r="LM53" s="76" t="s">
        <v>55</v>
      </c>
      <c r="LN53" s="76">
        <v>1.81</v>
      </c>
      <c r="LO53" s="76">
        <v>1.07</v>
      </c>
      <c r="LP53" s="76">
        <v>2.41</v>
      </c>
      <c r="LQ53" s="76">
        <v>0</v>
      </c>
    </row>
    <row r="54" spans="1:32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c r="LM54" s="76" t="s">
        <v>56</v>
      </c>
      <c r="LN54" s="76">
        <v>4.84</v>
      </c>
      <c r="LO54" s="76">
        <v>1.68</v>
      </c>
      <c r="LP54" s="76">
        <v>1.76</v>
      </c>
      <c r="LQ54" s="76">
        <v>19.850000000000001</v>
      </c>
    </row>
    <row r="55" spans="1:329"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c r="LM55" s="76" t="s">
        <v>57</v>
      </c>
      <c r="LN55" s="76">
        <v>2.19</v>
      </c>
      <c r="LO55" s="76">
        <v>1.89</v>
      </c>
      <c r="LP55" s="76">
        <v>3.17</v>
      </c>
      <c r="LQ55" s="76">
        <v>0</v>
      </c>
    </row>
    <row r="56" spans="1:329"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c r="LM56" s="76" t="s">
        <v>58</v>
      </c>
      <c r="LN56" s="76">
        <v>6.65</v>
      </c>
      <c r="LO56" s="76">
        <v>3.04</v>
      </c>
      <c r="LP56" s="76">
        <v>4.66</v>
      </c>
      <c r="LQ56" s="76">
        <v>17.510000000000002</v>
      </c>
    </row>
    <row r="57" spans="1:329"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c r="LM57" s="76" t="s">
        <v>59</v>
      </c>
      <c r="LN57" s="76">
        <v>0.03</v>
      </c>
      <c r="LO57" s="76">
        <v>0</v>
      </c>
      <c r="LP57" s="76">
        <v>0</v>
      </c>
      <c r="LQ57" s="76">
        <v>0</v>
      </c>
    </row>
    <row r="58" spans="1:329"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c r="LM58" s="76" t="s">
        <v>60</v>
      </c>
      <c r="LN58" s="76">
        <v>1.83</v>
      </c>
      <c r="LO58" s="76">
        <v>3.95</v>
      </c>
      <c r="LP58" s="76">
        <v>0.98</v>
      </c>
      <c r="LQ58" s="76">
        <v>2.34</v>
      </c>
    </row>
    <row r="59" spans="1:329"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c r="LM59" s="76" t="s">
        <v>61</v>
      </c>
      <c r="LN59" s="76">
        <v>0.64</v>
      </c>
      <c r="LO59" s="76">
        <v>1.36</v>
      </c>
      <c r="LP59" s="76">
        <v>0.65</v>
      </c>
      <c r="LQ59" s="76">
        <v>0</v>
      </c>
    </row>
    <row r="60" spans="1:329"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c r="LM60" s="76" t="s">
        <v>62</v>
      </c>
      <c r="LN60" s="76">
        <v>1.4</v>
      </c>
      <c r="LO60" s="76">
        <v>2.3199999999999998</v>
      </c>
      <c r="LP60" s="76">
        <v>1.22</v>
      </c>
      <c r="LQ60" s="76">
        <v>0.82</v>
      </c>
    </row>
    <row r="61" spans="1:329"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c r="LM61" s="76" t="s">
        <v>63</v>
      </c>
      <c r="LN61" s="76">
        <v>1.19</v>
      </c>
      <c r="LO61" s="76">
        <v>5</v>
      </c>
      <c r="LP61" s="76">
        <v>0.06</v>
      </c>
      <c r="LQ61" s="76">
        <v>0.6</v>
      </c>
    </row>
    <row r="62" spans="1:329"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c r="LM62" s="76" t="s">
        <v>64</v>
      </c>
      <c r="LN62" s="76">
        <v>3.08</v>
      </c>
      <c r="LO62" s="76">
        <v>3.24</v>
      </c>
      <c r="LP62" s="76">
        <v>3.24</v>
      </c>
      <c r="LQ62" s="76">
        <v>0.99</v>
      </c>
    </row>
    <row r="63" spans="1:329"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c r="LM63" s="76" t="s">
        <v>65</v>
      </c>
      <c r="LN63" s="76">
        <v>0.87</v>
      </c>
      <c r="LO63" s="76">
        <v>0.67</v>
      </c>
      <c r="LP63" s="76">
        <v>1.27</v>
      </c>
      <c r="LQ63" s="76">
        <v>0</v>
      </c>
    </row>
    <row r="64" spans="1:329"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c r="LM64" s="76" t="s">
        <v>66</v>
      </c>
      <c r="LN64" s="76">
        <v>4.76</v>
      </c>
      <c r="LO64" s="76">
        <v>2.99</v>
      </c>
      <c r="LP64" s="76">
        <v>5.87</v>
      </c>
      <c r="LQ64" s="76">
        <v>4.47</v>
      </c>
    </row>
    <row r="65" spans="1:329"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c r="LM65" s="76" t="s">
        <v>67</v>
      </c>
      <c r="LN65" s="76">
        <v>0.59</v>
      </c>
      <c r="LO65" s="76">
        <v>0.17</v>
      </c>
      <c r="LP65" s="76">
        <v>0.56000000000000005</v>
      </c>
      <c r="LQ65" s="76">
        <v>0.37</v>
      </c>
    </row>
    <row r="66" spans="1:329"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c r="LM66" s="76" t="s">
        <v>68</v>
      </c>
      <c r="LN66" s="76">
        <v>0.59</v>
      </c>
      <c r="LO66" s="76">
        <v>0.24</v>
      </c>
      <c r="LP66" s="76">
        <v>0.88</v>
      </c>
      <c r="LQ66" s="76">
        <v>0</v>
      </c>
    </row>
    <row r="67" spans="1:329"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c r="LM67" s="76" t="s">
        <v>69</v>
      </c>
      <c r="LN67" s="76">
        <v>0.4</v>
      </c>
      <c r="LO67" s="76">
        <v>0.19</v>
      </c>
      <c r="LP67" s="76">
        <v>0.37</v>
      </c>
      <c r="LQ67" s="76">
        <v>0</v>
      </c>
    </row>
    <row r="68" spans="1:329"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c r="LM68" s="76" t="s">
        <v>70</v>
      </c>
      <c r="LN68" s="76">
        <v>0.44</v>
      </c>
      <c r="LO68" s="76">
        <v>0.14000000000000001</v>
      </c>
      <c r="LP68" s="76">
        <v>0.67</v>
      </c>
      <c r="LQ68" s="76">
        <v>0.17</v>
      </c>
    </row>
    <row r="69" spans="1:329"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c r="LM69" s="76" t="s">
        <v>71</v>
      </c>
      <c r="LN69" s="76">
        <v>0.09</v>
      </c>
      <c r="LO69" s="76">
        <v>0.16</v>
      </c>
      <c r="LP69" s="76">
        <v>0.08</v>
      </c>
      <c r="LQ69" s="76">
        <v>0</v>
      </c>
    </row>
    <row r="70" spans="1:329"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c r="LM70" s="76" t="s">
        <v>72</v>
      </c>
      <c r="LN70" s="76">
        <v>0.95</v>
      </c>
      <c r="LO70" s="76">
        <v>1.1599999999999999</v>
      </c>
      <c r="LP70" s="76">
        <v>0.89</v>
      </c>
      <c r="LQ70" s="76">
        <v>0.16</v>
      </c>
    </row>
    <row r="71" spans="1:329"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c r="LM71" s="76" t="s">
        <v>73</v>
      </c>
      <c r="LN71" s="76">
        <v>0.63</v>
      </c>
      <c r="LO71" s="76">
        <v>0</v>
      </c>
      <c r="LP71" s="76">
        <v>0.47</v>
      </c>
      <c r="LQ71" s="76">
        <v>0</v>
      </c>
    </row>
    <row r="72" spans="1:329"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c r="LM72" s="76" t="s">
        <v>74</v>
      </c>
      <c r="LN72" s="76">
        <v>1.21</v>
      </c>
      <c r="LO72" s="76">
        <v>1.77</v>
      </c>
      <c r="LP72" s="76">
        <v>0.9</v>
      </c>
      <c r="LQ72" s="76">
        <v>0.25</v>
      </c>
    </row>
    <row r="73" spans="1:329"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c r="LM73" s="76" t="s">
        <v>75</v>
      </c>
      <c r="LN73" s="76">
        <v>0.25</v>
      </c>
      <c r="LO73" s="76">
        <v>0.33</v>
      </c>
      <c r="LP73" s="76">
        <v>0.24</v>
      </c>
      <c r="LQ73" s="76">
        <v>0</v>
      </c>
    </row>
    <row r="74" spans="1:329"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c r="LM74" s="76" t="s">
        <v>76</v>
      </c>
      <c r="LN74" s="76">
        <v>0.47</v>
      </c>
      <c r="LO74" s="76">
        <v>1.33</v>
      </c>
      <c r="LP74" s="76">
        <v>0.37</v>
      </c>
      <c r="LQ74" s="76">
        <v>0</v>
      </c>
    </row>
    <row r="75" spans="1:329"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c r="LM75" s="76" t="s">
        <v>77</v>
      </c>
      <c r="LN75" s="76">
        <v>1.1399999999999999</v>
      </c>
      <c r="LO75" s="76">
        <v>2.84</v>
      </c>
      <c r="LP75" s="76">
        <v>0.92</v>
      </c>
      <c r="LQ75" s="76">
        <v>0</v>
      </c>
    </row>
    <row r="76" spans="1:329"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c r="LM76" s="76" t="s">
        <v>78</v>
      </c>
      <c r="LN76" s="76">
        <v>0.49</v>
      </c>
      <c r="LO76" s="76">
        <v>0.51</v>
      </c>
      <c r="LP76" s="76">
        <v>0.48</v>
      </c>
      <c r="LQ76" s="76">
        <v>0.71</v>
      </c>
    </row>
    <row r="77" spans="1:329"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c r="LM77" s="76" t="s">
        <v>79</v>
      </c>
      <c r="LN77" s="76">
        <v>0.06</v>
      </c>
      <c r="LO77" s="76">
        <v>0.31</v>
      </c>
      <c r="LP77" s="76">
        <v>0</v>
      </c>
      <c r="LQ77" s="76">
        <v>0</v>
      </c>
    </row>
    <row r="78" spans="1:329"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c r="LM78" s="76" t="s">
        <v>80</v>
      </c>
      <c r="LN78" s="76">
        <v>0.89</v>
      </c>
      <c r="LO78" s="76">
        <v>0.33</v>
      </c>
      <c r="LP78" s="76">
        <v>1.24</v>
      </c>
      <c r="LQ78" s="76">
        <v>0</v>
      </c>
    </row>
    <row r="79" spans="1:329"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c r="LM79" s="76" t="s">
        <v>81</v>
      </c>
      <c r="LN79" s="76">
        <v>0.06</v>
      </c>
      <c r="LO79" s="76">
        <v>0</v>
      </c>
      <c r="LP79" s="76">
        <v>0.11</v>
      </c>
      <c r="LQ79" s="76">
        <v>0</v>
      </c>
    </row>
    <row r="80" spans="1:329"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c r="LM80" s="76" t="s">
        <v>82</v>
      </c>
      <c r="LN80" s="76">
        <v>1.64</v>
      </c>
      <c r="LO80" s="76">
        <v>5.73</v>
      </c>
      <c r="LP80" s="76">
        <v>0.68</v>
      </c>
      <c r="LQ80" s="76">
        <v>0.56999999999999995</v>
      </c>
    </row>
    <row r="81" spans="1:329"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c r="LM81" s="76" t="s">
        <v>83</v>
      </c>
      <c r="LN81" s="76">
        <v>0.12</v>
      </c>
      <c r="LO81" s="76">
        <v>0</v>
      </c>
      <c r="LP81" s="76">
        <v>0.21</v>
      </c>
      <c r="LQ81" s="76">
        <v>0</v>
      </c>
    </row>
    <row r="82" spans="1:329"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c r="LM82" s="76" t="s">
        <v>84</v>
      </c>
      <c r="LN82" s="76">
        <v>0.08</v>
      </c>
      <c r="LO82" s="76">
        <v>0</v>
      </c>
      <c r="LP82" s="76">
        <v>0</v>
      </c>
      <c r="LQ82" s="76">
        <v>0</v>
      </c>
    </row>
    <row r="83" spans="1:329"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c r="LM83" s="76" t="s">
        <v>85</v>
      </c>
      <c r="LN83" s="76">
        <v>0.04</v>
      </c>
      <c r="LO83" s="76">
        <v>0</v>
      </c>
      <c r="LP83" s="76">
        <v>0.03</v>
      </c>
      <c r="LQ83" s="76">
        <v>0.12</v>
      </c>
    </row>
    <row r="84" spans="1:329"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c r="LM84" s="76" t="s">
        <v>86</v>
      </c>
      <c r="LN84" s="76">
        <v>1.93</v>
      </c>
      <c r="LO84" s="76">
        <v>2.0299999999999998</v>
      </c>
      <c r="LP84" s="76">
        <v>1.57</v>
      </c>
      <c r="LQ84" s="76">
        <v>1.83</v>
      </c>
    </row>
    <row r="85" spans="1:329"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c r="LM85" s="76" t="s">
        <v>87</v>
      </c>
      <c r="LN85" s="76">
        <v>0.26</v>
      </c>
      <c r="LO85" s="76">
        <v>0</v>
      </c>
      <c r="LP85" s="76">
        <v>0</v>
      </c>
      <c r="LQ85" s="76">
        <v>0</v>
      </c>
    </row>
    <row r="86" spans="1:329"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c r="LM86" s="76" t="s">
        <v>88</v>
      </c>
      <c r="LN86" s="76">
        <v>0.12</v>
      </c>
      <c r="LO86" s="76">
        <v>0</v>
      </c>
      <c r="LP86" s="76">
        <v>0.21</v>
      </c>
      <c r="LQ86" s="76">
        <v>0</v>
      </c>
    </row>
    <row r="87" spans="1:329"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c r="LM87" s="76" t="s">
        <v>89</v>
      </c>
      <c r="LN87" s="76">
        <v>0.26</v>
      </c>
      <c r="LO87" s="76">
        <v>0</v>
      </c>
      <c r="LP87" s="76">
        <v>0.3</v>
      </c>
      <c r="LQ87" s="76">
        <v>0</v>
      </c>
    </row>
    <row r="88" spans="1:329"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c r="LM88" s="76" t="s">
        <v>90</v>
      </c>
      <c r="LN88" s="76">
        <v>0.14000000000000001</v>
      </c>
      <c r="LO88" s="76">
        <v>0</v>
      </c>
      <c r="LP88" s="76">
        <v>0.24</v>
      </c>
      <c r="LQ88" s="76">
        <v>0</v>
      </c>
    </row>
    <row r="89" spans="1:329"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c r="LM89" s="76" t="s">
        <v>91</v>
      </c>
      <c r="LN89" s="76">
        <v>0</v>
      </c>
      <c r="LO89" s="76">
        <v>0</v>
      </c>
      <c r="LP89" s="76">
        <v>0</v>
      </c>
      <c r="LQ89" s="76">
        <v>0</v>
      </c>
    </row>
    <row r="90" spans="1:329"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c r="LM90" s="76" t="s">
        <v>92</v>
      </c>
      <c r="LN90" s="76">
        <v>0</v>
      </c>
      <c r="LO90" s="76">
        <v>0</v>
      </c>
      <c r="LP90" s="76">
        <v>0</v>
      </c>
      <c r="LQ90" s="76">
        <v>0</v>
      </c>
    </row>
    <row r="91" spans="1:329"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0.04</v>
      </c>
      <c r="LO91" s="76">
        <v>0</v>
      </c>
      <c r="LP91" s="76">
        <v>0</v>
      </c>
      <c r="LQ91" s="76">
        <v>0</v>
      </c>
    </row>
    <row r="92" spans="1:329"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c r="LM92" s="76" t="s">
        <v>94</v>
      </c>
      <c r="LN92" s="76">
        <v>0.12</v>
      </c>
      <c r="LO92" s="76">
        <v>0</v>
      </c>
      <c r="LP92" s="76">
        <v>0.21</v>
      </c>
      <c r="LQ92" s="76">
        <v>0</v>
      </c>
    </row>
    <row r="93" spans="1:329"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v>
      </c>
      <c r="LO93" s="76">
        <v>0</v>
      </c>
      <c r="LP93" s="76">
        <v>0</v>
      </c>
      <c r="LQ93" s="76">
        <v>0</v>
      </c>
    </row>
    <row r="94" spans="1:329"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c r="LM94" s="76" t="s">
        <v>96</v>
      </c>
      <c r="LN94" s="76">
        <v>0.03</v>
      </c>
      <c r="LO94" s="76">
        <v>0.13</v>
      </c>
      <c r="LP94" s="76">
        <v>0</v>
      </c>
      <c r="LQ94" s="76">
        <v>0</v>
      </c>
    </row>
    <row r="95" spans="1:329"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c r="LM95" s="76" t="s">
        <v>97</v>
      </c>
      <c r="LN95" s="76">
        <v>0</v>
      </c>
      <c r="LO95" s="76">
        <v>0</v>
      </c>
      <c r="LP95" s="76">
        <v>0</v>
      </c>
      <c r="LQ95" s="76">
        <v>0</v>
      </c>
    </row>
    <row r="96" spans="1:329"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row>
    <row r="97" spans="1:329"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0.03</v>
      </c>
      <c r="LO97" s="76">
        <v>0</v>
      </c>
      <c r="LP97" s="76">
        <v>0.04</v>
      </c>
      <c r="LQ97" s="76">
        <v>0</v>
      </c>
    </row>
    <row r="98" spans="1:329"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c r="LM98" s="76" t="s">
        <v>100</v>
      </c>
      <c r="LN98" s="76">
        <v>0.11</v>
      </c>
      <c r="LO98" s="76">
        <v>0</v>
      </c>
      <c r="LP98" s="76">
        <v>0</v>
      </c>
      <c r="LQ98" s="76">
        <v>0</v>
      </c>
    </row>
    <row r="99" spans="1:329"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c r="LM99" s="76" t="s">
        <v>101</v>
      </c>
      <c r="LN99" s="76">
        <v>0</v>
      </c>
      <c r="LO99" s="76">
        <v>0</v>
      </c>
      <c r="LP99" s="76">
        <v>0</v>
      </c>
      <c r="LQ99" s="76">
        <v>0</v>
      </c>
    </row>
    <row r="100" spans="1:329"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c r="LM100" s="76" t="s">
        <v>102</v>
      </c>
      <c r="LN100" s="76">
        <v>0.21</v>
      </c>
      <c r="LO100" s="76">
        <v>0</v>
      </c>
      <c r="LP100" s="76">
        <v>0.35</v>
      </c>
      <c r="LQ100" s="76">
        <v>0</v>
      </c>
    </row>
    <row r="101" spans="1:32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c r="LM101" s="76" t="s">
        <v>103</v>
      </c>
      <c r="LN101" s="76">
        <v>0</v>
      </c>
      <c r="LO101" s="76">
        <v>0</v>
      </c>
      <c r="LP101" s="76">
        <v>0</v>
      </c>
      <c r="LQ101" s="76">
        <v>0</v>
      </c>
    </row>
    <row r="102" spans="1:329"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c r="LM102" s="76" t="s">
        <v>104</v>
      </c>
      <c r="LN102" s="76">
        <v>0</v>
      </c>
      <c r="LO102" s="76">
        <v>0</v>
      </c>
      <c r="LP102" s="76">
        <v>0</v>
      </c>
      <c r="LQ102" s="76">
        <v>0</v>
      </c>
    </row>
    <row r="103" spans="1:329"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c r="LM103" s="76" t="s">
        <v>105</v>
      </c>
      <c r="LN103" s="76">
        <v>0</v>
      </c>
      <c r="LO103" s="76">
        <v>0</v>
      </c>
      <c r="LP103" s="76">
        <v>0</v>
      </c>
      <c r="LQ103" s="76">
        <v>0</v>
      </c>
    </row>
    <row r="104" spans="1:329"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c r="LM104" s="76" t="s">
        <v>106</v>
      </c>
      <c r="LN104" s="76">
        <v>0</v>
      </c>
      <c r="LO104" s="76">
        <v>0</v>
      </c>
      <c r="LP104" s="76">
        <v>0</v>
      </c>
      <c r="LQ104" s="76">
        <v>0</v>
      </c>
    </row>
    <row r="105" spans="1:329"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c r="LM105" s="76" t="s">
        <v>107</v>
      </c>
      <c r="LN105" s="76">
        <v>0.03</v>
      </c>
      <c r="LO105" s="76">
        <v>0</v>
      </c>
      <c r="LP105" s="76">
        <v>0</v>
      </c>
      <c r="LQ105" s="76">
        <v>0</v>
      </c>
    </row>
    <row r="106" spans="1:32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row>
    <row r="107" spans="1:329"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row>
    <row r="108" spans="1:329"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row>
    <row r="109" spans="1:329"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row>
    <row r="110" spans="1:329"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row>
    <row r="111" spans="1:329"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row>
    <row r="112" spans="1:329"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c r="LM112" s="76" t="s">
        <v>114</v>
      </c>
      <c r="LN112" s="76">
        <v>0</v>
      </c>
      <c r="LO112" s="76">
        <v>0</v>
      </c>
      <c r="LP112" s="76">
        <v>0</v>
      </c>
      <c r="LQ112" s="76">
        <v>0</v>
      </c>
    </row>
    <row r="113" spans="1:32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c r="LM113" s="76" t="s">
        <v>115</v>
      </c>
      <c r="LN113" s="76">
        <v>0</v>
      </c>
      <c r="LO113" s="76">
        <v>0</v>
      </c>
      <c r="LP113" s="76">
        <v>0</v>
      </c>
      <c r="LQ113" s="76">
        <v>0</v>
      </c>
    </row>
    <row r="114" spans="1:329"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row>
    <row r="115" spans="1:329"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c r="LM115" s="76" t="s">
        <v>117</v>
      </c>
      <c r="LN115" s="76">
        <v>0</v>
      </c>
      <c r="LO115" s="76">
        <v>0</v>
      </c>
      <c r="LP115" s="76">
        <v>0</v>
      </c>
      <c r="LQ115" s="76">
        <v>0</v>
      </c>
    </row>
    <row r="116" spans="1:329"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row>
    <row r="117" spans="1:32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row>
    <row r="118" spans="1:329"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row>
    <row r="119" spans="1:329"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row>
    <row r="120" spans="1:329"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row>
    <row r="121" spans="1:32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row>
    <row r="122" spans="1:329"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row>
    <row r="123" spans="1:329"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row>
    <row r="124" spans="1:329"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row>
    <row r="125" spans="1:32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row>
    <row r="126" spans="1:32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row>
    <row r="127" spans="1:32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row>
    <row r="128" spans="1:32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row>
    <row r="129" spans="1:32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row>
    <row r="130" spans="1:329"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row>
    <row r="131" spans="1:32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c r="LM131" s="76" t="s">
        <v>133</v>
      </c>
      <c r="LN131" s="76">
        <v>0</v>
      </c>
      <c r="LO131" s="76">
        <v>0</v>
      </c>
      <c r="LP131" s="76">
        <v>0</v>
      </c>
      <c r="LQ131" s="76">
        <v>0</v>
      </c>
    </row>
    <row r="132" spans="1:32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row>
    <row r="133" spans="1:32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v>
      </c>
      <c r="LO133" s="76">
        <v>0</v>
      </c>
      <c r="LP133" s="76">
        <v>0</v>
      </c>
      <c r="LQ133" s="76">
        <v>0</v>
      </c>
    </row>
    <row r="134" spans="1:32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row>
    <row r="135" spans="1:32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row>
    <row r="136" spans="1:32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row>
    <row r="137" spans="1:32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row>
    <row r="138" spans="1:32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row>
    <row r="139" spans="1:32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row>
    <row r="140" spans="1:32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row>
    <row r="141" spans="1:32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row>
    <row r="142" spans="1:32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row>
    <row r="143" spans="1:32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c r="LM143" s="76" t="s">
        <v>145</v>
      </c>
      <c r="LN143" s="76">
        <v>0</v>
      </c>
      <c r="LO143" s="76">
        <v>0</v>
      </c>
      <c r="LP143" s="76">
        <v>0</v>
      </c>
      <c r="LQ143" s="76">
        <v>0</v>
      </c>
    </row>
    <row r="144" spans="1:32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row>
    <row r="145" spans="1:32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row>
    <row r="146" spans="1:32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row>
    <row r="147" spans="1:32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row>
    <row r="148" spans="1:32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row>
    <row r="149" spans="1:32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row>
    <row r="150" spans="1:32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row>
    <row r="151" spans="1:32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row>
    <row r="152" spans="1:32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row>
    <row r="153" spans="1:32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row>
    <row r="154" spans="1:32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row>
    <row r="155" spans="1:32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row>
    <row r="156" spans="1:32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row>
    <row r="157" spans="1:32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row>
    <row r="158" spans="1:32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row>
    <row r="159" spans="1:32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row>
    <row r="160" spans="1:32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row>
    <row r="161" spans="1:329"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row>
    <row r="162" spans="1:32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row>
    <row r="163" spans="1:32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row>
    <row r="164" spans="1:32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row>
    <row r="165" spans="1:32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row>
    <row r="166" spans="1:32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row>
    <row r="167" spans="1:32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row>
    <row r="168" spans="1:32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row>
    <row r="169" spans="1:32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row>
    <row r="170" spans="1:32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row>
    <row r="171" spans="1:32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row>
    <row r="172" spans="1:32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row>
    <row r="173" spans="1:32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row>
    <row r="174" spans="1:32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row>
    <row r="175" spans="1:32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row>
    <row r="176" spans="1:32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row>
    <row r="177" spans="1:32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row>
    <row r="178" spans="1:32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row>
    <row r="179" spans="1:32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row>
    <row r="180" spans="1:32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row>
    <row r="181" spans="1:32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row>
    <row r="182" spans="1:32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row>
    <row r="183" spans="1:32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row>
    <row r="184" spans="1:32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c r="LM184" s="76" t="s">
        <v>186</v>
      </c>
      <c r="LN184" s="76">
        <v>0</v>
      </c>
      <c r="LO184" s="76">
        <v>0</v>
      </c>
      <c r="LP184" s="76">
        <v>0</v>
      </c>
      <c r="LQ184" s="76">
        <v>0</v>
      </c>
    </row>
    <row r="185" spans="1:32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row>
    <row r="186" spans="1:32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row>
    <row r="187" spans="1:32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row>
    <row r="188" spans="1:329"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row>
    <row r="189" spans="1:32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row>
    <row r="190" spans="1:32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row>
    <row r="191" spans="1:32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row>
    <row r="192" spans="1:32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row>
    <row r="193" spans="1:32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row>
    <row r="194" spans="1:32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row>
    <row r="195" spans="1:32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row>
    <row r="196" spans="1:32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row>
    <row r="197" spans="1:32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row>
    <row r="198" spans="1:32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row>
    <row r="199" spans="1:32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row>
    <row r="200" spans="1:32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row>
    <row r="201" spans="1:32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c r="LM201" s="76" t="s">
        <v>203</v>
      </c>
      <c r="LN201" s="76">
        <v>0</v>
      </c>
      <c r="LO201" s="76">
        <v>0</v>
      </c>
      <c r="LP201" s="76">
        <v>0</v>
      </c>
      <c r="LQ201" s="76">
        <v>0</v>
      </c>
    </row>
    <row r="202" spans="1:32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row>
    <row r="203" spans="1:32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row>
    <row r="204" spans="1:32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c r="LM204" s="76" t="s">
        <v>206</v>
      </c>
      <c r="LN204" s="76">
        <v>0</v>
      </c>
      <c r="LO204" s="76">
        <v>0</v>
      </c>
      <c r="LP204" s="76">
        <v>0</v>
      </c>
      <c r="LQ204" s="76">
        <v>0</v>
      </c>
    </row>
    <row r="205" spans="1:329"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0.03</v>
      </c>
      <c r="LO205" s="76">
        <v>0.14000000000000001</v>
      </c>
      <c r="LP205" s="76">
        <v>0</v>
      </c>
      <c r="LQ205" s="76">
        <v>0</v>
      </c>
    </row>
    <row r="206" spans="1:32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row>
    <row r="207" spans="1:32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row>
    <row r="208" spans="1:32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row>
    <row r="209" spans="1:32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row>
    <row r="210" spans="1:32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row>
    <row r="211" spans="1:32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row>
    <row r="212" spans="1:32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row>
    <row r="213" spans="1:32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row>
    <row r="214" spans="1:32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c r="LM214" s="76" t="s">
        <v>216</v>
      </c>
      <c r="LN214" s="76">
        <v>0</v>
      </c>
      <c r="LO214" s="76">
        <v>0</v>
      </c>
      <c r="LP214" s="76">
        <v>0</v>
      </c>
      <c r="LQ214" s="76">
        <v>0</v>
      </c>
    </row>
    <row r="215" spans="1:32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row>
    <row r="216" spans="1:32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row>
    <row r="217" spans="1:32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v>
      </c>
      <c r="LO217" s="76">
        <v>0</v>
      </c>
      <c r="LP217" s="76">
        <v>0</v>
      </c>
      <c r="LQ217" s="76">
        <v>0</v>
      </c>
    </row>
    <row r="218" spans="1:32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row>
    <row r="219" spans="1:32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row>
    <row r="220" spans="1:32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c r="LM220" s="76" t="s">
        <v>222</v>
      </c>
      <c r="LN220" s="76">
        <v>0</v>
      </c>
      <c r="LO220" s="76">
        <v>0</v>
      </c>
      <c r="LP220" s="76">
        <v>0</v>
      </c>
      <c r="LQ220" s="76">
        <v>0</v>
      </c>
    </row>
    <row r="221" spans="1:329"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row>
    <row r="222" spans="1:32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row>
    <row r="223" spans="1:32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row>
    <row r="224" spans="1:32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row>
    <row r="225" spans="1:32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row>
    <row r="226" spans="1:32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row>
    <row r="227" spans="1:32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row>
    <row r="228" spans="1:32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row>
    <row r="229" spans="1:32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row>
    <row r="230" spans="1:32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row>
    <row r="231" spans="1:329"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row>
    <row r="232" spans="1:32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row>
    <row r="233" spans="1:32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0.05</v>
      </c>
      <c r="LO233" s="76">
        <v>0</v>
      </c>
      <c r="LP233" s="76">
        <v>0</v>
      </c>
      <c r="LQ233" s="76">
        <v>0</v>
      </c>
    </row>
    <row r="234" spans="1:32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row>
    <row r="235" spans="1:32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row>
    <row r="236" spans="1:32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row>
    <row r="237" spans="1:32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row>
    <row r="238" spans="1:32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c r="LM238" s="76" t="s">
        <v>240</v>
      </c>
      <c r="LN238" s="76">
        <v>0</v>
      </c>
      <c r="LO238" s="76">
        <v>0</v>
      </c>
      <c r="LP238" s="76">
        <v>0</v>
      </c>
      <c r="LQ238" s="76">
        <v>0</v>
      </c>
    </row>
    <row r="239" spans="1:32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row>
    <row r="240" spans="1:32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row>
    <row r="241" spans="1:32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row>
    <row r="242" spans="1:32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c r="LM242" s="76" t="s">
        <v>244</v>
      </c>
      <c r="LN242" s="76">
        <v>0</v>
      </c>
      <c r="LO242" s="76">
        <v>0</v>
      </c>
      <c r="LP242" s="76">
        <v>0</v>
      </c>
      <c r="LQ242" s="76">
        <v>0</v>
      </c>
    </row>
    <row r="243" spans="1:32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row>
    <row r="244" spans="1:32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c r="LM244" s="76" t="s">
        <v>246</v>
      </c>
      <c r="LN244" s="76">
        <v>0.23</v>
      </c>
      <c r="LO244" s="76">
        <v>0.5</v>
      </c>
      <c r="LP244" s="76">
        <v>0.18</v>
      </c>
      <c r="LQ244" s="76">
        <v>0</v>
      </c>
    </row>
    <row r="245" spans="1:32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c r="LM245" s="76" t="s">
        <v>247</v>
      </c>
      <c r="LN245" s="76">
        <v>0</v>
      </c>
      <c r="LO245" s="76">
        <v>0</v>
      </c>
      <c r="LP245" s="76">
        <v>0</v>
      </c>
      <c r="LQ245" s="76">
        <v>0</v>
      </c>
    </row>
    <row r="246" spans="1:32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row>
    <row r="247" spans="1:32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row>
    <row r="248" spans="1:32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row>
    <row r="249" spans="1:32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c r="LM249" s="76" t="s">
        <v>251</v>
      </c>
      <c r="LN249" s="76">
        <v>0.13</v>
      </c>
      <c r="LO249" s="76">
        <v>0.67</v>
      </c>
      <c r="LP249" s="76">
        <v>0</v>
      </c>
      <c r="LQ249" s="76">
        <v>0</v>
      </c>
    </row>
    <row r="250" spans="1:329"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c r="LM250" s="76" t="s">
        <v>252</v>
      </c>
      <c r="LN250" s="76">
        <v>0.06</v>
      </c>
      <c r="LO250" s="76">
        <v>0</v>
      </c>
      <c r="LP250" s="76">
        <v>0.11</v>
      </c>
      <c r="LQ250" s="76">
        <v>0</v>
      </c>
    </row>
    <row r="251" spans="1:32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row>
    <row r="252" spans="1:32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row>
    <row r="253" spans="1:329"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c r="LM253" s="76" t="s">
        <v>255</v>
      </c>
      <c r="LN253" s="76">
        <v>0.05</v>
      </c>
      <c r="LO253" s="76">
        <v>0.26</v>
      </c>
      <c r="LP253" s="76">
        <v>0</v>
      </c>
      <c r="LQ253" s="76">
        <v>0</v>
      </c>
    </row>
    <row r="254" spans="1:329"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c r="LM254" s="76" t="s">
        <v>256</v>
      </c>
      <c r="LN254" s="76">
        <v>0</v>
      </c>
      <c r="LO254" s="76">
        <v>0</v>
      </c>
      <c r="LP254" s="76">
        <v>0</v>
      </c>
      <c r="LQ254" s="76">
        <v>0</v>
      </c>
    </row>
    <row r="255" spans="1:32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row>
    <row r="256" spans="1:32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row>
    <row r="257" spans="1:329"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c r="LM257" s="76" t="s">
        <v>259</v>
      </c>
      <c r="LN257" s="76">
        <v>0.76</v>
      </c>
      <c r="LO257" s="76">
        <v>1.61</v>
      </c>
      <c r="LP257" s="76">
        <v>0.44</v>
      </c>
      <c r="LQ257" s="76">
        <v>0</v>
      </c>
    </row>
    <row r="259" spans="1:32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row>
    <row r="260" spans="1:329"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row>
    <row r="261" spans="1:32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row>
    <row r="262" spans="1:329"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N262" s="9">
        <f>SUMIF('Aceite de Oliva'!$B6:$B257,"&lt;="&amp;$B262,'Aceite de Oliva'!LN$6:LN$257)</f>
        <v>2.58</v>
      </c>
      <c r="LO262" s="9">
        <f>SUMIF('Aceite de Oliva'!$B6:$B257,"&lt;="&amp;$B262,'Aceite de Oliva'!LO$6:LO$257)</f>
        <v>1.45</v>
      </c>
      <c r="LP262" s="9">
        <f>SUMIF('Aceite de Oliva'!$B6:$B257,"&lt;="&amp;$B262,'Aceite de Oliva'!LP$6:LP$257)</f>
        <v>2.4400000000000004</v>
      </c>
      <c r="LQ262" s="9">
        <f>SUMIF('Aceite de Oliva'!$B6:$B257,"&lt;="&amp;$B262,'Aceite de Oliva'!LQ$6:LQ$257)</f>
        <v>4.4800000000000004</v>
      </c>
    </row>
    <row r="263" spans="1:329"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N263" s="8">
        <f>SUMIFS('Aceite de Oliva'!LN$6:LN$257,'Aceite de Oliva'!$A$6:$A$257,"&gt;="&amp;$A263,'Aceite de Oliva'!$B$6:$B$257,"&lt;="&amp;$B263)</f>
        <v>4.0200000000000005</v>
      </c>
      <c r="LO263" s="8">
        <f>SUMIFS('Aceite de Oliva'!LO$6:LO$257,'Aceite de Oliva'!$A$6:$A$257,"&gt;="&amp;$A263,'Aceite de Oliva'!$B$6:$B$257,"&lt;="&amp;$B263)</f>
        <v>16.66</v>
      </c>
      <c r="LP263" s="8">
        <f>SUMIFS('Aceite de Oliva'!LP$6:LP$257,'Aceite de Oliva'!$A$6:$A$257,"&gt;="&amp;$A263,'Aceite de Oliva'!$B$6:$B$257,"&lt;="&amp;$B263)</f>
        <v>0.48</v>
      </c>
      <c r="LQ263" s="8">
        <f>SUMIFS('Aceite de Oliva'!LQ$6:LQ$257,'Aceite de Oliva'!$A$6:$A$257,"&gt;="&amp;$A263,'Aceite de Oliva'!$B$6:$B$257,"&lt;="&amp;$B263)</f>
        <v>1.7</v>
      </c>
    </row>
    <row r="264" spans="1:329"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N264" s="8">
        <f>SUMIFS('Aceite de Oliva'!LN$6:LN$257,'Aceite de Oliva'!$A$6:$A$257,"&gt;="&amp;$A264,'Aceite de Oliva'!$B$6:$B$257,"&lt;="&amp;$B264)</f>
        <v>12.059999999999999</v>
      </c>
      <c r="LO264" s="8">
        <f>SUMIFS('Aceite de Oliva'!LO$6:LO$257,'Aceite de Oliva'!$A$6:$A$257,"&gt;="&amp;$A264,'Aceite de Oliva'!$B$6:$B$257,"&lt;="&amp;$B264)</f>
        <v>5.1999999999999993</v>
      </c>
      <c r="LP264" s="8">
        <f>SUMIFS('Aceite de Oliva'!LP$6:LP$257,'Aceite de Oliva'!$A$6:$A$257,"&gt;="&amp;$A264,'Aceite de Oliva'!$B$6:$B$257,"&lt;="&amp;$B264)</f>
        <v>15.28</v>
      </c>
      <c r="LQ264" s="8">
        <f>SUMIFS('Aceite de Oliva'!LQ$6:LQ$257,'Aceite de Oliva'!$A$6:$A$257,"&gt;="&amp;$A264,'Aceite de Oliva'!$B$6:$B$257,"&lt;="&amp;$B264)</f>
        <v>9.370000000000001</v>
      </c>
    </row>
    <row r="265" spans="1:329"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N265" s="8">
        <f>SUMIFS('Aceite de Oliva'!LN$6:LN$257,'Aceite de Oliva'!$A$6:$A$257,"&gt;="&amp;$A265,'Aceite de Oliva'!$B$6:$B$257,"&lt;="&amp;$B265)</f>
        <v>9.7700000000000014</v>
      </c>
      <c r="LO265" s="8">
        <f>SUMIFS('Aceite de Oliva'!LO$6:LO$257,'Aceite de Oliva'!$A$6:$A$257,"&gt;="&amp;$A265,'Aceite de Oliva'!$B$6:$B$257,"&lt;="&amp;$B265)</f>
        <v>20.34</v>
      </c>
      <c r="LP265" s="8">
        <f>SUMIFS('Aceite de Oliva'!LP$6:LP$257,'Aceite de Oliva'!$A$6:$A$257,"&gt;="&amp;$A265,'Aceite de Oliva'!$B$6:$B$257,"&lt;="&amp;$B265)</f>
        <v>1.8</v>
      </c>
      <c r="LQ265" s="8">
        <f>SUMIFS('Aceite de Oliva'!LQ$6:LQ$257,'Aceite de Oliva'!$A$6:$A$257,"&gt;="&amp;$A265,'Aceite de Oliva'!$B$6:$B$257,"&lt;="&amp;$B265)</f>
        <v>27.509999999999998</v>
      </c>
    </row>
    <row r="266" spans="1:329"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N266" s="8">
        <f>SUMIFS('Aceite de Oliva'!LN$6:LN$257,'Aceite de Oliva'!$A$6:$A$257,"&gt;="&amp;$A266,'Aceite de Oliva'!$B$6:$B$257,"&lt;="&amp;$B266)</f>
        <v>27.560000000000002</v>
      </c>
      <c r="LO266" s="8">
        <f>SUMIFS('Aceite de Oliva'!LO$6:LO$257,'Aceite de Oliva'!$A$6:$A$257,"&gt;="&amp;$A266,'Aceite de Oliva'!$B$6:$B$257,"&lt;="&amp;$B266)</f>
        <v>8.57</v>
      </c>
      <c r="LP266" s="8">
        <f>SUMIFS('Aceite de Oliva'!LP$6:LP$257,'Aceite de Oliva'!$A$6:$A$257,"&gt;="&amp;$A266,'Aceite de Oliva'!$B$6:$B$257,"&lt;="&amp;$B266)</f>
        <v>41.92</v>
      </c>
      <c r="LQ266" s="8">
        <f>SUMIFS('Aceite de Oliva'!LQ$6:LQ$257,'Aceite de Oliva'!$A$6:$A$257,"&gt;="&amp;$A266,'Aceite de Oliva'!$B$6:$B$257,"&lt;="&amp;$B266)</f>
        <v>6.17</v>
      </c>
    </row>
    <row r="267" spans="1:329"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N267" s="8">
        <f>SUMIFS('Aceite de Oliva'!LN$6:LN$257,'Aceite de Oliva'!$A$6:$A$257,"&gt;="&amp;$A267,'Aceite de Oliva'!$B$6:$B$257,"&lt;="&amp;$B267)</f>
        <v>6.65</v>
      </c>
      <c r="LO267" s="8">
        <f>SUMIFS('Aceite de Oliva'!LO$6:LO$257,'Aceite de Oliva'!$A$6:$A$257,"&gt;="&amp;$A267,'Aceite de Oliva'!$B$6:$B$257,"&lt;="&amp;$B267)</f>
        <v>2.75</v>
      </c>
      <c r="LP267" s="8">
        <f>SUMIFS('Aceite de Oliva'!LP$6:LP$257,'Aceite de Oliva'!$A$6:$A$257,"&gt;="&amp;$A267,'Aceite de Oliva'!$B$6:$B$257,"&lt;="&amp;$B267)</f>
        <v>4.17</v>
      </c>
      <c r="LQ267" s="8">
        <f>SUMIFS('Aceite de Oliva'!LQ$6:LQ$257,'Aceite de Oliva'!$A$6:$A$257,"&gt;="&amp;$A267,'Aceite de Oliva'!$B$6:$B$257,"&lt;="&amp;$B267)</f>
        <v>19.850000000000001</v>
      </c>
    </row>
    <row r="268" spans="1:329"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N268" s="8">
        <f>SUMIFS('Aceite de Oliva'!LN$6:LN$257,'Aceite de Oliva'!$A$6:$A$257,"&gt;="&amp;$A268,'Aceite de Oliva'!$B$6:$B$257,"&lt;="&amp;$B268)</f>
        <v>8.84</v>
      </c>
      <c r="LO268" s="8">
        <f>SUMIFS('Aceite de Oliva'!LO$6:LO$257,'Aceite de Oliva'!$A$6:$A$257,"&gt;="&amp;$A268,'Aceite de Oliva'!$B$6:$B$257,"&lt;="&amp;$B268)</f>
        <v>4.93</v>
      </c>
      <c r="LP268" s="8">
        <f>SUMIFS('Aceite de Oliva'!LP$6:LP$257,'Aceite de Oliva'!$A$6:$A$257,"&gt;="&amp;$A268,'Aceite de Oliva'!$B$6:$B$257,"&lt;="&amp;$B268)</f>
        <v>7.83</v>
      </c>
      <c r="LQ268" s="8">
        <f>SUMIFS('Aceite de Oliva'!LQ$6:LQ$257,'Aceite de Oliva'!$A$6:$A$257,"&gt;="&amp;$A268,'Aceite de Oliva'!$B$6:$B$257,"&lt;="&amp;$B268)</f>
        <v>17.510000000000002</v>
      </c>
    </row>
    <row r="269" spans="1:329"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N269" s="8">
        <f>SUMIFS('Aceite de Oliva'!LN$6:LN$257,'Aceite de Oliva'!$A$6:$A$257,"&gt;="&amp;$A269,'Aceite de Oliva'!$B$6:$B$257,"&lt;="&amp;$B269)</f>
        <v>1.86</v>
      </c>
      <c r="LO269" s="8">
        <f>SUMIFS('Aceite de Oliva'!LO$6:LO$257,'Aceite de Oliva'!$A$6:$A$257,"&gt;="&amp;$A269,'Aceite de Oliva'!$B$6:$B$257,"&lt;="&amp;$B269)</f>
        <v>3.95</v>
      </c>
      <c r="LP269" s="8">
        <f>SUMIFS('Aceite de Oliva'!LP$6:LP$257,'Aceite de Oliva'!$A$6:$A$257,"&gt;="&amp;$A269,'Aceite de Oliva'!$B$6:$B$257,"&lt;="&amp;$B269)</f>
        <v>0.98</v>
      </c>
      <c r="LQ269" s="8">
        <f>SUMIFS('Aceite de Oliva'!LQ$6:LQ$257,'Aceite de Oliva'!$A$6:$A$257,"&gt;="&amp;$A269,'Aceite de Oliva'!$B$6:$B$257,"&lt;="&amp;$B269)</f>
        <v>2.34</v>
      </c>
    </row>
    <row r="270" spans="1:329"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N270" s="8">
        <f>SUMIFS('Aceite de Oliva'!LN$6:LN$257,'Aceite de Oliva'!$A$6:$A$257,"&gt;="&amp;$A270,'Aceite de Oliva'!$B$6:$B$257,"&lt;="&amp;$B270)</f>
        <v>2.04</v>
      </c>
      <c r="LO270" s="8">
        <f>SUMIFS('Aceite de Oliva'!LO$6:LO$257,'Aceite de Oliva'!$A$6:$A$257,"&gt;="&amp;$A270,'Aceite de Oliva'!$B$6:$B$257,"&lt;="&amp;$B270)</f>
        <v>3.6799999999999997</v>
      </c>
      <c r="LP270" s="8">
        <f>SUMIFS('Aceite de Oliva'!LP$6:LP$257,'Aceite de Oliva'!$A$6:$A$257,"&gt;="&amp;$A270,'Aceite de Oliva'!$B$6:$B$257,"&lt;="&amp;$B270)</f>
        <v>1.87</v>
      </c>
      <c r="LQ270" s="8">
        <f>SUMIFS('Aceite de Oliva'!LQ$6:LQ$257,'Aceite de Oliva'!$A$6:$A$257,"&gt;="&amp;$A270,'Aceite de Oliva'!$B$6:$B$257,"&lt;="&amp;$B270)</f>
        <v>0.82</v>
      </c>
    </row>
    <row r="271" spans="1:329"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N271" s="8">
        <f>SUMIFS('Aceite de Oliva'!LN$6:LN$257,'Aceite de Oliva'!$A$6:$A$257,"&gt;="&amp;$A271,'Aceite de Oliva'!$B$6:$B$257,"&lt;="&amp;$B271)</f>
        <v>4.2699999999999996</v>
      </c>
      <c r="LO271" s="8">
        <f>SUMIFS('Aceite de Oliva'!LO$6:LO$257,'Aceite de Oliva'!$A$6:$A$257,"&gt;="&amp;$A271,'Aceite de Oliva'!$B$6:$B$257,"&lt;="&amp;$B271)</f>
        <v>8.24</v>
      </c>
      <c r="LP271" s="8">
        <f>SUMIFS('Aceite de Oliva'!LP$6:LP$257,'Aceite de Oliva'!$A$6:$A$257,"&gt;="&amp;$A271,'Aceite de Oliva'!$B$6:$B$257,"&lt;="&amp;$B271)</f>
        <v>3.3000000000000003</v>
      </c>
      <c r="LQ271" s="8">
        <f>SUMIFS('Aceite de Oliva'!LQ$6:LQ$257,'Aceite de Oliva'!$A$6:$A$257,"&gt;="&amp;$A271,'Aceite de Oliva'!$B$6:$B$257,"&lt;="&amp;$B271)</f>
        <v>1.5899999999999999</v>
      </c>
    </row>
    <row r="272" spans="1:329"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N272" s="8">
        <f>SUMIFS('Aceite de Oliva'!LN$6:LN$257,'Aceite de Oliva'!$A$6:$A$257,"&gt;="&amp;$A272,'Aceite de Oliva'!$B$6:$B$257,"&lt;="&amp;$B272)</f>
        <v>5.63</v>
      </c>
      <c r="LO272" s="8">
        <f>SUMIFS('Aceite de Oliva'!LO$6:LO$257,'Aceite de Oliva'!$A$6:$A$257,"&gt;="&amp;$A272,'Aceite de Oliva'!$B$6:$B$257,"&lt;="&amp;$B272)</f>
        <v>3.66</v>
      </c>
      <c r="LP272" s="8">
        <f>SUMIFS('Aceite de Oliva'!LP$6:LP$257,'Aceite de Oliva'!$A$6:$A$257,"&gt;="&amp;$A272,'Aceite de Oliva'!$B$6:$B$257,"&lt;="&amp;$B272)</f>
        <v>7.1400000000000006</v>
      </c>
      <c r="LQ272" s="8">
        <f>SUMIFS('Aceite de Oliva'!LQ$6:LQ$257,'Aceite de Oliva'!$A$6:$A$257,"&gt;="&amp;$A272,'Aceite de Oliva'!$B$6:$B$257,"&lt;="&amp;$B272)</f>
        <v>4.47</v>
      </c>
    </row>
    <row r="273" spans="1:329"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N273" s="8">
        <f>SUMIFS('Aceite de Oliva'!LN$6:LN$257,'Aceite de Oliva'!$A$6:$A$257,"&gt;="&amp;$A273,'Aceite de Oliva'!$B$6:$B$257,"&lt;="&amp;$B273)</f>
        <v>1.18</v>
      </c>
      <c r="LO273" s="8">
        <f>SUMIFS('Aceite de Oliva'!LO$6:LO$257,'Aceite de Oliva'!$A$6:$A$257,"&gt;="&amp;$A273,'Aceite de Oliva'!$B$6:$B$257,"&lt;="&amp;$B273)</f>
        <v>0.41000000000000003</v>
      </c>
      <c r="LP273" s="8">
        <f>SUMIFS('Aceite de Oliva'!LP$6:LP$257,'Aceite de Oliva'!$A$6:$A$257,"&gt;="&amp;$A273,'Aceite de Oliva'!$B$6:$B$257,"&lt;="&amp;$B273)</f>
        <v>1.44</v>
      </c>
      <c r="LQ273" s="8">
        <f>SUMIFS('Aceite de Oliva'!LQ$6:LQ$257,'Aceite de Oliva'!$A$6:$A$257,"&gt;="&amp;$A273,'Aceite de Oliva'!$B$6:$B$257,"&lt;="&amp;$B273)</f>
        <v>0.37</v>
      </c>
    </row>
    <row r="274" spans="1:329"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N274" s="8">
        <f>SUMIFS('Aceite de Oliva'!LN$6:LN$257,'Aceite de Oliva'!$A$6:$A$257,"&gt;="&amp;$A274,'Aceite de Oliva'!$B$6:$B$257,"&lt;="&amp;$B274)</f>
        <v>0.84000000000000008</v>
      </c>
      <c r="LO274" s="8">
        <f>SUMIFS('Aceite de Oliva'!LO$6:LO$257,'Aceite de Oliva'!$A$6:$A$257,"&gt;="&amp;$A274,'Aceite de Oliva'!$B$6:$B$257,"&lt;="&amp;$B274)</f>
        <v>0.33</v>
      </c>
      <c r="LP274" s="8">
        <f>SUMIFS('Aceite de Oliva'!LP$6:LP$257,'Aceite de Oliva'!$A$6:$A$257,"&gt;="&amp;$A274,'Aceite de Oliva'!$B$6:$B$257,"&lt;="&amp;$B274)</f>
        <v>1.04</v>
      </c>
      <c r="LQ274" s="8">
        <f>SUMIFS('Aceite de Oliva'!LQ$6:LQ$257,'Aceite de Oliva'!$A$6:$A$257,"&gt;="&amp;$A274,'Aceite de Oliva'!$B$6:$B$257,"&lt;="&amp;$B274)</f>
        <v>0.17</v>
      </c>
    </row>
    <row r="275" spans="1:329"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N275" s="8">
        <f>SUMIFS('Aceite de Oliva'!LN$6:LN$257,'Aceite de Oliva'!$A$6:$A$257,"&gt;="&amp;$A275,'Aceite de Oliva'!$B$6:$B$257,"&lt;="&amp;$B275)</f>
        <v>1.04</v>
      </c>
      <c r="LO275" s="8">
        <f>SUMIFS('Aceite de Oliva'!LO$6:LO$257,'Aceite de Oliva'!$A$6:$A$257,"&gt;="&amp;$A275,'Aceite de Oliva'!$B$6:$B$257,"&lt;="&amp;$B275)</f>
        <v>1.3199999999999998</v>
      </c>
      <c r="LP275" s="8">
        <f>SUMIFS('Aceite de Oliva'!LP$6:LP$257,'Aceite de Oliva'!$A$6:$A$257,"&gt;="&amp;$A275,'Aceite de Oliva'!$B$6:$B$257,"&lt;="&amp;$B275)</f>
        <v>0.97</v>
      </c>
      <c r="LQ275" s="8">
        <f>SUMIFS('Aceite de Oliva'!LQ$6:LQ$257,'Aceite de Oliva'!$A$6:$A$257,"&gt;="&amp;$A275,'Aceite de Oliva'!$B$6:$B$257,"&lt;="&amp;$B275)</f>
        <v>0.16</v>
      </c>
    </row>
    <row r="276" spans="1:329"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N276" s="8">
        <f>SUMIFS('Aceite de Oliva'!LN$6:LN$257,'Aceite de Oliva'!$A$6:$A$257,"&gt;="&amp;$A276,'Aceite de Oliva'!$B$6:$B$257,"&lt;="&amp;$B276)</f>
        <v>1.8399999999999999</v>
      </c>
      <c r="LO276" s="8">
        <f>SUMIFS('Aceite de Oliva'!LO$6:LO$257,'Aceite de Oliva'!$A$6:$A$257,"&gt;="&amp;$A276,'Aceite de Oliva'!$B$6:$B$257,"&lt;="&amp;$B276)</f>
        <v>1.77</v>
      </c>
      <c r="LP276" s="8">
        <f>SUMIFS('Aceite de Oliva'!LP$6:LP$257,'Aceite de Oliva'!$A$6:$A$257,"&gt;="&amp;$A276,'Aceite de Oliva'!$B$6:$B$257,"&lt;="&amp;$B276)</f>
        <v>1.37</v>
      </c>
      <c r="LQ276" s="8">
        <f>SUMIFS('Aceite de Oliva'!LQ$6:LQ$257,'Aceite de Oliva'!$A$6:$A$257,"&gt;="&amp;$A276,'Aceite de Oliva'!$B$6:$B$257,"&lt;="&amp;$B276)</f>
        <v>0.25</v>
      </c>
    </row>
    <row r="277" spans="1:329"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N277" s="8">
        <f>SUMIFS('Aceite de Oliva'!LN$6:LN$257,'Aceite de Oliva'!$A$6:$A$257,"&gt;="&amp;$A277,'Aceite de Oliva'!$B$6:$B$257,"&lt;="&amp;$B277)</f>
        <v>0.72</v>
      </c>
      <c r="LO277" s="8">
        <f>SUMIFS('Aceite de Oliva'!LO$6:LO$257,'Aceite de Oliva'!$A$6:$A$257,"&gt;="&amp;$A277,'Aceite de Oliva'!$B$6:$B$257,"&lt;="&amp;$B277)</f>
        <v>1.6600000000000001</v>
      </c>
      <c r="LP277" s="8">
        <f>SUMIFS('Aceite de Oliva'!LP$6:LP$257,'Aceite de Oliva'!$A$6:$A$257,"&gt;="&amp;$A277,'Aceite de Oliva'!$B$6:$B$257,"&lt;="&amp;$B277)</f>
        <v>0.61</v>
      </c>
      <c r="LQ277" s="8">
        <f>SUMIFS('Aceite de Oliva'!LQ$6:LQ$257,'Aceite de Oliva'!$A$6:$A$257,"&gt;="&amp;$A277,'Aceite de Oliva'!$B$6:$B$257,"&lt;="&amp;$B277)</f>
        <v>0</v>
      </c>
    </row>
    <row r="278" spans="1:329"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N278" s="8">
        <f>SUMIFS('Aceite de Oliva'!LN$6:LN$257,'Aceite de Oliva'!$A$6:$A$257,"&gt;="&amp;$A278,'Aceite de Oliva'!$B$6:$B$257,"&lt;="&amp;$B278)</f>
        <v>1.63</v>
      </c>
      <c r="LO278" s="8">
        <f>SUMIFS('Aceite de Oliva'!LO$6:LO$257,'Aceite de Oliva'!$A$6:$A$257,"&gt;="&amp;$A278,'Aceite de Oliva'!$B$6:$B$257,"&lt;="&amp;$B278)</f>
        <v>3.3499999999999996</v>
      </c>
      <c r="LP278" s="8">
        <f>SUMIFS('Aceite de Oliva'!LP$6:LP$257,'Aceite de Oliva'!$A$6:$A$257,"&gt;="&amp;$A278,'Aceite de Oliva'!$B$6:$B$257,"&lt;="&amp;$B278)</f>
        <v>1.4</v>
      </c>
      <c r="LQ278" s="8">
        <f>SUMIFS('Aceite de Oliva'!LQ$6:LQ$257,'Aceite de Oliva'!$A$6:$A$257,"&gt;="&amp;$A278,'Aceite de Oliva'!$B$6:$B$257,"&lt;="&amp;$B278)</f>
        <v>0.71</v>
      </c>
    </row>
    <row r="279" spans="1:329"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N279" s="8">
        <f>SUMIFS('Aceite de Oliva'!LN$6:LN$257,'Aceite de Oliva'!$A$6:$A$257,"&gt;="&amp;$A279,'Aceite de Oliva'!$B$6:$B$257,"&lt;="&amp;$B279)</f>
        <v>0.95</v>
      </c>
      <c r="LO279" s="8">
        <f>SUMIFS('Aceite de Oliva'!LO$6:LO$257,'Aceite de Oliva'!$A$6:$A$257,"&gt;="&amp;$A279,'Aceite de Oliva'!$B$6:$B$257,"&lt;="&amp;$B279)</f>
        <v>0.64</v>
      </c>
      <c r="LP279" s="8">
        <f>SUMIFS('Aceite de Oliva'!LP$6:LP$257,'Aceite de Oliva'!$A$6:$A$257,"&gt;="&amp;$A279,'Aceite de Oliva'!$B$6:$B$257,"&lt;="&amp;$B279)</f>
        <v>1.24</v>
      </c>
      <c r="LQ279" s="8">
        <f>SUMIFS('Aceite de Oliva'!LQ$6:LQ$257,'Aceite de Oliva'!$A$6:$A$257,"&gt;="&amp;$A279,'Aceite de Oliva'!$B$6:$B$257,"&lt;="&amp;$B279)</f>
        <v>0</v>
      </c>
    </row>
    <row r="280" spans="1:329"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N280" s="8">
        <f>SUMIFS('Aceite de Oliva'!LN$6:LN$257,'Aceite de Oliva'!$A$6:$A$257,"&gt;="&amp;$A280,'Aceite de Oliva'!$B$6:$B$257,"&lt;="&amp;$B280)</f>
        <v>1.7</v>
      </c>
      <c r="LO280" s="8">
        <f>SUMIFS('Aceite de Oliva'!LO$6:LO$257,'Aceite de Oliva'!$A$6:$A$257,"&gt;="&amp;$A280,'Aceite de Oliva'!$B$6:$B$257,"&lt;="&amp;$B280)</f>
        <v>5.73</v>
      </c>
      <c r="LP280" s="8">
        <f>SUMIFS('Aceite de Oliva'!LP$6:LP$257,'Aceite de Oliva'!$A$6:$A$257,"&gt;="&amp;$A280,'Aceite de Oliva'!$B$6:$B$257,"&lt;="&amp;$B280)</f>
        <v>0.79</v>
      </c>
      <c r="LQ280" s="8">
        <f>SUMIFS('Aceite de Oliva'!LQ$6:LQ$257,'Aceite de Oliva'!$A$6:$A$257,"&gt;="&amp;$A280,'Aceite de Oliva'!$B$6:$B$257,"&lt;="&amp;$B280)</f>
        <v>0.56999999999999995</v>
      </c>
    </row>
    <row r="281" spans="1:329"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N281" s="8">
        <f>SUMIFS('Aceite de Oliva'!LN$6:LN$257,'Aceite de Oliva'!$A$6:$A$257,"&gt;="&amp;$A281,'Aceite de Oliva'!$B$6:$B$257,"&lt;="&amp;$B281)</f>
        <v>0.2</v>
      </c>
      <c r="LO281" s="8">
        <f>SUMIFS('Aceite de Oliva'!LO$6:LO$257,'Aceite de Oliva'!$A$6:$A$257,"&gt;="&amp;$A281,'Aceite de Oliva'!$B$6:$B$257,"&lt;="&amp;$B281)</f>
        <v>0</v>
      </c>
      <c r="LP281" s="8">
        <f>SUMIFS('Aceite de Oliva'!LP$6:LP$257,'Aceite de Oliva'!$A$6:$A$257,"&gt;="&amp;$A281,'Aceite de Oliva'!$B$6:$B$257,"&lt;="&amp;$B281)</f>
        <v>0.21</v>
      </c>
      <c r="LQ281" s="8">
        <f>SUMIFS('Aceite de Oliva'!LQ$6:LQ$257,'Aceite de Oliva'!$A$6:$A$257,"&gt;="&amp;$A281,'Aceite de Oliva'!$B$6:$B$257,"&lt;="&amp;$B281)</f>
        <v>0</v>
      </c>
    </row>
    <row r="282" spans="1:329"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N282" s="8">
        <f>SUMIFS('Aceite de Oliva'!LN$6:LN$257,'Aceite de Oliva'!$A$6:$A$257,"&gt;="&amp;$A282,'Aceite de Oliva'!$B$6:$B$257,"&lt;="&amp;$B282)</f>
        <v>1.97</v>
      </c>
      <c r="LO282" s="8">
        <f>SUMIFS('Aceite de Oliva'!LO$6:LO$257,'Aceite de Oliva'!$A$6:$A$257,"&gt;="&amp;$A282,'Aceite de Oliva'!$B$6:$B$257,"&lt;="&amp;$B282)</f>
        <v>2.0299999999999998</v>
      </c>
      <c r="LP282" s="8">
        <f>SUMIFS('Aceite de Oliva'!LP$6:LP$257,'Aceite de Oliva'!$A$6:$A$257,"&gt;="&amp;$A282,'Aceite de Oliva'!$B$6:$B$257,"&lt;="&amp;$B282)</f>
        <v>1.6</v>
      </c>
      <c r="LQ282" s="8">
        <f>SUMIFS('Aceite de Oliva'!LQ$6:LQ$257,'Aceite de Oliva'!$A$6:$A$257,"&gt;="&amp;$A282,'Aceite de Oliva'!$B$6:$B$257,"&lt;="&amp;$B282)</f>
        <v>1.9500000000000002</v>
      </c>
    </row>
    <row r="283" spans="1:329"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N283" s="8">
        <f>SUMIFS('Aceite de Oliva'!LN$6:LN$257,'Aceite de Oliva'!$A$6:$A$257,"&gt;="&amp;$A283,'Aceite de Oliva'!$B$6:$B$257,"&lt;="&amp;$B283)</f>
        <v>0.38</v>
      </c>
      <c r="LO283" s="8">
        <f>SUMIFS('Aceite de Oliva'!LO$6:LO$257,'Aceite de Oliva'!$A$6:$A$257,"&gt;="&amp;$A283,'Aceite de Oliva'!$B$6:$B$257,"&lt;="&amp;$B283)</f>
        <v>0</v>
      </c>
      <c r="LP283" s="8">
        <f>SUMIFS('Aceite de Oliva'!LP$6:LP$257,'Aceite de Oliva'!$A$6:$A$257,"&gt;="&amp;$A283,'Aceite de Oliva'!$B$6:$B$257,"&lt;="&amp;$B283)</f>
        <v>0.21</v>
      </c>
      <c r="LQ283" s="8">
        <f>SUMIFS('Aceite de Oliva'!LQ$6:LQ$257,'Aceite de Oliva'!$A$6:$A$257,"&gt;="&amp;$A283,'Aceite de Oliva'!$B$6:$B$257,"&lt;="&amp;$B283)</f>
        <v>0</v>
      </c>
    </row>
    <row r="284" spans="1:329"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N284" s="8">
        <f>SUMIFS('Aceite de Oliva'!LN$6:LN$257,'Aceite de Oliva'!$A$6:$A$257,"&gt;="&amp;$A284,'Aceite de Oliva'!$B$6:$B$257,"&lt;="&amp;$B284)</f>
        <v>0.4</v>
      </c>
      <c r="LO284" s="8">
        <f>SUMIFS('Aceite de Oliva'!LO$6:LO$257,'Aceite de Oliva'!$A$6:$A$257,"&gt;="&amp;$A284,'Aceite de Oliva'!$B$6:$B$257,"&lt;="&amp;$B284)</f>
        <v>0</v>
      </c>
      <c r="LP284" s="8">
        <f>SUMIFS('Aceite de Oliva'!LP$6:LP$257,'Aceite de Oliva'!$A$6:$A$257,"&gt;="&amp;$A284,'Aceite de Oliva'!$B$6:$B$257,"&lt;="&amp;$B284)</f>
        <v>0.54</v>
      </c>
      <c r="LQ284" s="8">
        <f>SUMIFS('Aceite de Oliva'!LQ$6:LQ$257,'Aceite de Oliva'!$A$6:$A$257,"&gt;="&amp;$A284,'Aceite de Oliva'!$B$6:$B$257,"&lt;="&amp;$B284)</f>
        <v>0</v>
      </c>
    </row>
    <row r="285" spans="1:329"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N285" s="8">
        <f>SUMIF('Aceite de Oliva'!$A$6:$A$257,"&gt;="&amp;$A285,'Aceite de Oliva'!LN$6:LN$257)</f>
        <v>1.8800000000000003</v>
      </c>
      <c r="LO285" s="8">
        <f>SUMIF('Aceite de Oliva'!$A$6:$A$257,"&gt;="&amp;$A285,'Aceite de Oliva'!LO$6:LO$257)</f>
        <v>3.31</v>
      </c>
      <c r="LP285" s="8">
        <f>SUMIF('Aceite de Oliva'!$A$6:$A$257,"&gt;="&amp;$A285,'Aceite de Oliva'!LP$6:LP$257)</f>
        <v>1.33</v>
      </c>
      <c r="LQ285" s="8">
        <f>SUMIF('Aceite de Oliva'!$A$6:$A$257,"&gt;="&amp;$A285,'Aceite de Oliva'!LQ$6:LQ$257)</f>
        <v>0</v>
      </c>
    </row>
    <row r="286" spans="1:329"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row>
    <row r="287" spans="1:329"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N287" s="77">
        <f>SUM(LN262:LN285)</f>
        <v>100.01000000000002</v>
      </c>
      <c r="LO287" s="77">
        <f>SUM(LO262:LO285)</f>
        <v>99.979999999999976</v>
      </c>
      <c r="LP287" s="77">
        <f>SUM(LP262:LP285)</f>
        <v>99.960000000000008</v>
      </c>
      <c r="LQ287" s="77">
        <f>SUM(LQ262:LQ285)</f>
        <v>99.990000000000009</v>
      </c>
    </row>
    <row r="288" spans="1:329"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20" priority="151" operator="greaterThan">
      <formula>100.1</formula>
    </cfRule>
    <cfRule type="cellIs" dxfId="419" priority="152" operator="greaterThan">
      <formula>99.8</formula>
    </cfRule>
    <cfRule type="cellIs" dxfId="418" priority="153" operator="lessThan">
      <formula>99.8</formula>
    </cfRule>
  </conditionalFormatting>
  <conditionalFormatting sqref="BH287:BK287">
    <cfRule type="cellIs" dxfId="417" priority="148" operator="greaterThan">
      <formula>100.1</formula>
    </cfRule>
    <cfRule type="cellIs" dxfId="416" priority="149" operator="greaterThan">
      <formula>99.8</formula>
    </cfRule>
    <cfRule type="cellIs" dxfId="415" priority="150" operator="lessThan">
      <formula>99.8</formula>
    </cfRule>
  </conditionalFormatting>
  <conditionalFormatting sqref="BO287:BR287">
    <cfRule type="cellIs" dxfId="414" priority="145" operator="greaterThan">
      <formula>100.1</formula>
    </cfRule>
    <cfRule type="cellIs" dxfId="413" priority="146" operator="greaterThan">
      <formula>99.8</formula>
    </cfRule>
    <cfRule type="cellIs" dxfId="412" priority="147" operator="lessThan">
      <formula>99.8</formula>
    </cfRule>
  </conditionalFormatting>
  <conditionalFormatting sqref="BV287:BY287">
    <cfRule type="cellIs" dxfId="411" priority="142" operator="greaterThan">
      <formula>100.1</formula>
    </cfRule>
    <cfRule type="cellIs" dxfId="410" priority="143" operator="greaterThan">
      <formula>99.8</formula>
    </cfRule>
    <cfRule type="cellIs" dxfId="409" priority="144" operator="lessThan">
      <formula>99.8</formula>
    </cfRule>
  </conditionalFormatting>
  <conditionalFormatting sqref="AT287:AW287">
    <cfRule type="cellIs" dxfId="408" priority="139" operator="greaterThan">
      <formula>100.1</formula>
    </cfRule>
    <cfRule type="cellIs" dxfId="407" priority="140" operator="greaterThan">
      <formula>99.8</formula>
    </cfRule>
    <cfRule type="cellIs" dxfId="406" priority="141" operator="lessThan">
      <formula>99.8</formula>
    </cfRule>
  </conditionalFormatting>
  <conditionalFormatting sqref="AM287:AP287">
    <cfRule type="cellIs" dxfId="405" priority="136" operator="greaterThan">
      <formula>100.1</formula>
    </cfRule>
    <cfRule type="cellIs" dxfId="404" priority="137" operator="greaterThan">
      <formula>99.8</formula>
    </cfRule>
    <cfRule type="cellIs" dxfId="403" priority="138" operator="lessThan">
      <formula>99.8</formula>
    </cfRule>
  </conditionalFormatting>
  <conditionalFormatting sqref="AF287:AI287">
    <cfRule type="cellIs" dxfId="402" priority="133" operator="greaterThan">
      <formula>100.1</formula>
    </cfRule>
    <cfRule type="cellIs" dxfId="401" priority="134" operator="greaterThan">
      <formula>99.8</formula>
    </cfRule>
    <cfRule type="cellIs" dxfId="400" priority="135" operator="lessThan">
      <formula>99.8</formula>
    </cfRule>
  </conditionalFormatting>
  <conditionalFormatting sqref="Y287:AB287">
    <cfRule type="cellIs" dxfId="399" priority="130" operator="greaterThan">
      <formula>100.1</formula>
    </cfRule>
    <cfRule type="cellIs" dxfId="398" priority="131" operator="greaterThan">
      <formula>99.8</formula>
    </cfRule>
    <cfRule type="cellIs" dxfId="397" priority="132" operator="lessThan">
      <formula>99.8</formula>
    </cfRule>
  </conditionalFormatting>
  <conditionalFormatting sqref="R287:U287">
    <cfRule type="cellIs" dxfId="396" priority="127" operator="greaterThan">
      <formula>100.1</formula>
    </cfRule>
    <cfRule type="cellIs" dxfId="395" priority="128" operator="greaterThan">
      <formula>99.8</formula>
    </cfRule>
    <cfRule type="cellIs" dxfId="394" priority="129" operator="lessThan">
      <formula>99.8</formula>
    </cfRule>
  </conditionalFormatting>
  <conditionalFormatting sqref="K287:N287">
    <cfRule type="cellIs" dxfId="393" priority="124" operator="greaterThan">
      <formula>100.1</formula>
    </cfRule>
    <cfRule type="cellIs" dxfId="392" priority="125" operator="greaterThan">
      <formula>99.8</formula>
    </cfRule>
    <cfRule type="cellIs" dxfId="391" priority="126" operator="lessThan">
      <formula>99.8</formula>
    </cfRule>
  </conditionalFormatting>
  <conditionalFormatting sqref="D287:G287">
    <cfRule type="cellIs" dxfId="390" priority="121" operator="greaterThan">
      <formula>100.1</formula>
    </cfRule>
    <cfRule type="cellIs" dxfId="389" priority="122" operator="greaterThan">
      <formula>99.8</formula>
    </cfRule>
    <cfRule type="cellIs" dxfId="388" priority="123" operator="lessThan">
      <formula>99.8</formula>
    </cfRule>
  </conditionalFormatting>
  <conditionalFormatting sqref="CC287:CF287">
    <cfRule type="cellIs" dxfId="387" priority="118" operator="greaterThan">
      <formula>100.1</formula>
    </cfRule>
    <cfRule type="cellIs" dxfId="386" priority="119" operator="greaterThan">
      <formula>99.8</formula>
    </cfRule>
    <cfRule type="cellIs" dxfId="385" priority="120" operator="lessThan">
      <formula>99.8</formula>
    </cfRule>
  </conditionalFormatting>
  <conditionalFormatting sqref="CJ287:CM287">
    <cfRule type="cellIs" dxfId="384" priority="115" operator="greaterThan">
      <formula>100.1</formula>
    </cfRule>
    <cfRule type="cellIs" dxfId="383" priority="116" operator="greaterThan">
      <formula>99.8</formula>
    </cfRule>
    <cfRule type="cellIs" dxfId="382" priority="117" operator="lessThan">
      <formula>99.8</formula>
    </cfRule>
  </conditionalFormatting>
  <conditionalFormatting sqref="CQ287:CT287">
    <cfRule type="cellIs" dxfId="381" priority="112" operator="greaterThan">
      <formula>100.1</formula>
    </cfRule>
    <cfRule type="cellIs" dxfId="380" priority="113" operator="greaterThan">
      <formula>99.8</formula>
    </cfRule>
    <cfRule type="cellIs" dxfId="379" priority="114" operator="lessThan">
      <formula>99.8</formula>
    </cfRule>
  </conditionalFormatting>
  <conditionalFormatting sqref="CX287:DA287">
    <cfRule type="cellIs" dxfId="378" priority="109" operator="greaterThan">
      <formula>100.1</formula>
    </cfRule>
    <cfRule type="cellIs" dxfId="377" priority="110" operator="greaterThan">
      <formula>99.8</formula>
    </cfRule>
    <cfRule type="cellIs" dxfId="376" priority="111" operator="lessThan">
      <formula>99.8</formula>
    </cfRule>
  </conditionalFormatting>
  <conditionalFormatting sqref="DE287:DH287">
    <cfRule type="cellIs" dxfId="375" priority="106" operator="greaterThan">
      <formula>100.1</formula>
    </cfRule>
    <cfRule type="cellIs" dxfId="374" priority="107" operator="greaterThan">
      <formula>99.8</formula>
    </cfRule>
    <cfRule type="cellIs" dxfId="373" priority="108" operator="lessThan">
      <formula>99.8</formula>
    </cfRule>
  </conditionalFormatting>
  <conditionalFormatting sqref="DL287:DO287">
    <cfRule type="cellIs" dxfId="372" priority="103" operator="greaterThan">
      <formula>100.1</formula>
    </cfRule>
    <cfRule type="cellIs" dxfId="371" priority="104" operator="greaterThan">
      <formula>99.8</formula>
    </cfRule>
    <cfRule type="cellIs" dxfId="370" priority="105" operator="lessThan">
      <formula>99.8</formula>
    </cfRule>
  </conditionalFormatting>
  <conditionalFormatting sqref="DS287:DV287">
    <cfRule type="cellIs" dxfId="369" priority="100" operator="greaterThan">
      <formula>100.1</formula>
    </cfRule>
    <cfRule type="cellIs" dxfId="368" priority="101" operator="greaterThan">
      <formula>99.8</formula>
    </cfRule>
    <cfRule type="cellIs" dxfId="367" priority="102" operator="lessThan">
      <formula>99.8</formula>
    </cfRule>
  </conditionalFormatting>
  <conditionalFormatting sqref="DZ287:EC287">
    <cfRule type="cellIs" dxfId="366" priority="97" operator="greaterThan">
      <formula>100.1</formula>
    </cfRule>
    <cfRule type="cellIs" dxfId="365" priority="98" operator="greaterThan">
      <formula>99.8</formula>
    </cfRule>
    <cfRule type="cellIs" dxfId="364" priority="99" operator="lessThan">
      <formula>99.8</formula>
    </cfRule>
  </conditionalFormatting>
  <conditionalFormatting sqref="EG287:EJ287">
    <cfRule type="cellIs" dxfId="363" priority="94" operator="greaterThan">
      <formula>100.1</formula>
    </cfRule>
    <cfRule type="cellIs" dxfId="362" priority="95" operator="greaterThan">
      <formula>99.8</formula>
    </cfRule>
    <cfRule type="cellIs" dxfId="361" priority="96" operator="lessThan">
      <formula>99.8</formula>
    </cfRule>
  </conditionalFormatting>
  <conditionalFormatting sqref="EN287:EQ287">
    <cfRule type="cellIs" dxfId="360" priority="91" operator="greaterThan">
      <formula>100.1</formula>
    </cfRule>
    <cfRule type="cellIs" dxfId="359" priority="92" operator="greaterThan">
      <formula>99.8</formula>
    </cfRule>
    <cfRule type="cellIs" dxfId="358" priority="93" operator="lessThan">
      <formula>99.8</formula>
    </cfRule>
  </conditionalFormatting>
  <conditionalFormatting sqref="EU287:EX287">
    <cfRule type="cellIs" dxfId="357" priority="88" operator="greaterThan">
      <formula>100.1</formula>
    </cfRule>
    <cfRule type="cellIs" dxfId="356" priority="89" operator="greaterThan">
      <formula>99.8</formula>
    </cfRule>
    <cfRule type="cellIs" dxfId="355" priority="90" operator="lessThan">
      <formula>99.8</formula>
    </cfRule>
  </conditionalFormatting>
  <conditionalFormatting sqref="FB287:FE287">
    <cfRule type="cellIs" dxfId="354" priority="82" operator="greaterThan">
      <formula>100.1</formula>
    </cfRule>
    <cfRule type="cellIs" dxfId="353" priority="83" operator="greaterThan">
      <formula>99.8</formula>
    </cfRule>
    <cfRule type="cellIs" dxfId="352" priority="84" operator="lessThan">
      <formula>99.8</formula>
    </cfRule>
  </conditionalFormatting>
  <conditionalFormatting sqref="FI287:FL287">
    <cfRule type="cellIs" dxfId="351" priority="79" operator="greaterThan">
      <formula>100.1</formula>
    </cfRule>
    <cfRule type="cellIs" dxfId="350" priority="80" operator="greaterThan">
      <formula>99.8</formula>
    </cfRule>
    <cfRule type="cellIs" dxfId="349" priority="81" operator="lessThan">
      <formula>99.8</formula>
    </cfRule>
  </conditionalFormatting>
  <conditionalFormatting sqref="FP287:FS287">
    <cfRule type="cellIs" dxfId="348" priority="76" operator="greaterThan">
      <formula>100.1</formula>
    </cfRule>
    <cfRule type="cellIs" dxfId="347" priority="77" operator="greaterThan">
      <formula>99.8</formula>
    </cfRule>
    <cfRule type="cellIs" dxfId="346" priority="78" operator="lessThan">
      <formula>99.8</formula>
    </cfRule>
  </conditionalFormatting>
  <conditionalFormatting sqref="FW287:FZ287">
    <cfRule type="cellIs" dxfId="345" priority="73" operator="greaterThan">
      <formula>100.1</formula>
    </cfRule>
    <cfRule type="cellIs" dxfId="344" priority="74" operator="greaterThan">
      <formula>99.8</formula>
    </cfRule>
    <cfRule type="cellIs" dxfId="343" priority="75" operator="lessThan">
      <formula>99.8</formula>
    </cfRule>
  </conditionalFormatting>
  <conditionalFormatting sqref="GD287:GG287">
    <cfRule type="cellIs" dxfId="342" priority="70" operator="greaterThan">
      <formula>100.1</formula>
    </cfRule>
    <cfRule type="cellIs" dxfId="341" priority="71" operator="greaterThan">
      <formula>99.8</formula>
    </cfRule>
    <cfRule type="cellIs" dxfId="340" priority="72" operator="lessThan">
      <formula>99.8</formula>
    </cfRule>
  </conditionalFormatting>
  <conditionalFormatting sqref="GK287:GN287">
    <cfRule type="cellIs" dxfId="339" priority="61" operator="greaterThan">
      <formula>100.1</formula>
    </cfRule>
    <cfRule type="cellIs" dxfId="338" priority="62" operator="greaterThan">
      <formula>99.8</formula>
    </cfRule>
    <cfRule type="cellIs" dxfId="337" priority="63" operator="lessThan">
      <formula>99.8</formula>
    </cfRule>
  </conditionalFormatting>
  <conditionalFormatting sqref="GR287:GU287">
    <cfRule type="cellIs" dxfId="336" priority="58" operator="greaterThan">
      <formula>100.1</formula>
    </cfRule>
    <cfRule type="cellIs" dxfId="335" priority="59" operator="greaterThan">
      <formula>99.8</formula>
    </cfRule>
    <cfRule type="cellIs" dxfId="334" priority="60" operator="lessThan">
      <formula>99.8</formula>
    </cfRule>
  </conditionalFormatting>
  <conditionalFormatting sqref="GY287:HB287">
    <cfRule type="cellIs" dxfId="333" priority="55" operator="greaterThan">
      <formula>100.1</formula>
    </cfRule>
    <cfRule type="cellIs" dxfId="332" priority="56" operator="greaterThan">
      <formula>99.8</formula>
    </cfRule>
    <cfRule type="cellIs" dxfId="331" priority="57" operator="lessThan">
      <formula>99.8</formula>
    </cfRule>
  </conditionalFormatting>
  <conditionalFormatting sqref="HF287:HI287">
    <cfRule type="cellIs" dxfId="330" priority="52" operator="greaterThan">
      <formula>100.1</formula>
    </cfRule>
    <cfRule type="cellIs" dxfId="329" priority="53" operator="greaterThan">
      <formula>99.8</formula>
    </cfRule>
    <cfRule type="cellIs" dxfId="328" priority="54" operator="lessThan">
      <formula>99.8</formula>
    </cfRule>
  </conditionalFormatting>
  <conditionalFormatting sqref="HM287:HP287">
    <cfRule type="cellIs" dxfId="327" priority="49" operator="greaterThan">
      <formula>100.1</formula>
    </cfRule>
    <cfRule type="cellIs" dxfId="326" priority="50" operator="greaterThan">
      <formula>99.8</formula>
    </cfRule>
    <cfRule type="cellIs" dxfId="325" priority="51" operator="lessThan">
      <formula>99.8</formula>
    </cfRule>
  </conditionalFormatting>
  <conditionalFormatting sqref="HT287:HW287">
    <cfRule type="cellIs" dxfId="324" priority="46" operator="greaterThan">
      <formula>100.1</formula>
    </cfRule>
    <cfRule type="cellIs" dxfId="323" priority="47" operator="greaterThan">
      <formula>99.8</formula>
    </cfRule>
    <cfRule type="cellIs" dxfId="322" priority="48" operator="lessThan">
      <formula>99.8</formula>
    </cfRule>
  </conditionalFormatting>
  <conditionalFormatting sqref="IA287:ID287">
    <cfRule type="cellIs" dxfId="321" priority="43" operator="greaterThan">
      <formula>100.1</formula>
    </cfRule>
    <cfRule type="cellIs" dxfId="320" priority="44" operator="greaterThan">
      <formula>99.8</formula>
    </cfRule>
    <cfRule type="cellIs" dxfId="319" priority="45" operator="lessThan">
      <formula>99.8</formula>
    </cfRule>
  </conditionalFormatting>
  <conditionalFormatting sqref="IH287:IK287">
    <cfRule type="cellIs" dxfId="318" priority="40" operator="greaterThan">
      <formula>100.1</formula>
    </cfRule>
    <cfRule type="cellIs" dxfId="317" priority="41" operator="greaterThan">
      <formula>99.8</formula>
    </cfRule>
    <cfRule type="cellIs" dxfId="316" priority="42" operator="lessThan">
      <formula>99.8</formula>
    </cfRule>
  </conditionalFormatting>
  <conditionalFormatting sqref="IO287:IR287">
    <cfRule type="cellIs" dxfId="315" priority="37" operator="greaterThan">
      <formula>100.1</formula>
    </cfRule>
    <cfRule type="cellIs" dxfId="314" priority="38" operator="greaterThan">
      <formula>99.8</formula>
    </cfRule>
    <cfRule type="cellIs" dxfId="313" priority="39" operator="lessThan">
      <formula>99.8</formula>
    </cfRule>
  </conditionalFormatting>
  <conditionalFormatting sqref="IV287:IY287">
    <cfRule type="cellIs" dxfId="312" priority="31" operator="greaterThan">
      <formula>100.1</formula>
    </cfRule>
    <cfRule type="cellIs" dxfId="311" priority="32" operator="greaterThan">
      <formula>99.8</formula>
    </cfRule>
    <cfRule type="cellIs" dxfId="310" priority="33" operator="lessThan">
      <formula>99.8</formula>
    </cfRule>
  </conditionalFormatting>
  <conditionalFormatting sqref="JC287:JF287">
    <cfRule type="cellIs" dxfId="309" priority="28" operator="greaterThan">
      <formula>100.1</formula>
    </cfRule>
    <cfRule type="cellIs" dxfId="308" priority="29" operator="greaterThan">
      <formula>99.8</formula>
    </cfRule>
    <cfRule type="cellIs" dxfId="307" priority="30" operator="lessThan">
      <formula>99.8</formula>
    </cfRule>
  </conditionalFormatting>
  <conditionalFormatting sqref="JJ287:JM287">
    <cfRule type="cellIs" dxfId="306" priority="25" operator="greaterThan">
      <formula>100.1</formula>
    </cfRule>
    <cfRule type="cellIs" dxfId="305" priority="26" operator="greaterThan">
      <formula>99.8</formula>
    </cfRule>
    <cfRule type="cellIs" dxfId="304" priority="27" operator="lessThan">
      <formula>99.8</formula>
    </cfRule>
  </conditionalFormatting>
  <conditionalFormatting sqref="JQ287:JT287">
    <cfRule type="cellIs" dxfId="303" priority="22" operator="greaterThan">
      <formula>100.1</formula>
    </cfRule>
    <cfRule type="cellIs" dxfId="302" priority="23" operator="greaterThan">
      <formula>99.8</formula>
    </cfRule>
    <cfRule type="cellIs" dxfId="301" priority="24" operator="lessThan">
      <formula>99.8</formula>
    </cfRule>
  </conditionalFormatting>
  <conditionalFormatting sqref="JX287:KA287">
    <cfRule type="cellIs" dxfId="300" priority="19" operator="greaterThan">
      <formula>100.1</formula>
    </cfRule>
    <cfRule type="cellIs" dxfId="299" priority="20" operator="greaterThan">
      <formula>99.8</formula>
    </cfRule>
    <cfRule type="cellIs" dxfId="298" priority="21" operator="lessThan">
      <formula>99.8</formula>
    </cfRule>
  </conditionalFormatting>
  <conditionalFormatting sqref="KE287:KH287">
    <cfRule type="cellIs" dxfId="297" priority="16" operator="greaterThan">
      <formula>100.1</formula>
    </cfRule>
    <cfRule type="cellIs" dxfId="296" priority="17" operator="greaterThan">
      <formula>99.8</formula>
    </cfRule>
    <cfRule type="cellIs" dxfId="295" priority="18" operator="lessThan">
      <formula>99.8</formula>
    </cfRule>
  </conditionalFormatting>
  <conditionalFormatting sqref="KL287:KO287">
    <cfRule type="cellIs" dxfId="294" priority="13" operator="greaterThan">
      <formula>100.1</formula>
    </cfRule>
    <cfRule type="cellIs" dxfId="293" priority="14" operator="greaterThan">
      <formula>99.8</formula>
    </cfRule>
    <cfRule type="cellIs" dxfId="292" priority="15" operator="lessThan">
      <formula>99.8</formula>
    </cfRule>
  </conditionalFormatting>
  <conditionalFormatting sqref="KS287:KV287">
    <cfRule type="cellIs" dxfId="291" priority="10" operator="greaterThan">
      <formula>100.1</formula>
    </cfRule>
    <cfRule type="cellIs" dxfId="290" priority="11" operator="greaterThan">
      <formula>99.8</formula>
    </cfRule>
    <cfRule type="cellIs" dxfId="289" priority="12" operator="lessThan">
      <formula>99.8</formula>
    </cfRule>
  </conditionalFormatting>
  <conditionalFormatting sqref="KZ287:LC287">
    <cfRule type="cellIs" dxfId="288" priority="7" operator="greaterThan">
      <formula>100.1</formula>
    </cfRule>
    <cfRule type="cellIs" dxfId="287" priority="8" operator="greaterThan">
      <formula>99.8</formula>
    </cfRule>
    <cfRule type="cellIs" dxfId="286" priority="9" operator="lessThan">
      <formula>99.8</formula>
    </cfRule>
  </conditionalFormatting>
  <conditionalFormatting sqref="LG287:LJ287">
    <cfRule type="cellIs" dxfId="285" priority="4" operator="greaterThan">
      <formula>100.1</formula>
    </cfRule>
    <cfRule type="cellIs" dxfId="284" priority="5" operator="greaterThan">
      <formula>99.8</formula>
    </cfRule>
    <cfRule type="cellIs" dxfId="283" priority="6" operator="lessThan">
      <formula>99.8</formula>
    </cfRule>
  </conditionalFormatting>
  <conditionalFormatting sqref="LN287:LQ287">
    <cfRule type="cellIs" dxfId="282" priority="1" operator="greaterThan">
      <formula>100.1</formula>
    </cfRule>
    <cfRule type="cellIs" dxfId="281" priority="2" operator="greaterThan">
      <formula>99.8</formula>
    </cfRule>
    <cfRule type="cellIs" dxfId="28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LQ289"/>
  <sheetViews>
    <sheetView showGridLines="0" zoomScale="60" zoomScaleNormal="60" workbookViewId="0">
      <pane xSplit="2" ySplit="3" topLeftCell="KT4" activePane="bottomRight" state="frozen"/>
      <selection activeCell="B45" sqref="B45:O60"/>
      <selection pane="topRight" activeCell="B45" sqref="B45:O60"/>
      <selection pane="bottomLeft" activeCell="B45" sqref="B45:O60"/>
      <selection pane="bottomRight" activeCell="LN260" sqref="LN26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29"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M1" s="76" t="s">
        <v>301</v>
      </c>
    </row>
    <row r="2" spans="1:32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M2" s="76" t="s">
        <v>0</v>
      </c>
    </row>
    <row r="3" spans="1:32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M3" s="73" t="s">
        <v>409</v>
      </c>
    </row>
    <row r="4" spans="1:32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row>
    <row r="5" spans="1:32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row>
    <row r="6" spans="1:329"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row>
    <row r="7" spans="1:32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row>
    <row r="8" spans="1:32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row>
    <row r="9" spans="1:32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row>
    <row r="10" spans="1:32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row>
    <row r="11" spans="1:32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row>
    <row r="12" spans="1:32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row>
    <row r="13" spans="1:32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row>
    <row r="14" spans="1:32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row>
    <row r="15" spans="1:32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row>
    <row r="16" spans="1:32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row>
    <row r="17" spans="1:32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row>
    <row r="18" spans="1:32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row>
    <row r="19" spans="1:32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row>
    <row r="20" spans="1:32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row>
    <row r="21" spans="1:32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row>
    <row r="22" spans="1:32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0.03</v>
      </c>
      <c r="LO22" s="76">
        <v>0</v>
      </c>
      <c r="LP22" s="76">
        <v>0</v>
      </c>
      <c r="LQ22" s="76">
        <v>0</v>
      </c>
    </row>
    <row r="23" spans="1:32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row>
    <row r="24" spans="1:32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row>
    <row r="25" spans="1:32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row>
    <row r="26" spans="1:32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row>
    <row r="27" spans="1:32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0.03</v>
      </c>
      <c r="LO27" s="76">
        <v>0</v>
      </c>
      <c r="LP27" s="76">
        <v>0</v>
      </c>
      <c r="LQ27" s="76">
        <v>0.31</v>
      </c>
    </row>
    <row r="28" spans="1:32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M28" s="76" t="s">
        <v>30</v>
      </c>
      <c r="LN28" s="76">
        <v>0</v>
      </c>
      <c r="LO28" s="76">
        <v>0</v>
      </c>
      <c r="LP28" s="76">
        <v>0</v>
      </c>
      <c r="LQ28" s="76">
        <v>0</v>
      </c>
    </row>
    <row r="29" spans="1:32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0</v>
      </c>
      <c r="LO29" s="76">
        <v>0</v>
      </c>
      <c r="LP29" s="76">
        <v>0</v>
      </c>
      <c r="LQ29" s="76">
        <v>0</v>
      </c>
    </row>
    <row r="30" spans="1:32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row>
    <row r="31" spans="1:32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row>
    <row r="32" spans="1:32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row>
    <row r="33" spans="1:32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row>
    <row r="34" spans="1:32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M34" s="76" t="s">
        <v>36</v>
      </c>
      <c r="LN34" s="76">
        <v>0</v>
      </c>
      <c r="LO34" s="76">
        <v>0</v>
      </c>
      <c r="LP34" s="76">
        <v>0</v>
      </c>
      <c r="LQ34" s="76">
        <v>0</v>
      </c>
    </row>
    <row r="35" spans="1:32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row>
    <row r="36" spans="1:32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row>
    <row r="37" spans="1:329"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row>
    <row r="38" spans="1:329"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row>
    <row r="39" spans="1:32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row>
    <row r="40" spans="1:32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M40" s="76" t="s">
        <v>42</v>
      </c>
      <c r="LN40" s="76">
        <v>0</v>
      </c>
      <c r="LO40" s="76">
        <v>0</v>
      </c>
      <c r="LP40" s="76">
        <v>0</v>
      </c>
      <c r="LQ40" s="76">
        <v>0</v>
      </c>
    </row>
    <row r="41" spans="1:329"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M41" s="76" t="s">
        <v>43</v>
      </c>
      <c r="LN41" s="76">
        <v>0</v>
      </c>
      <c r="LO41" s="76">
        <v>0</v>
      </c>
      <c r="LP41" s="76">
        <v>0</v>
      </c>
      <c r="LQ41" s="76">
        <v>0</v>
      </c>
    </row>
    <row r="42" spans="1:32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row>
    <row r="43" spans="1:32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row>
    <row r="44" spans="1:329"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M44" s="76" t="s">
        <v>46</v>
      </c>
      <c r="LN44" s="76">
        <v>0.04</v>
      </c>
      <c r="LO44" s="76">
        <v>0</v>
      </c>
      <c r="LP44" s="76">
        <v>0</v>
      </c>
      <c r="LQ44" s="76">
        <v>0</v>
      </c>
    </row>
    <row r="45" spans="1:329"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M45" s="76" t="s">
        <v>47</v>
      </c>
      <c r="LN45" s="76">
        <v>0</v>
      </c>
      <c r="LO45" s="76">
        <v>0</v>
      </c>
      <c r="LP45" s="76">
        <v>0</v>
      </c>
      <c r="LQ45" s="76">
        <v>0</v>
      </c>
    </row>
    <row r="46" spans="1:329"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M46" s="76" t="s">
        <v>48</v>
      </c>
      <c r="LN46" s="76">
        <v>0</v>
      </c>
      <c r="LO46" s="76">
        <v>0</v>
      </c>
      <c r="LP46" s="76">
        <v>0</v>
      </c>
      <c r="LQ46" s="76">
        <v>0</v>
      </c>
    </row>
    <row r="47" spans="1:329"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M47" s="76" t="s">
        <v>49</v>
      </c>
      <c r="LN47" s="76">
        <v>0</v>
      </c>
      <c r="LO47" s="76">
        <v>0</v>
      </c>
      <c r="LP47" s="76">
        <v>0</v>
      </c>
      <c r="LQ47" s="76">
        <v>0</v>
      </c>
    </row>
    <row r="48" spans="1:329"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M48" s="76" t="s">
        <v>50</v>
      </c>
      <c r="LN48" s="76">
        <v>0.06</v>
      </c>
      <c r="LO48" s="76">
        <v>0.22</v>
      </c>
      <c r="LP48" s="76">
        <v>0</v>
      </c>
      <c r="LQ48" s="76">
        <v>0</v>
      </c>
    </row>
    <row r="49" spans="1:329"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M49" s="76" t="s">
        <v>51</v>
      </c>
      <c r="LN49" s="76">
        <v>0.05</v>
      </c>
      <c r="LO49" s="76">
        <v>0</v>
      </c>
      <c r="LP49" s="76">
        <v>0.09</v>
      </c>
      <c r="LQ49" s="76">
        <v>0</v>
      </c>
    </row>
    <row r="50" spans="1:329"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M50" s="76" t="s">
        <v>52</v>
      </c>
      <c r="LN50" s="76">
        <v>0</v>
      </c>
      <c r="LO50" s="76">
        <v>0</v>
      </c>
      <c r="LP50" s="76">
        <v>0</v>
      </c>
      <c r="LQ50" s="76">
        <v>0</v>
      </c>
    </row>
    <row r="51" spans="1:329"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M51" s="76" t="s">
        <v>53</v>
      </c>
      <c r="LN51" s="76">
        <v>0.09</v>
      </c>
      <c r="LO51" s="76">
        <v>0</v>
      </c>
      <c r="LP51" s="76">
        <v>0</v>
      </c>
      <c r="LQ51" s="76">
        <v>0</v>
      </c>
    </row>
    <row r="52" spans="1:329"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M52" s="76" t="s">
        <v>54</v>
      </c>
      <c r="LN52" s="76">
        <v>0</v>
      </c>
      <c r="LO52" s="76">
        <v>0</v>
      </c>
      <c r="LP52" s="76">
        <v>0</v>
      </c>
      <c r="LQ52" s="76">
        <v>0</v>
      </c>
    </row>
    <row r="53" spans="1:329"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M53" s="76" t="s">
        <v>55</v>
      </c>
      <c r="LN53" s="76">
        <v>0.23</v>
      </c>
      <c r="LO53" s="76">
        <v>0</v>
      </c>
      <c r="LP53" s="76">
        <v>0.27</v>
      </c>
      <c r="LQ53" s="76">
        <v>0</v>
      </c>
    </row>
    <row r="54" spans="1:329"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M54" s="76" t="s">
        <v>56</v>
      </c>
      <c r="LN54" s="76">
        <v>0.09</v>
      </c>
      <c r="LO54" s="76">
        <v>0.14000000000000001</v>
      </c>
      <c r="LP54" s="76">
        <v>0</v>
      </c>
      <c r="LQ54" s="76">
        <v>0</v>
      </c>
    </row>
    <row r="55" spans="1:329"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M55" s="76" t="s">
        <v>57</v>
      </c>
      <c r="LN55" s="76">
        <v>0.43</v>
      </c>
      <c r="LO55" s="76">
        <v>0.42</v>
      </c>
      <c r="LP55" s="76">
        <v>0</v>
      </c>
      <c r="LQ55" s="76">
        <v>0</v>
      </c>
    </row>
    <row r="56" spans="1:329"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M56" s="76" t="s">
        <v>58</v>
      </c>
      <c r="LN56" s="76">
        <v>1.2</v>
      </c>
      <c r="LO56" s="76">
        <v>2.4</v>
      </c>
      <c r="LP56" s="76">
        <v>0.1</v>
      </c>
      <c r="LQ56" s="76">
        <v>4.2300000000000004</v>
      </c>
    </row>
    <row r="57" spans="1:329"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M57" s="76" t="s">
        <v>59</v>
      </c>
      <c r="LN57" s="76">
        <v>4.18</v>
      </c>
      <c r="LO57" s="76">
        <v>0</v>
      </c>
      <c r="LP57" s="76">
        <v>7.09</v>
      </c>
      <c r="LQ57" s="76">
        <v>1.77</v>
      </c>
    </row>
    <row r="58" spans="1:329"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M58" s="76" t="s">
        <v>60</v>
      </c>
      <c r="LN58" s="76">
        <v>0.46</v>
      </c>
      <c r="LO58" s="76">
        <v>0</v>
      </c>
      <c r="LP58" s="76">
        <v>0.28000000000000003</v>
      </c>
      <c r="LQ58" s="76">
        <v>0.43</v>
      </c>
    </row>
    <row r="59" spans="1:329"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M59" s="76" t="s">
        <v>61</v>
      </c>
      <c r="LN59" s="76">
        <v>0.41</v>
      </c>
      <c r="LO59" s="76">
        <v>0</v>
      </c>
      <c r="LP59" s="76">
        <v>0.48</v>
      </c>
      <c r="LQ59" s="76">
        <v>1.41</v>
      </c>
    </row>
    <row r="60" spans="1:329"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M60" s="76" t="s">
        <v>62</v>
      </c>
      <c r="LN60" s="76">
        <v>0.8</v>
      </c>
      <c r="LO60" s="76">
        <v>0.31</v>
      </c>
      <c r="LP60" s="76">
        <v>1.1200000000000001</v>
      </c>
      <c r="LQ60" s="76">
        <v>0.66</v>
      </c>
    </row>
    <row r="61" spans="1:329"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M61" s="76" t="s">
        <v>63</v>
      </c>
      <c r="LN61" s="76">
        <v>0.03</v>
      </c>
      <c r="LO61" s="76">
        <v>0</v>
      </c>
      <c r="LP61" s="76">
        <v>0</v>
      </c>
      <c r="LQ61" s="76">
        <v>0</v>
      </c>
    </row>
    <row r="62" spans="1:329"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M62" s="76" t="s">
        <v>64</v>
      </c>
      <c r="LN62" s="76">
        <v>1.18</v>
      </c>
      <c r="LO62" s="76">
        <v>0.36</v>
      </c>
      <c r="LP62" s="76">
        <v>1.41</v>
      </c>
      <c r="LQ62" s="76">
        <v>2.69</v>
      </c>
    </row>
    <row r="63" spans="1:329"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M63" s="76" t="s">
        <v>65</v>
      </c>
      <c r="LN63" s="76">
        <v>0.5</v>
      </c>
      <c r="LO63" s="76">
        <v>1.59</v>
      </c>
      <c r="LP63" s="76">
        <v>0.19</v>
      </c>
      <c r="LQ63" s="76">
        <v>0</v>
      </c>
    </row>
    <row r="64" spans="1:329"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M64" s="76" t="s">
        <v>66</v>
      </c>
      <c r="LN64" s="76">
        <v>4.2300000000000004</v>
      </c>
      <c r="LO64" s="76">
        <v>4.58</v>
      </c>
      <c r="LP64" s="76">
        <v>5.04</v>
      </c>
      <c r="LQ64" s="76">
        <v>2.39</v>
      </c>
    </row>
    <row r="65" spans="1:329"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M65" s="76" t="s">
        <v>67</v>
      </c>
      <c r="LN65" s="76">
        <v>0.4</v>
      </c>
      <c r="LO65" s="76">
        <v>0.65</v>
      </c>
      <c r="LP65" s="76">
        <v>0</v>
      </c>
      <c r="LQ65" s="76">
        <v>0</v>
      </c>
    </row>
    <row r="66" spans="1:329"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M66" s="76" t="s">
        <v>68</v>
      </c>
      <c r="LN66" s="76">
        <v>0</v>
      </c>
      <c r="LO66" s="76">
        <v>0</v>
      </c>
      <c r="LP66" s="76">
        <v>0</v>
      </c>
      <c r="LQ66" s="76">
        <v>0</v>
      </c>
    </row>
    <row r="67" spans="1:329"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M67" s="76" t="s">
        <v>69</v>
      </c>
      <c r="LN67" s="76">
        <v>0.13</v>
      </c>
      <c r="LO67" s="76">
        <v>0.14000000000000001</v>
      </c>
      <c r="LP67" s="76">
        <v>0.17</v>
      </c>
      <c r="LQ67" s="76">
        <v>0</v>
      </c>
    </row>
    <row r="68" spans="1:329"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M68" s="76" t="s">
        <v>70</v>
      </c>
      <c r="LN68" s="76">
        <v>10.81</v>
      </c>
      <c r="LO68" s="76">
        <v>11.14</v>
      </c>
      <c r="LP68" s="76">
        <v>12.21</v>
      </c>
      <c r="LQ68" s="76">
        <v>8.8000000000000007</v>
      </c>
    </row>
    <row r="69" spans="1:329"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M69" s="76" t="s">
        <v>71</v>
      </c>
      <c r="LN69" s="76">
        <v>0.26</v>
      </c>
      <c r="LO69" s="76">
        <v>0</v>
      </c>
      <c r="LP69" s="76">
        <v>0.37</v>
      </c>
      <c r="LQ69" s="76">
        <v>0.25</v>
      </c>
    </row>
    <row r="70" spans="1:329"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M70" s="76" t="s">
        <v>72</v>
      </c>
      <c r="LN70" s="76">
        <v>2.12</v>
      </c>
      <c r="LO70" s="76">
        <v>4.0599999999999996</v>
      </c>
      <c r="LP70" s="76">
        <v>1.7</v>
      </c>
      <c r="LQ70" s="76">
        <v>1.81</v>
      </c>
    </row>
    <row r="71" spans="1:329"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M71" s="76" t="s">
        <v>73</v>
      </c>
      <c r="LN71" s="76">
        <v>0.92</v>
      </c>
      <c r="LO71" s="76">
        <v>0.54</v>
      </c>
      <c r="LP71" s="76">
        <v>1.05</v>
      </c>
      <c r="LQ71" s="76">
        <v>1.37</v>
      </c>
    </row>
    <row r="72" spans="1:329"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M72" s="76" t="s">
        <v>74</v>
      </c>
      <c r="LN72" s="76">
        <v>1.61</v>
      </c>
      <c r="LO72" s="76">
        <v>2.76</v>
      </c>
      <c r="LP72" s="76">
        <v>1.17</v>
      </c>
      <c r="LQ72" s="76">
        <v>0.39</v>
      </c>
    </row>
    <row r="73" spans="1:329"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M73" s="76" t="s">
        <v>75</v>
      </c>
      <c r="LN73" s="76">
        <v>1.38</v>
      </c>
      <c r="LO73" s="76">
        <v>3.12</v>
      </c>
      <c r="LP73" s="76">
        <v>0.31</v>
      </c>
      <c r="LQ73" s="76">
        <v>0</v>
      </c>
    </row>
    <row r="74" spans="1:329"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M74" s="76" t="s">
        <v>76</v>
      </c>
      <c r="LN74" s="76">
        <v>3.61</v>
      </c>
      <c r="LO74" s="76">
        <v>3.18</v>
      </c>
      <c r="LP74" s="76">
        <v>0.91</v>
      </c>
      <c r="LQ74" s="76">
        <v>16.41</v>
      </c>
    </row>
    <row r="75" spans="1:329"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M75" s="76" t="s">
        <v>77</v>
      </c>
      <c r="LN75" s="76">
        <v>15.07</v>
      </c>
      <c r="LO75" s="76">
        <v>3.18</v>
      </c>
      <c r="LP75" s="76">
        <v>23.3</v>
      </c>
      <c r="LQ75" s="76">
        <v>9.6999999999999993</v>
      </c>
    </row>
    <row r="76" spans="1:329"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M76" s="76" t="s">
        <v>78</v>
      </c>
      <c r="LN76" s="76">
        <v>1.96</v>
      </c>
      <c r="LO76" s="76">
        <v>0.51</v>
      </c>
      <c r="LP76" s="76">
        <v>1.3</v>
      </c>
      <c r="LQ76" s="76">
        <v>7.34</v>
      </c>
    </row>
    <row r="77" spans="1:329"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M77" s="76" t="s">
        <v>79</v>
      </c>
      <c r="LN77" s="76">
        <v>0.7</v>
      </c>
      <c r="LO77" s="76">
        <v>1.85</v>
      </c>
      <c r="LP77" s="76">
        <v>0.03</v>
      </c>
      <c r="LQ77" s="76">
        <v>0</v>
      </c>
    </row>
    <row r="78" spans="1:329"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M78" s="76" t="s">
        <v>80</v>
      </c>
      <c r="LN78" s="76">
        <v>2.62</v>
      </c>
      <c r="LO78" s="76">
        <v>0.69</v>
      </c>
      <c r="LP78" s="76">
        <v>3.7</v>
      </c>
      <c r="LQ78" s="76">
        <v>2.5</v>
      </c>
    </row>
    <row r="79" spans="1:32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M79" s="76" t="s">
        <v>81</v>
      </c>
      <c r="LN79" s="76">
        <v>0.28999999999999998</v>
      </c>
      <c r="LO79" s="76">
        <v>0</v>
      </c>
      <c r="LP79" s="76">
        <v>0.35</v>
      </c>
      <c r="LQ79" s="76">
        <v>0.93</v>
      </c>
    </row>
    <row r="80" spans="1:329"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M80" s="76" t="s">
        <v>82</v>
      </c>
      <c r="LN80" s="76">
        <v>1.56</v>
      </c>
      <c r="LO80" s="76">
        <v>1.55</v>
      </c>
      <c r="LP80" s="76">
        <v>1.46</v>
      </c>
      <c r="LQ80" s="76">
        <v>3.06</v>
      </c>
    </row>
    <row r="81" spans="1:329"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M81" s="76" t="s">
        <v>83</v>
      </c>
      <c r="LN81" s="76">
        <v>0.81</v>
      </c>
      <c r="LO81" s="76">
        <v>0.36</v>
      </c>
      <c r="LP81" s="76">
        <v>0.87</v>
      </c>
      <c r="LQ81" s="76">
        <v>0.37</v>
      </c>
    </row>
    <row r="82" spans="1:329"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M82" s="76" t="s">
        <v>84</v>
      </c>
      <c r="LN82" s="76">
        <v>1.1000000000000001</v>
      </c>
      <c r="LO82" s="76">
        <v>0.43</v>
      </c>
      <c r="LP82" s="76">
        <v>1.66</v>
      </c>
      <c r="LQ82" s="76">
        <v>0</v>
      </c>
    </row>
    <row r="83" spans="1:329"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M83" s="76" t="s">
        <v>85</v>
      </c>
      <c r="LN83" s="76">
        <v>0.96</v>
      </c>
      <c r="LO83" s="76">
        <v>1.56</v>
      </c>
      <c r="LP83" s="76">
        <v>0.85</v>
      </c>
      <c r="LQ83" s="76">
        <v>0</v>
      </c>
    </row>
    <row r="84" spans="1:329"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M84" s="76" t="s">
        <v>86</v>
      </c>
      <c r="LN84" s="76">
        <v>2.33</v>
      </c>
      <c r="LO84" s="76">
        <v>3.19</v>
      </c>
      <c r="LP84" s="76">
        <v>1.85</v>
      </c>
      <c r="LQ84" s="76">
        <v>2.76</v>
      </c>
    </row>
    <row r="85" spans="1:329"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M85" s="76" t="s">
        <v>87</v>
      </c>
      <c r="LN85" s="76">
        <v>1.1399999999999999</v>
      </c>
      <c r="LO85" s="76">
        <v>0.84</v>
      </c>
      <c r="LP85" s="76">
        <v>0.81</v>
      </c>
      <c r="LQ85" s="76">
        <v>0.34</v>
      </c>
    </row>
    <row r="86" spans="1:329"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M86" s="76" t="s">
        <v>88</v>
      </c>
      <c r="LN86" s="76">
        <v>0.23</v>
      </c>
      <c r="LO86" s="76">
        <v>0.93</v>
      </c>
      <c r="LP86" s="76">
        <v>0</v>
      </c>
      <c r="LQ86" s="76">
        <v>0</v>
      </c>
    </row>
    <row r="87" spans="1:329"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M87" s="76" t="s">
        <v>89</v>
      </c>
      <c r="LN87" s="76">
        <v>0.3</v>
      </c>
      <c r="LO87" s="76">
        <v>1.04</v>
      </c>
      <c r="LP87" s="76">
        <v>0</v>
      </c>
      <c r="LQ87" s="76">
        <v>0</v>
      </c>
    </row>
    <row r="88" spans="1:329"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M88" s="76" t="s">
        <v>90</v>
      </c>
      <c r="LN88" s="76">
        <v>0.27</v>
      </c>
      <c r="LO88" s="76">
        <v>0</v>
      </c>
      <c r="LP88" s="76">
        <v>0.51</v>
      </c>
      <c r="LQ88" s="76">
        <v>0</v>
      </c>
    </row>
    <row r="89" spans="1:329"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M89" s="76" t="s">
        <v>91</v>
      </c>
      <c r="LN89" s="76">
        <v>0.34</v>
      </c>
      <c r="LO89" s="76">
        <v>0.92</v>
      </c>
      <c r="LP89" s="76">
        <v>0.13</v>
      </c>
      <c r="LQ89" s="76">
        <v>0.43</v>
      </c>
    </row>
    <row r="90" spans="1:329"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M90" s="76" t="s">
        <v>92</v>
      </c>
      <c r="LN90" s="76">
        <v>1.02</v>
      </c>
      <c r="LO90" s="76">
        <v>1.05</v>
      </c>
      <c r="LP90" s="76">
        <v>1.01</v>
      </c>
      <c r="LQ90" s="76">
        <v>0</v>
      </c>
    </row>
    <row r="91" spans="1:329"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M91" s="76" t="s">
        <v>93</v>
      </c>
      <c r="LN91" s="76">
        <v>0</v>
      </c>
      <c r="LO91" s="76">
        <v>0</v>
      </c>
      <c r="LP91" s="76">
        <v>0</v>
      </c>
      <c r="LQ91" s="76">
        <v>0</v>
      </c>
    </row>
    <row r="92" spans="1:329"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M92" s="76" t="s">
        <v>94</v>
      </c>
      <c r="LN92" s="76">
        <v>1.02</v>
      </c>
      <c r="LO92" s="76">
        <v>1.88</v>
      </c>
      <c r="LP92" s="76">
        <v>0.77</v>
      </c>
      <c r="LQ92" s="76">
        <v>0</v>
      </c>
    </row>
    <row r="93" spans="1:329"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M93" s="76" t="s">
        <v>95</v>
      </c>
      <c r="LN93" s="76">
        <v>7.0000000000000007E-2</v>
      </c>
      <c r="LO93" s="76">
        <v>0</v>
      </c>
      <c r="LP93" s="76">
        <v>0.14000000000000001</v>
      </c>
      <c r="LQ93" s="76">
        <v>0</v>
      </c>
    </row>
    <row r="94" spans="1:329"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M94" s="76" t="s">
        <v>96</v>
      </c>
      <c r="LN94" s="76">
        <v>2.23</v>
      </c>
      <c r="LO94" s="76">
        <v>4.3499999999999996</v>
      </c>
      <c r="LP94" s="76">
        <v>0.32</v>
      </c>
      <c r="LQ94" s="76">
        <v>8.57</v>
      </c>
    </row>
    <row r="95" spans="1:329"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M95" s="76" t="s">
        <v>97</v>
      </c>
      <c r="LN95" s="76">
        <v>0.27</v>
      </c>
      <c r="LO95" s="76">
        <v>0.24</v>
      </c>
      <c r="LP95" s="76">
        <v>0.38</v>
      </c>
      <c r="LQ95" s="76">
        <v>0</v>
      </c>
    </row>
    <row r="96" spans="1:329"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M96" s="76" t="s">
        <v>98</v>
      </c>
      <c r="LN96" s="76">
        <v>0.36</v>
      </c>
      <c r="LO96" s="76">
        <v>0</v>
      </c>
      <c r="LP96" s="76">
        <v>0.46</v>
      </c>
      <c r="LQ96" s="76">
        <v>1.06</v>
      </c>
    </row>
    <row r="97" spans="1:329"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M97" s="76" t="s">
        <v>99</v>
      </c>
      <c r="LN97" s="76">
        <v>0</v>
      </c>
      <c r="LO97" s="76">
        <v>0</v>
      </c>
      <c r="LP97" s="76">
        <v>0</v>
      </c>
      <c r="LQ97" s="76">
        <v>0</v>
      </c>
    </row>
    <row r="98" spans="1:329"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M98" s="76" t="s">
        <v>100</v>
      </c>
      <c r="LN98" s="76">
        <v>0.05</v>
      </c>
      <c r="LO98" s="76">
        <v>0.2</v>
      </c>
      <c r="LP98" s="76">
        <v>0</v>
      </c>
      <c r="LQ98" s="76">
        <v>0</v>
      </c>
    </row>
    <row r="99" spans="1:329"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M99" s="76" t="s">
        <v>101</v>
      </c>
      <c r="LN99" s="76">
        <v>0.42</v>
      </c>
      <c r="LO99" s="76">
        <v>0.28999999999999998</v>
      </c>
      <c r="LP99" s="76">
        <v>0.54</v>
      </c>
      <c r="LQ99" s="76">
        <v>0</v>
      </c>
    </row>
    <row r="100" spans="1:329"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M100" s="76" t="s">
        <v>102</v>
      </c>
      <c r="LN100" s="76">
        <v>1.59</v>
      </c>
      <c r="LO100" s="76">
        <v>3.49</v>
      </c>
      <c r="LP100" s="76">
        <v>1.17</v>
      </c>
      <c r="LQ100" s="76">
        <v>0</v>
      </c>
    </row>
    <row r="101" spans="1:329"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M101" s="76" t="s">
        <v>103</v>
      </c>
      <c r="LN101" s="76">
        <v>0.08</v>
      </c>
      <c r="LO101" s="76">
        <v>0</v>
      </c>
      <c r="LP101" s="76">
        <v>0.15</v>
      </c>
      <c r="LQ101" s="76">
        <v>0</v>
      </c>
    </row>
    <row r="102" spans="1:329"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M102" s="76" t="s">
        <v>104</v>
      </c>
      <c r="LN102" s="76">
        <v>0</v>
      </c>
      <c r="LO102" s="76">
        <v>0</v>
      </c>
      <c r="LP102" s="76">
        <v>0</v>
      </c>
      <c r="LQ102" s="76">
        <v>0</v>
      </c>
    </row>
    <row r="103" spans="1:329"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M103" s="76" t="s">
        <v>105</v>
      </c>
      <c r="LN103" s="76">
        <v>2.2999999999999998</v>
      </c>
      <c r="LO103" s="76">
        <v>0.15</v>
      </c>
      <c r="LP103" s="76">
        <v>3.42</v>
      </c>
      <c r="LQ103" s="76">
        <v>3.03</v>
      </c>
    </row>
    <row r="104" spans="1:329"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M104" s="76" t="s">
        <v>106</v>
      </c>
      <c r="LN104" s="76">
        <v>3.23</v>
      </c>
      <c r="LO104" s="76">
        <v>5.57</v>
      </c>
      <c r="LP104" s="76">
        <v>2.74</v>
      </c>
      <c r="LQ104" s="76">
        <v>0</v>
      </c>
    </row>
    <row r="105" spans="1:329"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M105" s="76" t="s">
        <v>107</v>
      </c>
      <c r="LN105" s="76">
        <v>1.4</v>
      </c>
      <c r="LO105" s="76">
        <v>3.36</v>
      </c>
      <c r="LP105" s="76">
        <v>0.83</v>
      </c>
      <c r="LQ105" s="76">
        <v>0</v>
      </c>
    </row>
    <row r="106" spans="1:329"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M106" s="76" t="s">
        <v>108</v>
      </c>
      <c r="LN106" s="76">
        <v>0</v>
      </c>
      <c r="LO106" s="76">
        <v>0</v>
      </c>
      <c r="LP106" s="76">
        <v>0</v>
      </c>
      <c r="LQ106" s="76">
        <v>0</v>
      </c>
    </row>
    <row r="107" spans="1:329"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M107" s="76" t="s">
        <v>109</v>
      </c>
      <c r="LN107" s="76">
        <v>0.03</v>
      </c>
      <c r="LO107" s="76">
        <v>0</v>
      </c>
      <c r="LP107" s="76">
        <v>0</v>
      </c>
      <c r="LQ107" s="76">
        <v>0</v>
      </c>
    </row>
    <row r="108" spans="1:329"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M108" s="76" t="s">
        <v>110</v>
      </c>
      <c r="LN108" s="76">
        <v>0.14000000000000001</v>
      </c>
      <c r="LO108" s="76">
        <v>0</v>
      </c>
      <c r="LP108" s="76">
        <v>0</v>
      </c>
      <c r="LQ108" s="76">
        <v>0</v>
      </c>
    </row>
    <row r="109" spans="1:329"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M109" s="76" t="s">
        <v>111</v>
      </c>
      <c r="LN109" s="76">
        <v>0.97</v>
      </c>
      <c r="LO109" s="76">
        <v>0.41</v>
      </c>
      <c r="LP109" s="76">
        <v>1.63</v>
      </c>
      <c r="LQ109" s="76">
        <v>0</v>
      </c>
    </row>
    <row r="110" spans="1:329"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M110" s="76" t="s">
        <v>112</v>
      </c>
      <c r="LN110" s="76">
        <v>4.03</v>
      </c>
      <c r="LO110" s="76">
        <v>11.99</v>
      </c>
      <c r="LP110" s="76">
        <v>0.55000000000000004</v>
      </c>
      <c r="LQ110" s="76">
        <v>0</v>
      </c>
    </row>
    <row r="111" spans="1:329"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M111" s="76" t="s">
        <v>113</v>
      </c>
      <c r="LN111" s="76">
        <v>1.48</v>
      </c>
      <c r="LO111" s="76">
        <v>1.58</v>
      </c>
      <c r="LP111" s="76">
        <v>1.75</v>
      </c>
      <c r="LQ111" s="76">
        <v>0</v>
      </c>
    </row>
    <row r="112" spans="1:329"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M112" s="76" t="s">
        <v>114</v>
      </c>
      <c r="LN112" s="76">
        <v>0</v>
      </c>
      <c r="LO112" s="76">
        <v>0</v>
      </c>
      <c r="LP112" s="76">
        <v>0</v>
      </c>
      <c r="LQ112" s="76">
        <v>0</v>
      </c>
    </row>
    <row r="113" spans="1:329"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M113" s="76" t="s">
        <v>115</v>
      </c>
      <c r="LN113" s="76">
        <v>0.09</v>
      </c>
      <c r="LO113" s="76">
        <v>0.34</v>
      </c>
      <c r="LP113" s="76">
        <v>0</v>
      </c>
      <c r="LQ113" s="76">
        <v>0</v>
      </c>
    </row>
    <row r="114" spans="1:329"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M114" s="76" t="s">
        <v>116</v>
      </c>
      <c r="LN114" s="76">
        <v>0.11</v>
      </c>
      <c r="LO114" s="76">
        <v>0.43</v>
      </c>
      <c r="LP114" s="76">
        <v>0</v>
      </c>
      <c r="LQ114" s="76">
        <v>0</v>
      </c>
    </row>
    <row r="115" spans="1:329"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M115" s="76" t="s">
        <v>117</v>
      </c>
      <c r="LN115" s="76">
        <v>0.23</v>
      </c>
      <c r="LO115" s="76">
        <v>0</v>
      </c>
      <c r="LP115" s="76">
        <v>0.28000000000000003</v>
      </c>
      <c r="LQ115" s="76">
        <v>0</v>
      </c>
    </row>
    <row r="116" spans="1:329"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M116" s="76" t="s">
        <v>118</v>
      </c>
      <c r="LN116" s="76">
        <v>0.1</v>
      </c>
      <c r="LO116" s="76">
        <v>0.38</v>
      </c>
      <c r="LP116" s="76">
        <v>0</v>
      </c>
      <c r="LQ116" s="76">
        <v>0</v>
      </c>
    </row>
    <row r="117" spans="1:329"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M117" s="76" t="s">
        <v>119</v>
      </c>
      <c r="LN117" s="76">
        <v>0.09</v>
      </c>
      <c r="LO117" s="76">
        <v>0</v>
      </c>
      <c r="LP117" s="76">
        <v>0</v>
      </c>
      <c r="LQ117" s="76">
        <v>0</v>
      </c>
    </row>
    <row r="118" spans="1:329"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M118" s="76" t="s">
        <v>120</v>
      </c>
      <c r="LN118" s="76">
        <v>0.14000000000000001</v>
      </c>
      <c r="LO118" s="76">
        <v>0</v>
      </c>
      <c r="LP118" s="76">
        <v>0.14000000000000001</v>
      </c>
      <c r="LQ118" s="76">
        <v>0</v>
      </c>
    </row>
    <row r="119" spans="1:329"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M119" s="76" t="s">
        <v>121</v>
      </c>
      <c r="LN119" s="76">
        <v>0</v>
      </c>
      <c r="LO119" s="76">
        <v>0</v>
      </c>
      <c r="LP119" s="76">
        <v>0</v>
      </c>
      <c r="LQ119" s="76">
        <v>0</v>
      </c>
    </row>
    <row r="120" spans="1:329"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0.04</v>
      </c>
      <c r="LO120" s="76">
        <v>0.17</v>
      </c>
      <c r="LP120" s="76">
        <v>0</v>
      </c>
      <c r="LQ120" s="76">
        <v>0</v>
      </c>
    </row>
    <row r="121" spans="1:329"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row>
    <row r="122" spans="1:329"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0.06</v>
      </c>
      <c r="LO122" s="76">
        <v>0</v>
      </c>
      <c r="LP122" s="76">
        <v>0</v>
      </c>
      <c r="LQ122" s="76">
        <v>0</v>
      </c>
    </row>
    <row r="123" spans="1:329"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M123" s="76" t="s">
        <v>125</v>
      </c>
      <c r="LN123" s="76">
        <v>0</v>
      </c>
      <c r="LO123" s="76">
        <v>0</v>
      </c>
      <c r="LP123" s="76">
        <v>0</v>
      </c>
      <c r="LQ123" s="76">
        <v>0</v>
      </c>
    </row>
    <row r="124" spans="1:329"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M124" s="76" t="s">
        <v>126</v>
      </c>
      <c r="LN124" s="76">
        <v>2.52</v>
      </c>
      <c r="LO124" s="76">
        <v>2.2599999999999998</v>
      </c>
      <c r="LP124" s="76">
        <v>0.86</v>
      </c>
      <c r="LQ124" s="76">
        <v>13.58</v>
      </c>
    </row>
    <row r="125" spans="1:329"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M125" s="76" t="s">
        <v>127</v>
      </c>
      <c r="LN125" s="76">
        <v>0.15</v>
      </c>
      <c r="LO125" s="76">
        <v>0.1</v>
      </c>
      <c r="LP125" s="76">
        <v>0.15</v>
      </c>
      <c r="LQ125" s="76">
        <v>0</v>
      </c>
    </row>
    <row r="126" spans="1:329"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row>
    <row r="127" spans="1:329"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row>
    <row r="128" spans="1:329"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0.04</v>
      </c>
      <c r="LO128" s="76">
        <v>0</v>
      </c>
      <c r="LP128" s="76">
        <v>0</v>
      </c>
      <c r="LQ128" s="76">
        <v>0</v>
      </c>
    </row>
    <row r="129" spans="1:329"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row>
    <row r="130" spans="1:329"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M130" s="76" t="s">
        <v>132</v>
      </c>
      <c r="LN130" s="76">
        <v>0.27</v>
      </c>
      <c r="LO130" s="76">
        <v>0</v>
      </c>
      <c r="LP130" s="76">
        <v>0.51</v>
      </c>
      <c r="LQ130" s="76">
        <v>0</v>
      </c>
    </row>
    <row r="131" spans="1:329"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M131" s="76" t="s">
        <v>133</v>
      </c>
      <c r="LN131" s="76">
        <v>0.15</v>
      </c>
      <c r="LO131" s="76">
        <v>0</v>
      </c>
      <c r="LP131" s="76">
        <v>0</v>
      </c>
      <c r="LQ131" s="76">
        <v>0</v>
      </c>
    </row>
    <row r="132" spans="1:329"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M132" s="76" t="s">
        <v>134</v>
      </c>
      <c r="LN132" s="76">
        <v>0</v>
      </c>
      <c r="LO132" s="76">
        <v>0</v>
      </c>
      <c r="LP132" s="76">
        <v>0</v>
      </c>
      <c r="LQ132" s="76">
        <v>0</v>
      </c>
    </row>
    <row r="133" spans="1:329"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M133" s="76" t="s">
        <v>135</v>
      </c>
      <c r="LN133" s="76">
        <v>0.21</v>
      </c>
      <c r="LO133" s="76">
        <v>0.16</v>
      </c>
      <c r="LP133" s="76">
        <v>0.32</v>
      </c>
      <c r="LQ133" s="76">
        <v>0</v>
      </c>
    </row>
    <row r="134" spans="1:329"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M134" s="76" t="s">
        <v>136</v>
      </c>
      <c r="LN134" s="76">
        <v>0</v>
      </c>
      <c r="LO134" s="76">
        <v>0</v>
      </c>
      <c r="LP134" s="76">
        <v>0</v>
      </c>
      <c r="LQ134" s="76">
        <v>0</v>
      </c>
    </row>
    <row r="135" spans="1:329"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M135" s="76" t="s">
        <v>137</v>
      </c>
      <c r="LN135" s="76">
        <v>0</v>
      </c>
      <c r="LO135" s="76">
        <v>0</v>
      </c>
      <c r="LP135" s="76">
        <v>0</v>
      </c>
      <c r="LQ135" s="76">
        <v>0</v>
      </c>
    </row>
    <row r="136" spans="1:329"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M136" s="76" t="s">
        <v>138</v>
      </c>
      <c r="LN136" s="76">
        <v>0</v>
      </c>
      <c r="LO136" s="76">
        <v>0</v>
      </c>
      <c r="LP136" s="76">
        <v>0</v>
      </c>
      <c r="LQ136" s="76">
        <v>0</v>
      </c>
    </row>
    <row r="137" spans="1:329"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M137" s="76" t="s">
        <v>139</v>
      </c>
      <c r="LN137" s="76">
        <v>0.13</v>
      </c>
      <c r="LO137" s="76">
        <v>0.51</v>
      </c>
      <c r="LP137" s="76">
        <v>0</v>
      </c>
      <c r="LQ137" s="76">
        <v>0</v>
      </c>
    </row>
    <row r="138" spans="1:329"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M138" s="76" t="s">
        <v>140</v>
      </c>
      <c r="LN138" s="76">
        <v>0.23</v>
      </c>
      <c r="LO138" s="76">
        <v>0.11</v>
      </c>
      <c r="LP138" s="76">
        <v>0.38</v>
      </c>
      <c r="LQ138" s="76">
        <v>0</v>
      </c>
    </row>
    <row r="139" spans="1:329"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row>
    <row r="140" spans="1:329"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M140" s="76" t="s">
        <v>142</v>
      </c>
      <c r="LN140" s="76">
        <v>0</v>
      </c>
      <c r="LO140" s="76">
        <v>0</v>
      </c>
      <c r="LP140" s="76">
        <v>0</v>
      </c>
      <c r="LQ140" s="76">
        <v>0</v>
      </c>
    </row>
    <row r="141" spans="1:329"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row>
    <row r="142" spans="1:329"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0.14000000000000001</v>
      </c>
      <c r="LO142" s="76">
        <v>0.54</v>
      </c>
      <c r="LP142" s="76">
        <v>0</v>
      </c>
      <c r="LQ142" s="76">
        <v>0</v>
      </c>
    </row>
    <row r="143" spans="1:329"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M143" s="76" t="s">
        <v>145</v>
      </c>
      <c r="LN143" s="76">
        <v>0</v>
      </c>
      <c r="LO143" s="76">
        <v>0</v>
      </c>
      <c r="LP143" s="76">
        <v>0</v>
      </c>
      <c r="LQ143" s="76">
        <v>0</v>
      </c>
    </row>
    <row r="144" spans="1:329"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M144" s="76" t="s">
        <v>146</v>
      </c>
      <c r="LN144" s="76">
        <v>0.05</v>
      </c>
      <c r="LO144" s="76">
        <v>0</v>
      </c>
      <c r="LP144" s="76">
        <v>0</v>
      </c>
      <c r="LQ144" s="76">
        <v>0.44</v>
      </c>
    </row>
    <row r="145" spans="1:329"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M145" s="76" t="s">
        <v>147</v>
      </c>
      <c r="LN145" s="76">
        <v>0.14000000000000001</v>
      </c>
      <c r="LO145" s="76">
        <v>0</v>
      </c>
      <c r="LP145" s="76">
        <v>0</v>
      </c>
      <c r="LQ145" s="76">
        <v>0</v>
      </c>
    </row>
    <row r="146" spans="1:329"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M146" s="76" t="s">
        <v>148</v>
      </c>
      <c r="LN146" s="76">
        <v>0</v>
      </c>
      <c r="LO146" s="76">
        <v>0</v>
      </c>
      <c r="LP146" s="76">
        <v>0</v>
      </c>
      <c r="LQ146" s="76">
        <v>0</v>
      </c>
    </row>
    <row r="147" spans="1:329"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M147" s="76" t="s">
        <v>149</v>
      </c>
      <c r="LN147" s="76">
        <v>0.08</v>
      </c>
      <c r="LO147" s="76">
        <v>0</v>
      </c>
      <c r="LP147" s="76">
        <v>0.15</v>
      </c>
      <c r="LQ147" s="76">
        <v>0</v>
      </c>
    </row>
    <row r="148" spans="1:329"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0.15</v>
      </c>
      <c r="LO148" s="76">
        <v>0</v>
      </c>
      <c r="LP148" s="76">
        <v>0</v>
      </c>
      <c r="LQ148" s="76">
        <v>0</v>
      </c>
    </row>
    <row r="149" spans="1:329"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M149" s="76" t="s">
        <v>151</v>
      </c>
      <c r="LN149" s="76">
        <v>0</v>
      </c>
      <c r="LO149" s="76">
        <v>0</v>
      </c>
      <c r="LP149" s="76">
        <v>0</v>
      </c>
      <c r="LQ149" s="76">
        <v>0</v>
      </c>
    </row>
    <row r="150" spans="1:329"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row>
    <row r="151" spans="1:329"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M151" s="76" t="s">
        <v>153</v>
      </c>
      <c r="LN151" s="76">
        <v>0.06</v>
      </c>
      <c r="LO151" s="76">
        <v>0</v>
      </c>
      <c r="LP151" s="76">
        <v>0.11</v>
      </c>
      <c r="LQ151" s="76">
        <v>0</v>
      </c>
    </row>
    <row r="152" spans="1:329"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row>
    <row r="153" spans="1:329"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row>
    <row r="154" spans="1:329"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M154" s="76" t="s">
        <v>156</v>
      </c>
      <c r="LN154" s="76">
        <v>0</v>
      </c>
      <c r="LO154" s="76">
        <v>0</v>
      </c>
      <c r="LP154" s="76">
        <v>0</v>
      </c>
      <c r="LQ154" s="76">
        <v>0</v>
      </c>
    </row>
    <row r="155" spans="1:329"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M155" s="76" t="s">
        <v>157</v>
      </c>
      <c r="LN155" s="76">
        <v>0.16</v>
      </c>
      <c r="LO155" s="76">
        <v>0</v>
      </c>
      <c r="LP155" s="76">
        <v>0.31</v>
      </c>
      <c r="LQ155" s="76">
        <v>0</v>
      </c>
    </row>
    <row r="156" spans="1:329"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M156" s="76" t="s">
        <v>158</v>
      </c>
      <c r="LN156" s="76">
        <v>0.05</v>
      </c>
      <c r="LO156" s="76">
        <v>0</v>
      </c>
      <c r="LP156" s="76">
        <v>0</v>
      </c>
      <c r="LQ156" s="76">
        <v>0.42</v>
      </c>
    </row>
    <row r="157" spans="1:329"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7.0000000000000007E-2</v>
      </c>
      <c r="LO157" s="76">
        <v>0</v>
      </c>
      <c r="LP157" s="76">
        <v>0.14000000000000001</v>
      </c>
      <c r="LQ157" s="76">
        <v>0</v>
      </c>
    </row>
    <row r="158" spans="1:329"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row>
    <row r="159" spans="1:329"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row>
    <row r="160" spans="1:329"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row>
    <row r="161" spans="1:329"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M161" s="76" t="s">
        <v>163</v>
      </c>
      <c r="LN161" s="76">
        <v>0.3</v>
      </c>
      <c r="LO161" s="76">
        <v>0.56000000000000005</v>
      </c>
      <c r="LP161" s="76">
        <v>0.31</v>
      </c>
      <c r="LQ161" s="76">
        <v>0</v>
      </c>
    </row>
    <row r="162" spans="1:329"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M162" s="76" t="s">
        <v>164</v>
      </c>
      <c r="LN162" s="76">
        <v>0</v>
      </c>
      <c r="LO162" s="76">
        <v>0</v>
      </c>
      <c r="LP162" s="76">
        <v>0</v>
      </c>
      <c r="LQ162" s="76">
        <v>0</v>
      </c>
    </row>
    <row r="163" spans="1:329"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M163" s="76" t="s">
        <v>165</v>
      </c>
      <c r="LN163" s="76">
        <v>1.1200000000000001</v>
      </c>
      <c r="LO163" s="76">
        <v>0.17</v>
      </c>
      <c r="LP163" s="76">
        <v>1.72</v>
      </c>
      <c r="LQ163" s="76">
        <v>0</v>
      </c>
    </row>
    <row r="164" spans="1:329"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M164" s="76" t="s">
        <v>166</v>
      </c>
      <c r="LN164" s="76">
        <v>0.76</v>
      </c>
      <c r="LO164" s="76">
        <v>1.1100000000000001</v>
      </c>
      <c r="LP164" s="76">
        <v>0.69</v>
      </c>
      <c r="LQ164" s="76">
        <v>1.06</v>
      </c>
    </row>
    <row r="165" spans="1:329"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M165" s="76" t="s">
        <v>167</v>
      </c>
      <c r="LN165" s="76">
        <v>0</v>
      </c>
      <c r="LO165" s="76">
        <v>0</v>
      </c>
      <c r="LP165" s="76">
        <v>0</v>
      </c>
      <c r="LQ165" s="76">
        <v>0</v>
      </c>
    </row>
    <row r="166" spans="1:329"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row>
    <row r="167" spans="1:329"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0.06</v>
      </c>
      <c r="LO167" s="76">
        <v>0</v>
      </c>
      <c r="LP167" s="76">
        <v>0.11</v>
      </c>
      <c r="LQ167" s="76">
        <v>0</v>
      </c>
    </row>
    <row r="168" spans="1:329"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M168" s="76" t="s">
        <v>170</v>
      </c>
      <c r="LN168" s="76">
        <v>0</v>
      </c>
      <c r="LO168" s="76">
        <v>0</v>
      </c>
      <c r="LP168" s="76">
        <v>0</v>
      </c>
      <c r="LQ168" s="76">
        <v>0</v>
      </c>
    </row>
    <row r="169" spans="1:329"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row>
    <row r="170" spans="1:329"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row>
    <row r="171" spans="1:329"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M171" s="76" t="s">
        <v>173</v>
      </c>
      <c r="LN171" s="76">
        <v>0.11</v>
      </c>
      <c r="LO171" s="76">
        <v>0</v>
      </c>
      <c r="LP171" s="76">
        <v>0.2</v>
      </c>
      <c r="LQ171" s="76">
        <v>0</v>
      </c>
    </row>
    <row r="172" spans="1:329"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M172" s="76" t="s">
        <v>174</v>
      </c>
      <c r="LN172" s="76">
        <v>0</v>
      </c>
      <c r="LO172" s="76">
        <v>0</v>
      </c>
      <c r="LP172" s="76">
        <v>0</v>
      </c>
      <c r="LQ172" s="76">
        <v>0</v>
      </c>
    </row>
    <row r="173" spans="1:329"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row>
    <row r="174" spans="1:329"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row>
    <row r="175" spans="1:329"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row>
    <row r="176" spans="1:329"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row>
    <row r="177" spans="1:329"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row>
    <row r="178" spans="1:329"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row>
    <row r="179" spans="1:329"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row>
    <row r="180" spans="1:329"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M180" s="76" t="s">
        <v>182</v>
      </c>
      <c r="LN180" s="76">
        <v>0.03</v>
      </c>
      <c r="LO180" s="76">
        <v>0.13</v>
      </c>
      <c r="LP180" s="76">
        <v>0</v>
      </c>
      <c r="LQ180" s="76">
        <v>0</v>
      </c>
    </row>
    <row r="181" spans="1:32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M181" s="76" t="s">
        <v>183</v>
      </c>
      <c r="LN181" s="76">
        <v>0</v>
      </c>
      <c r="LO181" s="76">
        <v>0</v>
      </c>
      <c r="LP181" s="76">
        <v>0</v>
      </c>
      <c r="LQ181" s="76">
        <v>0</v>
      </c>
    </row>
    <row r="182" spans="1:32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M182" s="76" t="s">
        <v>184</v>
      </c>
      <c r="LN182" s="76">
        <v>0</v>
      </c>
      <c r="LO182" s="76">
        <v>0</v>
      </c>
      <c r="LP182" s="76">
        <v>0</v>
      </c>
      <c r="LQ182" s="76">
        <v>0</v>
      </c>
    </row>
    <row r="183" spans="1:32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row>
    <row r="184" spans="1:32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row>
    <row r="185" spans="1:32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M185" s="76" t="s">
        <v>187</v>
      </c>
      <c r="LN185" s="76">
        <v>0.04</v>
      </c>
      <c r="LO185" s="76">
        <v>0.18</v>
      </c>
      <c r="LP185" s="76">
        <v>0</v>
      </c>
      <c r="LQ185" s="76">
        <v>0</v>
      </c>
    </row>
    <row r="186" spans="1:32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row>
    <row r="187" spans="1:32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row>
    <row r="188" spans="1:329"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row>
    <row r="189" spans="1:329"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row>
    <row r="190" spans="1:32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row>
    <row r="191" spans="1:32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M191" s="76" t="s">
        <v>193</v>
      </c>
      <c r="LN191" s="76">
        <v>0.19</v>
      </c>
      <c r="LO191" s="76">
        <v>0</v>
      </c>
      <c r="LP191" s="76">
        <v>0.36</v>
      </c>
      <c r="LQ191" s="76">
        <v>0</v>
      </c>
    </row>
    <row r="192" spans="1:32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0.14000000000000001</v>
      </c>
      <c r="LO192" s="76">
        <v>0.55000000000000004</v>
      </c>
      <c r="LP192" s="76">
        <v>0</v>
      </c>
      <c r="LQ192" s="76">
        <v>0</v>
      </c>
    </row>
    <row r="193" spans="1:329"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row>
    <row r="194" spans="1:329"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M194" s="76" t="s">
        <v>196</v>
      </c>
      <c r="LN194" s="76">
        <v>0</v>
      </c>
      <c r="LO194" s="76">
        <v>0</v>
      </c>
      <c r="LP194" s="76">
        <v>0</v>
      </c>
      <c r="LQ194" s="76">
        <v>0</v>
      </c>
    </row>
    <row r="195" spans="1:329"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M195" s="76" t="s">
        <v>197</v>
      </c>
      <c r="LN195" s="76">
        <v>0</v>
      </c>
      <c r="LO195" s="76">
        <v>0</v>
      </c>
      <c r="LP195" s="76">
        <v>0</v>
      </c>
      <c r="LQ195" s="76">
        <v>0</v>
      </c>
    </row>
    <row r="196" spans="1:329"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row>
    <row r="197" spans="1:329"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row>
    <row r="198" spans="1:329"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M198" s="76" t="s">
        <v>200</v>
      </c>
      <c r="LN198" s="76">
        <v>0.06</v>
      </c>
      <c r="LO198" s="76">
        <v>0</v>
      </c>
      <c r="LP198" s="76">
        <v>0</v>
      </c>
      <c r="LQ198" s="76">
        <v>0</v>
      </c>
    </row>
    <row r="199" spans="1:329"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M199" s="76" t="s">
        <v>201</v>
      </c>
      <c r="LN199" s="76">
        <v>0</v>
      </c>
      <c r="LO199" s="76">
        <v>0</v>
      </c>
      <c r="LP199" s="76">
        <v>0</v>
      </c>
      <c r="LQ199" s="76">
        <v>0</v>
      </c>
    </row>
    <row r="200" spans="1:329"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M200" s="76" t="s">
        <v>202</v>
      </c>
      <c r="LN200" s="76">
        <v>0.05</v>
      </c>
      <c r="LO200" s="76">
        <v>0.2</v>
      </c>
      <c r="LP200" s="76">
        <v>0</v>
      </c>
      <c r="LQ200" s="76">
        <v>0</v>
      </c>
    </row>
    <row r="201" spans="1:329"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M201" s="76" t="s">
        <v>203</v>
      </c>
      <c r="LN201" s="76">
        <v>0</v>
      </c>
      <c r="LO201" s="76">
        <v>0</v>
      </c>
      <c r="LP201" s="76">
        <v>0</v>
      </c>
      <c r="LQ201" s="76">
        <v>0</v>
      </c>
    </row>
    <row r="202" spans="1:329"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M202" s="76" t="s">
        <v>204</v>
      </c>
      <c r="LN202" s="76">
        <v>0.12</v>
      </c>
      <c r="LO202" s="76">
        <v>0</v>
      </c>
      <c r="LP202" s="76">
        <v>0.23</v>
      </c>
      <c r="LQ202" s="76">
        <v>0</v>
      </c>
    </row>
    <row r="203" spans="1:329"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row>
    <row r="204" spans="1:329"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M204" s="76" t="s">
        <v>206</v>
      </c>
      <c r="LN204" s="76">
        <v>0.05</v>
      </c>
      <c r="LO204" s="76">
        <v>0</v>
      </c>
      <c r="LP204" s="76">
        <v>0</v>
      </c>
      <c r="LQ204" s="76">
        <v>0</v>
      </c>
    </row>
    <row r="205" spans="1:329"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row>
    <row r="206" spans="1:32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row>
    <row r="207" spans="1:329"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M207" s="76" t="s">
        <v>209</v>
      </c>
      <c r="LN207" s="76">
        <v>0</v>
      </c>
      <c r="LO207" s="76">
        <v>0</v>
      </c>
      <c r="LP207" s="76">
        <v>0</v>
      </c>
      <c r="LQ207" s="76">
        <v>0</v>
      </c>
    </row>
    <row r="208" spans="1:32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row>
    <row r="209" spans="1:32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row>
    <row r="210" spans="1:329"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row>
    <row r="211" spans="1:32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M211" s="76" t="s">
        <v>213</v>
      </c>
      <c r="LN211" s="76">
        <v>0</v>
      </c>
      <c r="LO211" s="76">
        <v>0</v>
      </c>
      <c r="LP211" s="76">
        <v>0</v>
      </c>
      <c r="LQ211" s="76">
        <v>0</v>
      </c>
    </row>
    <row r="212" spans="1:32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M212" s="76" t="s">
        <v>214</v>
      </c>
      <c r="LN212" s="76">
        <v>0.25</v>
      </c>
      <c r="LO212" s="76">
        <v>0.21</v>
      </c>
      <c r="LP212" s="76">
        <v>7.0000000000000007E-2</v>
      </c>
      <c r="LQ212" s="76">
        <v>0</v>
      </c>
    </row>
    <row r="213" spans="1:329"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row>
    <row r="214" spans="1:329"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M214" s="76" t="s">
        <v>216</v>
      </c>
      <c r="LN214" s="76">
        <v>0</v>
      </c>
      <c r="LO214" s="76">
        <v>0</v>
      </c>
      <c r="LP214" s="76">
        <v>0</v>
      </c>
      <c r="LQ214" s="76">
        <v>0</v>
      </c>
    </row>
    <row r="215" spans="1:329"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row>
    <row r="216" spans="1:32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row>
    <row r="217" spans="1:329"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M217" s="76" t="s">
        <v>219</v>
      </c>
      <c r="LN217" s="76">
        <v>0.04</v>
      </c>
      <c r="LO217" s="76">
        <v>0</v>
      </c>
      <c r="LP217" s="76">
        <v>0</v>
      </c>
      <c r="LQ217" s="76">
        <v>0</v>
      </c>
    </row>
    <row r="218" spans="1:32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row>
    <row r="219" spans="1:32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row>
    <row r="220" spans="1:329"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M220" s="76" t="s">
        <v>222</v>
      </c>
      <c r="LN220" s="76">
        <v>3.9</v>
      </c>
      <c r="LO220" s="76">
        <v>2.88</v>
      </c>
      <c r="LP220" s="76">
        <v>4.46</v>
      </c>
      <c r="LQ220" s="76">
        <v>0.82</v>
      </c>
    </row>
    <row r="221" spans="1:32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M221" s="76" t="s">
        <v>223</v>
      </c>
      <c r="LN221" s="76">
        <v>0</v>
      </c>
      <c r="LO221" s="76">
        <v>0</v>
      </c>
      <c r="LP221" s="76">
        <v>0</v>
      </c>
      <c r="LQ221" s="76">
        <v>0</v>
      </c>
    </row>
    <row r="222" spans="1:32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row>
    <row r="223" spans="1:32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row>
    <row r="224" spans="1:329"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row>
    <row r="225" spans="1:32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row>
    <row r="226" spans="1:32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row>
    <row r="227" spans="1:32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M227" s="76" t="s">
        <v>229</v>
      </c>
      <c r="LN227" s="76">
        <v>0</v>
      </c>
      <c r="LO227" s="76">
        <v>0</v>
      </c>
      <c r="LP227" s="76">
        <v>0</v>
      </c>
      <c r="LQ227" s="76">
        <v>0</v>
      </c>
    </row>
    <row r="228" spans="1:32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row>
    <row r="229" spans="1:32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row>
    <row r="230" spans="1:329"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M230" s="76" t="s">
        <v>232</v>
      </c>
      <c r="LN230" s="76">
        <v>0</v>
      </c>
      <c r="LO230" s="76">
        <v>0</v>
      </c>
      <c r="LP230" s="76">
        <v>0</v>
      </c>
      <c r="LQ230" s="76">
        <v>0</v>
      </c>
    </row>
    <row r="231" spans="1:329"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row>
    <row r="232" spans="1:32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row>
    <row r="233" spans="1:329"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row>
    <row r="234" spans="1:329"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M234" s="76" t="s">
        <v>236</v>
      </c>
      <c r="LN234" s="76">
        <v>0</v>
      </c>
      <c r="LO234" s="76">
        <v>0</v>
      </c>
      <c r="LP234" s="76">
        <v>0</v>
      </c>
      <c r="LQ234" s="76">
        <v>0</v>
      </c>
    </row>
    <row r="235" spans="1:329"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M235" s="76" t="s">
        <v>237</v>
      </c>
      <c r="LN235" s="76">
        <v>0</v>
      </c>
      <c r="LO235" s="76">
        <v>0</v>
      </c>
      <c r="LP235" s="76">
        <v>0</v>
      </c>
      <c r="LQ235" s="76">
        <v>0</v>
      </c>
    </row>
    <row r="236" spans="1:32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row>
    <row r="237" spans="1:32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M237" s="76" t="s">
        <v>239</v>
      </c>
      <c r="LN237" s="76">
        <v>0</v>
      </c>
      <c r="LO237" s="76">
        <v>0</v>
      </c>
      <c r="LP237" s="76">
        <v>0</v>
      </c>
      <c r="LQ237" s="76">
        <v>0</v>
      </c>
    </row>
    <row r="238" spans="1:32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row>
    <row r="239" spans="1:329"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row>
    <row r="240" spans="1:32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row>
    <row r="241" spans="1:32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row>
    <row r="242" spans="1:32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row>
    <row r="243" spans="1:329"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M243" s="76" t="s">
        <v>245</v>
      </c>
      <c r="LN243" s="76">
        <v>0.16</v>
      </c>
      <c r="LO243" s="76">
        <v>0.35</v>
      </c>
      <c r="LP243" s="76">
        <v>0</v>
      </c>
      <c r="LQ243" s="76">
        <v>0.69</v>
      </c>
    </row>
    <row r="244" spans="1:329"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M244" s="76" t="s">
        <v>246</v>
      </c>
      <c r="LN244" s="76">
        <v>0.03</v>
      </c>
      <c r="LO244" s="76">
        <v>0.11</v>
      </c>
      <c r="LP244" s="76">
        <v>0</v>
      </c>
      <c r="LQ244" s="76">
        <v>0</v>
      </c>
    </row>
    <row r="245" spans="1:329"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M245" s="76" t="s">
        <v>247</v>
      </c>
      <c r="LN245" s="76">
        <v>0</v>
      </c>
      <c r="LO245" s="76">
        <v>0</v>
      </c>
      <c r="LP245" s="76">
        <v>0</v>
      </c>
      <c r="LQ245" s="76">
        <v>0</v>
      </c>
    </row>
    <row r="246" spans="1:32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row>
    <row r="247" spans="1:329"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row>
    <row r="248" spans="1:32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row>
    <row r="249" spans="1:32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row>
    <row r="250" spans="1:32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M250" s="76" t="s">
        <v>252</v>
      </c>
      <c r="LN250" s="76">
        <v>0.08</v>
      </c>
      <c r="LO250" s="76">
        <v>0.34</v>
      </c>
      <c r="LP250" s="76">
        <v>0</v>
      </c>
      <c r="LQ250" s="76">
        <v>0</v>
      </c>
    </row>
    <row r="251" spans="1:32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0.03</v>
      </c>
      <c r="LO251" s="76">
        <v>0</v>
      </c>
      <c r="LP251" s="76">
        <v>0.06</v>
      </c>
      <c r="LQ251" s="76">
        <v>0</v>
      </c>
    </row>
    <row r="252" spans="1:32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0.04</v>
      </c>
      <c r="LO252" s="76">
        <v>0.17</v>
      </c>
      <c r="LP252" s="76">
        <v>0</v>
      </c>
      <c r="LQ252" s="76">
        <v>0</v>
      </c>
    </row>
    <row r="253" spans="1:32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0.03</v>
      </c>
      <c r="LO253" s="76">
        <v>0.13</v>
      </c>
      <c r="LP253" s="76">
        <v>0</v>
      </c>
      <c r="LQ253" s="76">
        <v>0</v>
      </c>
    </row>
    <row r="254" spans="1:329"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row>
    <row r="255" spans="1:329"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row>
    <row r="256" spans="1:329"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row>
    <row r="257" spans="1:329"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M257" s="76" t="s">
        <v>259</v>
      </c>
      <c r="LN257" s="76">
        <v>1.29</v>
      </c>
      <c r="LO257" s="76">
        <v>0.71</v>
      </c>
      <c r="LP257" s="76">
        <v>1.79</v>
      </c>
      <c r="LQ257" s="76">
        <v>0</v>
      </c>
    </row>
    <row r="259" spans="1:32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row>
    <row r="260" spans="1:329"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row>
    <row r="261" spans="1:32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row>
    <row r="262" spans="1:329"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N262" s="9">
        <f>SUMIF('Aceite Virgen Extra'!$B6:$B257,"&lt;="&amp;$B262,'Aceite Virgen Extra'!LN$6:LN$257)</f>
        <v>0.62</v>
      </c>
      <c r="LO262" s="9">
        <f>SUMIF('Aceite Virgen Extra'!$B6:$B257,"&lt;="&amp;$B262,'Aceite Virgen Extra'!LO$6:LO$257)</f>
        <v>0.36</v>
      </c>
      <c r="LP262" s="9">
        <f>SUMIF('Aceite Virgen Extra'!$B6:$B257,"&lt;="&amp;$B262,'Aceite Virgen Extra'!LP$6:LP$257)</f>
        <v>0.36</v>
      </c>
      <c r="LQ262" s="9">
        <f>SUMIF('Aceite Virgen Extra'!$B6:$B257,"&lt;="&amp;$B262,'Aceite Virgen Extra'!LQ$6:LQ$257)</f>
        <v>0.31</v>
      </c>
    </row>
    <row r="263" spans="1:329"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N263" s="8">
        <f>SUMIFS('Aceite Virgen Extra'!LN$6:LN$257,'Aceite Virgen Extra'!$A$6:$A$257,"&gt;="&amp;$A263,'Aceite Virgen Extra'!$B$6:$B$257,"&lt;="&amp;$B263)</f>
        <v>6.27</v>
      </c>
      <c r="LO263" s="8">
        <f>SUMIFS('Aceite Virgen Extra'!LO$6:LO$257,'Aceite Virgen Extra'!$A$6:$A$257,"&gt;="&amp;$A263,'Aceite Virgen Extra'!$B$6:$B$257,"&lt;="&amp;$B263)</f>
        <v>2.82</v>
      </c>
      <c r="LP263" s="8">
        <f>SUMIFS('Aceite Virgen Extra'!LP$6:LP$257,'Aceite Virgen Extra'!$A$6:$A$257,"&gt;="&amp;$A263,'Aceite Virgen Extra'!$B$6:$B$257,"&lt;="&amp;$B263)</f>
        <v>7.47</v>
      </c>
      <c r="LQ263" s="8">
        <f>SUMIFS('Aceite Virgen Extra'!LQ$6:LQ$257,'Aceite Virgen Extra'!$A$6:$A$257,"&gt;="&amp;$A263,'Aceite Virgen Extra'!$B$6:$B$257,"&lt;="&amp;$B263)</f>
        <v>6.43</v>
      </c>
    </row>
    <row r="264" spans="1:329"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N264" s="8">
        <f>SUMIFS('Aceite Virgen Extra'!LN$6:LN$257,'Aceite Virgen Extra'!$A$6:$A$257,"&gt;="&amp;$A264,'Aceite Virgen Extra'!$B$6:$B$257,"&lt;="&amp;$B264)</f>
        <v>2.42</v>
      </c>
      <c r="LO264" s="8">
        <f>SUMIFS('Aceite Virgen Extra'!LO$6:LO$257,'Aceite Virgen Extra'!$A$6:$A$257,"&gt;="&amp;$A264,'Aceite Virgen Extra'!$B$6:$B$257,"&lt;="&amp;$B264)</f>
        <v>0.66999999999999993</v>
      </c>
      <c r="LP264" s="8">
        <f>SUMIFS('Aceite Virgen Extra'!LP$6:LP$257,'Aceite Virgen Extra'!$A$6:$A$257,"&gt;="&amp;$A264,'Aceite Virgen Extra'!$B$6:$B$257,"&lt;="&amp;$B264)</f>
        <v>3.01</v>
      </c>
      <c r="LQ264" s="8">
        <f>SUMIFS('Aceite Virgen Extra'!LQ$6:LQ$257,'Aceite Virgen Extra'!$A$6:$A$257,"&gt;="&amp;$A264,'Aceite Virgen Extra'!$B$6:$B$257,"&lt;="&amp;$B264)</f>
        <v>4.76</v>
      </c>
    </row>
    <row r="265" spans="1:329"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N265" s="8">
        <f>SUMIFS('Aceite Virgen Extra'!LN$6:LN$257,'Aceite Virgen Extra'!$A$6:$A$257,"&gt;="&amp;$A265,'Aceite Virgen Extra'!$B$6:$B$257,"&lt;="&amp;$B265)</f>
        <v>5.1300000000000008</v>
      </c>
      <c r="LO265" s="8">
        <f>SUMIFS('Aceite Virgen Extra'!LO$6:LO$257,'Aceite Virgen Extra'!$A$6:$A$257,"&gt;="&amp;$A265,'Aceite Virgen Extra'!$B$6:$B$257,"&lt;="&amp;$B265)</f>
        <v>6.82</v>
      </c>
      <c r="LP265" s="8">
        <f>SUMIFS('Aceite Virgen Extra'!LP$6:LP$257,'Aceite Virgen Extra'!$A$6:$A$257,"&gt;="&amp;$A265,'Aceite Virgen Extra'!$B$6:$B$257,"&lt;="&amp;$B265)</f>
        <v>5.23</v>
      </c>
      <c r="LQ265" s="8">
        <f>SUMIFS('Aceite Virgen Extra'!LQ$6:LQ$257,'Aceite Virgen Extra'!$A$6:$A$257,"&gt;="&amp;$A265,'Aceite Virgen Extra'!$B$6:$B$257,"&lt;="&amp;$B265)</f>
        <v>2.39</v>
      </c>
    </row>
    <row r="266" spans="1:329"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N266" s="8">
        <f>SUMIFS('Aceite Virgen Extra'!LN$6:LN$257,'Aceite Virgen Extra'!$A$6:$A$257,"&gt;="&amp;$A266,'Aceite Virgen Extra'!$B$6:$B$257,"&lt;="&amp;$B266)</f>
        <v>13.32</v>
      </c>
      <c r="LO266" s="8">
        <f>SUMIFS('Aceite Virgen Extra'!LO$6:LO$257,'Aceite Virgen Extra'!$A$6:$A$257,"&gt;="&amp;$A266,'Aceite Virgen Extra'!$B$6:$B$257,"&lt;="&amp;$B266)</f>
        <v>15.34</v>
      </c>
      <c r="LP266" s="8">
        <f>SUMIFS('Aceite Virgen Extra'!LP$6:LP$257,'Aceite Virgen Extra'!$A$6:$A$257,"&gt;="&amp;$A266,'Aceite Virgen Extra'!$B$6:$B$257,"&lt;="&amp;$B266)</f>
        <v>14.45</v>
      </c>
      <c r="LQ266" s="8">
        <f>SUMIFS('Aceite Virgen Extra'!LQ$6:LQ$257,'Aceite Virgen Extra'!$A$6:$A$257,"&gt;="&amp;$A266,'Aceite Virgen Extra'!$B$6:$B$257,"&lt;="&amp;$B266)</f>
        <v>10.860000000000001</v>
      </c>
    </row>
    <row r="267" spans="1:329"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N267" s="8">
        <f>SUMIFS('Aceite Virgen Extra'!LN$6:LN$257,'Aceite Virgen Extra'!$A$6:$A$257,"&gt;="&amp;$A267,'Aceite Virgen Extra'!$B$6:$B$257,"&lt;="&amp;$B267)</f>
        <v>7.52</v>
      </c>
      <c r="LO267" s="8">
        <f>SUMIFS('Aceite Virgen Extra'!LO$6:LO$257,'Aceite Virgen Extra'!$A$6:$A$257,"&gt;="&amp;$A267,'Aceite Virgen Extra'!$B$6:$B$257,"&lt;="&amp;$B267)</f>
        <v>9.6</v>
      </c>
      <c r="LP267" s="8">
        <f>SUMIFS('Aceite Virgen Extra'!LP$6:LP$257,'Aceite Virgen Extra'!$A$6:$A$257,"&gt;="&amp;$A267,'Aceite Virgen Extra'!$B$6:$B$257,"&lt;="&amp;$B267)</f>
        <v>3.44</v>
      </c>
      <c r="LQ267" s="8">
        <f>SUMIFS('Aceite Virgen Extra'!LQ$6:LQ$257,'Aceite Virgen Extra'!$A$6:$A$257,"&gt;="&amp;$A267,'Aceite Virgen Extra'!$B$6:$B$257,"&lt;="&amp;$B267)</f>
        <v>18.170000000000002</v>
      </c>
    </row>
    <row r="268" spans="1:329"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N268" s="8">
        <f>SUMIFS('Aceite Virgen Extra'!LN$6:LN$257,'Aceite Virgen Extra'!$A$6:$A$257,"&gt;="&amp;$A268,'Aceite Virgen Extra'!$B$6:$B$257,"&lt;="&amp;$B268)</f>
        <v>20.350000000000001</v>
      </c>
      <c r="LO268" s="8">
        <f>SUMIFS('Aceite Virgen Extra'!LO$6:LO$257,'Aceite Virgen Extra'!$A$6:$A$257,"&gt;="&amp;$A268,'Aceite Virgen Extra'!$B$6:$B$257,"&lt;="&amp;$B268)</f>
        <v>6.23</v>
      </c>
      <c r="LP268" s="8">
        <f>SUMIFS('Aceite Virgen Extra'!LP$6:LP$257,'Aceite Virgen Extra'!$A$6:$A$257,"&gt;="&amp;$A268,'Aceite Virgen Extra'!$B$6:$B$257,"&lt;="&amp;$B268)</f>
        <v>28.330000000000002</v>
      </c>
      <c r="LQ268" s="8">
        <f>SUMIFS('Aceite Virgen Extra'!LQ$6:LQ$257,'Aceite Virgen Extra'!$A$6:$A$257,"&gt;="&amp;$A268,'Aceite Virgen Extra'!$B$6:$B$257,"&lt;="&amp;$B268)</f>
        <v>19.54</v>
      </c>
    </row>
    <row r="269" spans="1:329"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N269" s="8">
        <f>SUMIFS('Aceite Virgen Extra'!LN$6:LN$257,'Aceite Virgen Extra'!$A$6:$A$257,"&gt;="&amp;$A269,'Aceite Virgen Extra'!$B$6:$B$257,"&lt;="&amp;$B269)</f>
        <v>3.7600000000000002</v>
      </c>
      <c r="LO269" s="8">
        <f>SUMIFS('Aceite Virgen Extra'!LO$6:LO$257,'Aceite Virgen Extra'!$A$6:$A$257,"&gt;="&amp;$A269,'Aceite Virgen Extra'!$B$6:$B$257,"&lt;="&amp;$B269)</f>
        <v>2.3400000000000003</v>
      </c>
      <c r="LP269" s="8">
        <f>SUMIFS('Aceite Virgen Extra'!LP$6:LP$257,'Aceite Virgen Extra'!$A$6:$A$257,"&gt;="&amp;$A269,'Aceite Virgen Extra'!$B$6:$B$257,"&lt;="&amp;$B269)</f>
        <v>4.34</v>
      </c>
      <c r="LQ269" s="8">
        <f>SUMIFS('Aceite Virgen Extra'!LQ$6:LQ$257,'Aceite Virgen Extra'!$A$6:$A$257,"&gt;="&amp;$A269,'Aceite Virgen Extra'!$B$6:$B$257,"&lt;="&amp;$B269)</f>
        <v>4.3600000000000003</v>
      </c>
    </row>
    <row r="270" spans="1:329"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N270" s="8">
        <f>SUMIFS('Aceite Virgen Extra'!LN$6:LN$257,'Aceite Virgen Extra'!$A$6:$A$257,"&gt;="&amp;$A270,'Aceite Virgen Extra'!$B$6:$B$257,"&lt;="&amp;$B270)</f>
        <v>4.66</v>
      </c>
      <c r="LO270" s="8">
        <f>SUMIFS('Aceite Virgen Extra'!LO$6:LO$257,'Aceite Virgen Extra'!$A$6:$A$257,"&gt;="&amp;$A270,'Aceite Virgen Extra'!$B$6:$B$257,"&lt;="&amp;$B270)</f>
        <v>6.52</v>
      </c>
      <c r="LP270" s="8">
        <f>SUMIFS('Aceite Virgen Extra'!LP$6:LP$257,'Aceite Virgen Extra'!$A$6:$A$257,"&gt;="&amp;$A270,'Aceite Virgen Extra'!$B$6:$B$257,"&lt;="&amp;$B270)</f>
        <v>3.5100000000000002</v>
      </c>
      <c r="LQ270" s="8">
        <f>SUMIFS('Aceite Virgen Extra'!LQ$6:LQ$257,'Aceite Virgen Extra'!$A$6:$A$257,"&gt;="&amp;$A270,'Aceite Virgen Extra'!$B$6:$B$257,"&lt;="&amp;$B270)</f>
        <v>3.0999999999999996</v>
      </c>
    </row>
    <row r="271" spans="1:329"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N271" s="8">
        <f>SUMIFS('Aceite Virgen Extra'!LN$6:LN$257,'Aceite Virgen Extra'!$A$6:$A$257,"&gt;="&amp;$A271,'Aceite Virgen Extra'!$B$6:$B$257,"&lt;="&amp;$B271)</f>
        <v>1.9300000000000002</v>
      </c>
      <c r="LO271" s="8">
        <f>SUMIFS('Aceite Virgen Extra'!LO$6:LO$257,'Aceite Virgen Extra'!$A$6:$A$257,"&gt;="&amp;$A271,'Aceite Virgen Extra'!$B$6:$B$257,"&lt;="&amp;$B271)</f>
        <v>3.01</v>
      </c>
      <c r="LP271" s="8">
        <f>SUMIFS('Aceite Virgen Extra'!LP$6:LP$257,'Aceite Virgen Extra'!$A$6:$A$257,"&gt;="&amp;$A271,'Aceite Virgen Extra'!$B$6:$B$257,"&lt;="&amp;$B271)</f>
        <v>1.65</v>
      </c>
      <c r="LQ271" s="8">
        <f>SUMIFS('Aceite Virgen Extra'!LQ$6:LQ$257,'Aceite Virgen Extra'!$A$6:$A$257,"&gt;="&amp;$A271,'Aceite Virgen Extra'!$B$6:$B$257,"&lt;="&amp;$B271)</f>
        <v>0.43</v>
      </c>
    </row>
    <row r="272" spans="1:329"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N272" s="8">
        <f>SUMIFS('Aceite Virgen Extra'!LN$6:LN$257,'Aceite Virgen Extra'!$A$6:$A$257,"&gt;="&amp;$A272,'Aceite Virgen Extra'!$B$6:$B$257,"&lt;="&amp;$B272)</f>
        <v>3.3200000000000003</v>
      </c>
      <c r="LO272" s="8">
        <f>SUMIFS('Aceite Virgen Extra'!LO$6:LO$257,'Aceite Virgen Extra'!$A$6:$A$257,"&gt;="&amp;$A272,'Aceite Virgen Extra'!$B$6:$B$257,"&lt;="&amp;$B272)</f>
        <v>6.2299999999999995</v>
      </c>
      <c r="LP272" s="8">
        <f>SUMIFS('Aceite Virgen Extra'!LP$6:LP$257,'Aceite Virgen Extra'!$A$6:$A$257,"&gt;="&amp;$A272,'Aceite Virgen Extra'!$B$6:$B$257,"&lt;="&amp;$B272)</f>
        <v>1.23</v>
      </c>
      <c r="LQ272" s="8">
        <f>SUMIFS('Aceite Virgen Extra'!LQ$6:LQ$257,'Aceite Virgen Extra'!$A$6:$A$257,"&gt;="&amp;$A272,'Aceite Virgen Extra'!$B$6:$B$257,"&lt;="&amp;$B272)</f>
        <v>8.57</v>
      </c>
    </row>
    <row r="273" spans="1:329"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N273" s="8">
        <f>SUMIFS('Aceite Virgen Extra'!LN$6:LN$257,'Aceite Virgen Extra'!$A$6:$A$257,"&gt;="&amp;$A273,'Aceite Virgen Extra'!$B$6:$B$257,"&lt;="&amp;$B273)</f>
        <v>0.68</v>
      </c>
      <c r="LO273" s="8">
        <f>SUMIFS('Aceite Virgen Extra'!LO$6:LO$257,'Aceite Virgen Extra'!$A$6:$A$257,"&gt;="&amp;$A273,'Aceite Virgen Extra'!$B$6:$B$257,"&lt;="&amp;$B273)</f>
        <v>0.44</v>
      </c>
      <c r="LP273" s="8">
        <f>SUMIFS('Aceite Virgen Extra'!LP$6:LP$257,'Aceite Virgen Extra'!$A$6:$A$257,"&gt;="&amp;$A273,'Aceite Virgen Extra'!$B$6:$B$257,"&lt;="&amp;$B273)</f>
        <v>0.84000000000000008</v>
      </c>
      <c r="LQ273" s="8">
        <f>SUMIFS('Aceite Virgen Extra'!LQ$6:LQ$257,'Aceite Virgen Extra'!$A$6:$A$257,"&gt;="&amp;$A273,'Aceite Virgen Extra'!$B$6:$B$257,"&lt;="&amp;$B273)</f>
        <v>1.06</v>
      </c>
    </row>
    <row r="274" spans="1:329"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N274" s="8">
        <f>SUMIFS('Aceite Virgen Extra'!LN$6:LN$257,'Aceite Virgen Extra'!$A$6:$A$257,"&gt;="&amp;$A274,'Aceite Virgen Extra'!$B$6:$B$257,"&lt;="&amp;$B274)</f>
        <v>2.0900000000000003</v>
      </c>
      <c r="LO274" s="8">
        <f>SUMIFS('Aceite Virgen Extra'!LO$6:LO$257,'Aceite Virgen Extra'!$A$6:$A$257,"&gt;="&amp;$A274,'Aceite Virgen Extra'!$B$6:$B$257,"&lt;="&amp;$B274)</f>
        <v>3.7800000000000002</v>
      </c>
      <c r="LP274" s="8">
        <f>SUMIFS('Aceite Virgen Extra'!LP$6:LP$257,'Aceite Virgen Extra'!$A$6:$A$257,"&gt;="&amp;$A274,'Aceite Virgen Extra'!$B$6:$B$257,"&lt;="&amp;$B274)</f>
        <v>1.8599999999999999</v>
      </c>
      <c r="LQ274" s="8">
        <f>SUMIFS('Aceite Virgen Extra'!LQ$6:LQ$257,'Aceite Virgen Extra'!$A$6:$A$257,"&gt;="&amp;$A274,'Aceite Virgen Extra'!$B$6:$B$257,"&lt;="&amp;$B274)</f>
        <v>0</v>
      </c>
    </row>
    <row r="275" spans="1:329"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N275" s="8">
        <f>SUMIFS('Aceite Virgen Extra'!LN$6:LN$257,'Aceite Virgen Extra'!$A$6:$A$257,"&gt;="&amp;$A275,'Aceite Virgen Extra'!$B$6:$B$257,"&lt;="&amp;$B275)</f>
        <v>6.93</v>
      </c>
      <c r="LO275" s="8">
        <f>SUMIFS('Aceite Virgen Extra'!LO$6:LO$257,'Aceite Virgen Extra'!$A$6:$A$257,"&gt;="&amp;$A275,'Aceite Virgen Extra'!$B$6:$B$257,"&lt;="&amp;$B275)</f>
        <v>9.08</v>
      </c>
      <c r="LP275" s="8">
        <f>SUMIFS('Aceite Virgen Extra'!LP$6:LP$257,'Aceite Virgen Extra'!$A$6:$A$257,"&gt;="&amp;$A275,'Aceite Virgen Extra'!$B$6:$B$257,"&lt;="&amp;$B275)</f>
        <v>6.99</v>
      </c>
      <c r="LQ275" s="8">
        <f>SUMIFS('Aceite Virgen Extra'!LQ$6:LQ$257,'Aceite Virgen Extra'!$A$6:$A$257,"&gt;="&amp;$A275,'Aceite Virgen Extra'!$B$6:$B$257,"&lt;="&amp;$B275)</f>
        <v>3.03</v>
      </c>
    </row>
    <row r="276" spans="1:329"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N276" s="8">
        <f>SUMIFS('Aceite Virgen Extra'!LN$6:LN$257,'Aceite Virgen Extra'!$A$6:$A$257,"&gt;="&amp;$A276,'Aceite Virgen Extra'!$B$6:$B$257,"&lt;="&amp;$B276)</f>
        <v>5.17</v>
      </c>
      <c r="LO276" s="8">
        <f>SUMIFS('Aceite Virgen Extra'!LO$6:LO$257,'Aceite Virgen Extra'!$A$6:$A$257,"&gt;="&amp;$A276,'Aceite Virgen Extra'!$B$6:$B$257,"&lt;="&amp;$B276)</f>
        <v>12.4</v>
      </c>
      <c r="LP276" s="8">
        <f>SUMIFS('Aceite Virgen Extra'!LP$6:LP$257,'Aceite Virgen Extra'!$A$6:$A$257,"&gt;="&amp;$A276,'Aceite Virgen Extra'!$B$6:$B$257,"&lt;="&amp;$B276)</f>
        <v>2.1799999999999997</v>
      </c>
      <c r="LQ276" s="8">
        <f>SUMIFS('Aceite Virgen Extra'!LQ$6:LQ$257,'Aceite Virgen Extra'!$A$6:$A$257,"&gt;="&amp;$A276,'Aceite Virgen Extra'!$B$6:$B$257,"&lt;="&amp;$B276)</f>
        <v>0</v>
      </c>
    </row>
    <row r="277" spans="1:329"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N277" s="8">
        <f>SUMIFS('Aceite Virgen Extra'!LN$6:LN$257,'Aceite Virgen Extra'!$A$6:$A$257,"&gt;="&amp;$A277,'Aceite Virgen Extra'!$B$6:$B$257,"&lt;="&amp;$B277)</f>
        <v>1.6800000000000002</v>
      </c>
      <c r="LO277" s="8">
        <f>SUMIFS('Aceite Virgen Extra'!LO$6:LO$257,'Aceite Virgen Extra'!$A$6:$A$257,"&gt;="&amp;$A277,'Aceite Virgen Extra'!$B$6:$B$257,"&lt;="&amp;$B277)</f>
        <v>2.35</v>
      </c>
      <c r="LP277" s="8">
        <f>SUMIFS('Aceite Virgen Extra'!LP$6:LP$257,'Aceite Virgen Extra'!$A$6:$A$257,"&gt;="&amp;$A277,'Aceite Virgen Extra'!$B$6:$B$257,"&lt;="&amp;$B277)</f>
        <v>1.75</v>
      </c>
      <c r="LQ277" s="8">
        <f>SUMIFS('Aceite Virgen Extra'!LQ$6:LQ$257,'Aceite Virgen Extra'!$A$6:$A$257,"&gt;="&amp;$A277,'Aceite Virgen Extra'!$B$6:$B$257,"&lt;="&amp;$B277)</f>
        <v>0</v>
      </c>
    </row>
    <row r="278" spans="1:329"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N278" s="8">
        <f>SUMIFS('Aceite Virgen Extra'!LN$6:LN$257,'Aceite Virgen Extra'!$A$6:$A$257,"&gt;="&amp;$A278,'Aceite Virgen Extra'!$B$6:$B$257,"&lt;="&amp;$B278)</f>
        <v>0.56000000000000005</v>
      </c>
      <c r="LO278" s="8">
        <f>SUMIFS('Aceite Virgen Extra'!LO$6:LO$257,'Aceite Virgen Extra'!$A$6:$A$257,"&gt;="&amp;$A278,'Aceite Virgen Extra'!$B$6:$B$257,"&lt;="&amp;$B278)</f>
        <v>0.38</v>
      </c>
      <c r="LP278" s="8">
        <f>SUMIFS('Aceite Virgen Extra'!LP$6:LP$257,'Aceite Virgen Extra'!$A$6:$A$257,"&gt;="&amp;$A278,'Aceite Virgen Extra'!$B$6:$B$257,"&lt;="&amp;$B278)</f>
        <v>0.42000000000000004</v>
      </c>
      <c r="LQ278" s="8">
        <f>SUMIFS('Aceite Virgen Extra'!LQ$6:LQ$257,'Aceite Virgen Extra'!$A$6:$A$257,"&gt;="&amp;$A278,'Aceite Virgen Extra'!$B$6:$B$257,"&lt;="&amp;$B278)</f>
        <v>0</v>
      </c>
    </row>
    <row r="279" spans="1:329"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N279" s="8">
        <f>SUMIFS('Aceite Virgen Extra'!LN$6:LN$257,'Aceite Virgen Extra'!$A$6:$A$257,"&gt;="&amp;$A279,'Aceite Virgen Extra'!$B$6:$B$257,"&lt;="&amp;$B279)</f>
        <v>0.1</v>
      </c>
      <c r="LO279" s="8">
        <f>SUMIFS('Aceite Virgen Extra'!LO$6:LO$257,'Aceite Virgen Extra'!$A$6:$A$257,"&gt;="&amp;$A279,'Aceite Virgen Extra'!$B$6:$B$257,"&lt;="&amp;$B279)</f>
        <v>0.17</v>
      </c>
      <c r="LP279" s="8">
        <f>SUMIFS('Aceite Virgen Extra'!LP$6:LP$257,'Aceite Virgen Extra'!$A$6:$A$257,"&gt;="&amp;$A279,'Aceite Virgen Extra'!$B$6:$B$257,"&lt;="&amp;$B279)</f>
        <v>0</v>
      </c>
      <c r="LQ279" s="8">
        <f>SUMIFS('Aceite Virgen Extra'!LQ$6:LQ$257,'Aceite Virgen Extra'!$A$6:$A$257,"&gt;="&amp;$A279,'Aceite Virgen Extra'!$B$6:$B$257,"&lt;="&amp;$B279)</f>
        <v>0</v>
      </c>
    </row>
    <row r="280" spans="1:329"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N280" s="8">
        <f>SUMIFS('Aceite Virgen Extra'!LN$6:LN$257,'Aceite Virgen Extra'!$A$6:$A$257,"&gt;="&amp;$A280,'Aceite Virgen Extra'!$B$6:$B$257,"&lt;="&amp;$B280)</f>
        <v>2.67</v>
      </c>
      <c r="LO280" s="8">
        <f>SUMIFS('Aceite Virgen Extra'!LO$6:LO$257,'Aceite Virgen Extra'!$A$6:$A$257,"&gt;="&amp;$A280,'Aceite Virgen Extra'!$B$6:$B$257,"&lt;="&amp;$B280)</f>
        <v>2.36</v>
      </c>
      <c r="LP280" s="8">
        <f>SUMIFS('Aceite Virgen Extra'!LP$6:LP$257,'Aceite Virgen Extra'!$A$6:$A$257,"&gt;="&amp;$A280,'Aceite Virgen Extra'!$B$6:$B$257,"&lt;="&amp;$B280)</f>
        <v>1.01</v>
      </c>
      <c r="LQ280" s="8">
        <f>SUMIFS('Aceite Virgen Extra'!LQ$6:LQ$257,'Aceite Virgen Extra'!$A$6:$A$257,"&gt;="&amp;$A280,'Aceite Virgen Extra'!$B$6:$B$257,"&lt;="&amp;$B280)</f>
        <v>13.58</v>
      </c>
    </row>
    <row r="281" spans="1:329"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N281" s="8">
        <f>SUMIFS('Aceite Virgen Extra'!LN$6:LN$257,'Aceite Virgen Extra'!$A$6:$A$257,"&gt;="&amp;$A281,'Aceite Virgen Extra'!$B$6:$B$257,"&lt;="&amp;$B281)</f>
        <v>0.31</v>
      </c>
      <c r="LO281" s="8">
        <f>SUMIFS('Aceite Virgen Extra'!LO$6:LO$257,'Aceite Virgen Extra'!$A$6:$A$257,"&gt;="&amp;$A281,'Aceite Virgen Extra'!$B$6:$B$257,"&lt;="&amp;$B281)</f>
        <v>0</v>
      </c>
      <c r="LP281" s="8">
        <f>SUMIFS('Aceite Virgen Extra'!LP$6:LP$257,'Aceite Virgen Extra'!$A$6:$A$257,"&gt;="&amp;$A281,'Aceite Virgen Extra'!$B$6:$B$257,"&lt;="&amp;$B281)</f>
        <v>0.51</v>
      </c>
      <c r="LQ281" s="8">
        <f>SUMIFS('Aceite Virgen Extra'!LQ$6:LQ$257,'Aceite Virgen Extra'!$A$6:$A$257,"&gt;="&amp;$A281,'Aceite Virgen Extra'!$B$6:$B$257,"&lt;="&amp;$B281)</f>
        <v>0</v>
      </c>
    </row>
    <row r="282" spans="1:329"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N282" s="8">
        <f>SUMIFS('Aceite Virgen Extra'!LN$6:LN$257,'Aceite Virgen Extra'!$A$6:$A$257,"&gt;="&amp;$A282,'Aceite Virgen Extra'!$B$6:$B$257,"&lt;="&amp;$B282)</f>
        <v>0.36</v>
      </c>
      <c r="LO282" s="8">
        <f>SUMIFS('Aceite Virgen Extra'!LO$6:LO$257,'Aceite Virgen Extra'!$A$6:$A$257,"&gt;="&amp;$A282,'Aceite Virgen Extra'!$B$6:$B$257,"&lt;="&amp;$B282)</f>
        <v>0.16</v>
      </c>
      <c r="LP282" s="8">
        <f>SUMIFS('Aceite Virgen Extra'!LP$6:LP$257,'Aceite Virgen Extra'!$A$6:$A$257,"&gt;="&amp;$A282,'Aceite Virgen Extra'!$B$6:$B$257,"&lt;="&amp;$B282)</f>
        <v>0.32</v>
      </c>
      <c r="LQ282" s="8">
        <f>SUMIFS('Aceite Virgen Extra'!LQ$6:LQ$257,'Aceite Virgen Extra'!$A$6:$A$257,"&gt;="&amp;$A282,'Aceite Virgen Extra'!$B$6:$B$257,"&lt;="&amp;$B282)</f>
        <v>0</v>
      </c>
    </row>
    <row r="283" spans="1:329"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N283" s="8">
        <f>SUMIFS('Aceite Virgen Extra'!LN$6:LN$257,'Aceite Virgen Extra'!$A$6:$A$257,"&gt;="&amp;$A283,'Aceite Virgen Extra'!$B$6:$B$257,"&lt;="&amp;$B283)</f>
        <v>0.36</v>
      </c>
      <c r="LO283" s="8">
        <f>SUMIFS('Aceite Virgen Extra'!LO$6:LO$257,'Aceite Virgen Extra'!$A$6:$A$257,"&gt;="&amp;$A283,'Aceite Virgen Extra'!$B$6:$B$257,"&lt;="&amp;$B283)</f>
        <v>0.62</v>
      </c>
      <c r="LP283" s="8">
        <f>SUMIFS('Aceite Virgen Extra'!LP$6:LP$257,'Aceite Virgen Extra'!$A$6:$A$257,"&gt;="&amp;$A283,'Aceite Virgen Extra'!$B$6:$B$257,"&lt;="&amp;$B283)</f>
        <v>0.38</v>
      </c>
      <c r="LQ283" s="8">
        <f>SUMIFS('Aceite Virgen Extra'!LQ$6:LQ$257,'Aceite Virgen Extra'!$A$6:$A$257,"&gt;="&amp;$A283,'Aceite Virgen Extra'!$B$6:$B$257,"&lt;="&amp;$B283)</f>
        <v>0</v>
      </c>
    </row>
    <row r="284" spans="1:329"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N284" s="8">
        <f>SUMIFS('Aceite Virgen Extra'!LN$6:LN$257,'Aceite Virgen Extra'!$A$6:$A$257,"&gt;="&amp;$A284,'Aceite Virgen Extra'!$B$6:$B$257,"&lt;="&amp;$B284)</f>
        <v>0.14000000000000001</v>
      </c>
      <c r="LO284" s="8">
        <f>SUMIFS('Aceite Virgen Extra'!LO$6:LO$257,'Aceite Virgen Extra'!$A$6:$A$257,"&gt;="&amp;$A284,'Aceite Virgen Extra'!$B$6:$B$257,"&lt;="&amp;$B284)</f>
        <v>0.54</v>
      </c>
      <c r="LP284" s="8">
        <f>SUMIFS('Aceite Virgen Extra'!LP$6:LP$257,'Aceite Virgen Extra'!$A$6:$A$257,"&gt;="&amp;$A284,'Aceite Virgen Extra'!$B$6:$B$257,"&lt;="&amp;$B284)</f>
        <v>0</v>
      </c>
      <c r="LQ284" s="8">
        <f>SUMIFS('Aceite Virgen Extra'!LQ$6:LQ$257,'Aceite Virgen Extra'!$A$6:$A$257,"&gt;="&amp;$A284,'Aceite Virgen Extra'!$B$6:$B$257,"&lt;="&amp;$B284)</f>
        <v>0</v>
      </c>
    </row>
    <row r="285" spans="1:329"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N285" s="8">
        <f>SUMIF('Aceite Virgen Extra'!$A$6:$A$257,"&gt;="&amp;$A285,'Aceite Virgen Extra'!LN$6:LN$257)</f>
        <v>9.639999999999997</v>
      </c>
      <c r="LO285" s="8">
        <f>SUMIF('Aceite Virgen Extra'!$A$6:$A$257,"&gt;="&amp;$A285,'Aceite Virgen Extra'!LO$6:LO$257)</f>
        <v>7.8</v>
      </c>
      <c r="LP285" s="8">
        <f>SUMIF('Aceite Virgen Extra'!$A$6:$A$257,"&gt;="&amp;$A285,'Aceite Virgen Extra'!LP$6:LP$257)</f>
        <v>10.71</v>
      </c>
      <c r="LQ285" s="8">
        <f>SUMIF('Aceite Virgen Extra'!$A$6:$A$257,"&gt;="&amp;$A285,'Aceite Virgen Extra'!LQ$6:LQ$257)</f>
        <v>3.4299999999999997</v>
      </c>
    </row>
    <row r="286" spans="1:329" x14ac:dyDescent="0.3">
      <c r="GR286" s="58"/>
      <c r="GS286" s="58"/>
      <c r="GT286" s="58"/>
      <c r="GU286" s="58"/>
      <c r="IE286" s="64"/>
      <c r="JC286" s="64"/>
      <c r="JD286" s="64"/>
      <c r="JE286" s="64"/>
      <c r="JF286" s="64"/>
      <c r="KL286" s="76"/>
      <c r="KM286" s="76"/>
      <c r="KN286" s="76"/>
      <c r="KO286" s="76"/>
      <c r="KZ286" s="76"/>
      <c r="LA286" s="76"/>
      <c r="LB286" s="76"/>
      <c r="LC286" s="76"/>
    </row>
    <row r="287" spans="1:329"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N287" s="77">
        <f>SUM(LN262:LN285)</f>
        <v>99.990000000000038</v>
      </c>
      <c r="LO287" s="77">
        <f>SUM(LO262:LO285)</f>
        <v>100.02</v>
      </c>
      <c r="LP287" s="77">
        <f>SUM(LP262:LP285)</f>
        <v>99.990000000000009</v>
      </c>
      <c r="LQ287" s="77">
        <f>SUM(LQ262:LQ285)</f>
        <v>100.02000000000001</v>
      </c>
    </row>
    <row r="288" spans="1:329" x14ac:dyDescent="0.3">
      <c r="IE288" s="64"/>
    </row>
    <row r="289" spans="239:239" x14ac:dyDescent="0.3">
      <c r="IE289" s="64"/>
    </row>
  </sheetData>
  <mergeCells count="1">
    <mergeCell ref="A260:B260"/>
  </mergeCells>
  <conditionalFormatting sqref="BA287:BD287">
    <cfRule type="cellIs" dxfId="279" priority="139" operator="greaterThan">
      <formula>100.1</formula>
    </cfRule>
    <cfRule type="cellIs" dxfId="278" priority="140" operator="greaterThan">
      <formula>99.8</formula>
    </cfRule>
    <cfRule type="cellIs" dxfId="277" priority="141" operator="lessThan">
      <formula>99.8</formula>
    </cfRule>
  </conditionalFormatting>
  <conditionalFormatting sqref="BH287:BK287">
    <cfRule type="cellIs" dxfId="276" priority="136" operator="greaterThan">
      <formula>100.1</formula>
    </cfRule>
    <cfRule type="cellIs" dxfId="275" priority="137" operator="greaterThan">
      <formula>99.8</formula>
    </cfRule>
    <cfRule type="cellIs" dxfId="274" priority="138" operator="lessThan">
      <formula>99.8</formula>
    </cfRule>
  </conditionalFormatting>
  <conditionalFormatting sqref="BO287:BR287">
    <cfRule type="cellIs" dxfId="273" priority="133" operator="greaterThan">
      <formula>100.1</formula>
    </cfRule>
    <cfRule type="cellIs" dxfId="272" priority="134" operator="greaterThan">
      <formula>99.8</formula>
    </cfRule>
    <cfRule type="cellIs" dxfId="271" priority="135" operator="lessThan">
      <formula>99.8</formula>
    </cfRule>
  </conditionalFormatting>
  <conditionalFormatting sqref="BV287:BY287">
    <cfRule type="cellIs" dxfId="270" priority="130" operator="greaterThan">
      <formula>100.1</formula>
    </cfRule>
    <cfRule type="cellIs" dxfId="269" priority="131" operator="greaterThan">
      <formula>99.8</formula>
    </cfRule>
    <cfRule type="cellIs" dxfId="268" priority="132" operator="lessThan">
      <formula>99.8</formula>
    </cfRule>
  </conditionalFormatting>
  <conditionalFormatting sqref="AT287:AW287">
    <cfRule type="cellIs" dxfId="267" priority="127" operator="greaterThan">
      <formula>100.1</formula>
    </cfRule>
    <cfRule type="cellIs" dxfId="266" priority="128" operator="greaterThan">
      <formula>99.8</formula>
    </cfRule>
    <cfRule type="cellIs" dxfId="265" priority="129" operator="lessThan">
      <formula>99.8</formula>
    </cfRule>
  </conditionalFormatting>
  <conditionalFormatting sqref="AM287:AP287">
    <cfRule type="cellIs" dxfId="264" priority="124" operator="greaterThan">
      <formula>100.1</formula>
    </cfRule>
    <cfRule type="cellIs" dxfId="263" priority="125" operator="greaterThan">
      <formula>99.8</formula>
    </cfRule>
    <cfRule type="cellIs" dxfId="262" priority="126" operator="lessThan">
      <formula>99.8</formula>
    </cfRule>
  </conditionalFormatting>
  <conditionalFormatting sqref="AF287:AI287">
    <cfRule type="cellIs" dxfId="261" priority="121" operator="greaterThan">
      <formula>100.1</formula>
    </cfRule>
    <cfRule type="cellIs" dxfId="260" priority="122" operator="greaterThan">
      <formula>99.8</formula>
    </cfRule>
    <cfRule type="cellIs" dxfId="259" priority="123" operator="lessThan">
      <formula>99.8</formula>
    </cfRule>
  </conditionalFormatting>
  <conditionalFormatting sqref="Y287:AB287">
    <cfRule type="cellIs" dxfId="258" priority="118" operator="greaterThan">
      <formula>100.1</formula>
    </cfRule>
    <cfRule type="cellIs" dxfId="257" priority="119" operator="greaterThan">
      <formula>99.8</formula>
    </cfRule>
    <cfRule type="cellIs" dxfId="256" priority="120" operator="lessThan">
      <formula>99.8</formula>
    </cfRule>
  </conditionalFormatting>
  <conditionalFormatting sqref="R287:U287">
    <cfRule type="cellIs" dxfId="255" priority="115" operator="greaterThan">
      <formula>100.1</formula>
    </cfRule>
    <cfRule type="cellIs" dxfId="254" priority="116" operator="greaterThan">
      <formula>99.8</formula>
    </cfRule>
    <cfRule type="cellIs" dxfId="253" priority="117" operator="lessThan">
      <formula>99.8</formula>
    </cfRule>
  </conditionalFormatting>
  <conditionalFormatting sqref="K287:N287">
    <cfRule type="cellIs" dxfId="252" priority="112" operator="greaterThan">
      <formula>100.1</formula>
    </cfRule>
    <cfRule type="cellIs" dxfId="251" priority="113" operator="greaterThan">
      <formula>99.8</formula>
    </cfRule>
    <cfRule type="cellIs" dxfId="250" priority="114" operator="lessThan">
      <formula>99.8</formula>
    </cfRule>
  </conditionalFormatting>
  <conditionalFormatting sqref="D287:G287">
    <cfRule type="cellIs" dxfId="249" priority="109" operator="greaterThan">
      <formula>100.1</formula>
    </cfRule>
    <cfRule type="cellIs" dxfId="248" priority="110" operator="greaterThan">
      <formula>99.8</formula>
    </cfRule>
    <cfRule type="cellIs" dxfId="247" priority="111" operator="lessThan">
      <formula>99.8</formula>
    </cfRule>
  </conditionalFormatting>
  <conditionalFormatting sqref="CC287:CF287">
    <cfRule type="cellIs" dxfId="246" priority="106" operator="greaterThan">
      <formula>100.1</formula>
    </cfRule>
    <cfRule type="cellIs" dxfId="245" priority="107" operator="greaterThan">
      <formula>99.8</formula>
    </cfRule>
    <cfRule type="cellIs" dxfId="244" priority="108" operator="lessThan">
      <formula>99.8</formula>
    </cfRule>
  </conditionalFormatting>
  <conditionalFormatting sqref="CJ287:CM287">
    <cfRule type="cellIs" dxfId="243" priority="103" operator="greaterThan">
      <formula>100.1</formula>
    </cfRule>
    <cfRule type="cellIs" dxfId="242" priority="104" operator="greaterThan">
      <formula>99.8</formula>
    </cfRule>
    <cfRule type="cellIs" dxfId="241" priority="105" operator="lessThan">
      <formula>99.8</formula>
    </cfRule>
  </conditionalFormatting>
  <conditionalFormatting sqref="CQ287:CT287">
    <cfRule type="cellIs" dxfId="240" priority="100" operator="greaterThan">
      <formula>100.1</formula>
    </cfRule>
    <cfRule type="cellIs" dxfId="239" priority="101" operator="greaterThan">
      <formula>99.8</formula>
    </cfRule>
    <cfRule type="cellIs" dxfId="238" priority="102" operator="lessThan">
      <formula>99.8</formula>
    </cfRule>
  </conditionalFormatting>
  <conditionalFormatting sqref="CX287:DA287">
    <cfRule type="cellIs" dxfId="237" priority="97" operator="greaterThan">
      <formula>100.1</formula>
    </cfRule>
    <cfRule type="cellIs" dxfId="236" priority="98" operator="greaterThan">
      <formula>99.8</formula>
    </cfRule>
    <cfRule type="cellIs" dxfId="235" priority="99" operator="lessThan">
      <formula>99.8</formula>
    </cfRule>
  </conditionalFormatting>
  <conditionalFormatting sqref="DE287:DH287">
    <cfRule type="cellIs" dxfId="234" priority="94" operator="greaterThan">
      <formula>100.1</formula>
    </cfRule>
    <cfRule type="cellIs" dxfId="233" priority="95" operator="greaterThan">
      <formula>99.8</formula>
    </cfRule>
    <cfRule type="cellIs" dxfId="232" priority="96" operator="lessThan">
      <formula>99.8</formula>
    </cfRule>
  </conditionalFormatting>
  <conditionalFormatting sqref="DL287:DO287">
    <cfRule type="cellIs" dxfId="231" priority="91" operator="greaterThan">
      <formula>100.1</formula>
    </cfRule>
    <cfRule type="cellIs" dxfId="230" priority="92" operator="greaterThan">
      <formula>99.8</formula>
    </cfRule>
    <cfRule type="cellIs" dxfId="229" priority="93" operator="lessThan">
      <formula>99.8</formula>
    </cfRule>
  </conditionalFormatting>
  <conditionalFormatting sqref="DS287:DV287">
    <cfRule type="cellIs" dxfId="228" priority="88" operator="greaterThan">
      <formula>100.1</formula>
    </cfRule>
    <cfRule type="cellIs" dxfId="227" priority="89" operator="greaterThan">
      <formula>99.8</formula>
    </cfRule>
    <cfRule type="cellIs" dxfId="226" priority="90" operator="lessThan">
      <formula>99.8</formula>
    </cfRule>
  </conditionalFormatting>
  <conditionalFormatting sqref="DZ287:EC287">
    <cfRule type="cellIs" dxfId="225" priority="85" operator="greaterThan">
      <formula>100.1</formula>
    </cfRule>
    <cfRule type="cellIs" dxfId="224" priority="86" operator="greaterThan">
      <formula>99.8</formula>
    </cfRule>
    <cfRule type="cellIs" dxfId="223" priority="87" operator="lessThan">
      <formula>99.8</formula>
    </cfRule>
  </conditionalFormatting>
  <conditionalFormatting sqref="EG287:EJ287">
    <cfRule type="cellIs" dxfId="222" priority="82" operator="greaterThan">
      <formula>100.1</formula>
    </cfRule>
    <cfRule type="cellIs" dxfId="221" priority="83" operator="greaterThan">
      <formula>99.8</formula>
    </cfRule>
    <cfRule type="cellIs" dxfId="220" priority="84" operator="lessThan">
      <formula>99.8</formula>
    </cfRule>
  </conditionalFormatting>
  <conditionalFormatting sqref="EN287:EQ287">
    <cfRule type="cellIs" dxfId="219" priority="79" operator="greaterThan">
      <formula>100.1</formula>
    </cfRule>
    <cfRule type="cellIs" dxfId="218" priority="80" operator="greaterThan">
      <formula>99.8</formula>
    </cfRule>
    <cfRule type="cellIs" dxfId="217" priority="81" operator="lessThan">
      <formula>99.8</formula>
    </cfRule>
  </conditionalFormatting>
  <conditionalFormatting sqref="EU287:EX287">
    <cfRule type="cellIs" dxfId="216" priority="76" operator="greaterThan">
      <formula>100.1</formula>
    </cfRule>
    <cfRule type="cellIs" dxfId="215" priority="77" operator="greaterThan">
      <formula>99.8</formula>
    </cfRule>
    <cfRule type="cellIs" dxfId="214" priority="78" operator="lessThan">
      <formula>99.8</formula>
    </cfRule>
  </conditionalFormatting>
  <conditionalFormatting sqref="FB287:FE287">
    <cfRule type="cellIs" dxfId="213" priority="73" operator="greaterThan">
      <formula>100.1</formula>
    </cfRule>
    <cfRule type="cellIs" dxfId="212" priority="74" operator="greaterThan">
      <formula>99.8</formula>
    </cfRule>
    <cfRule type="cellIs" dxfId="211" priority="75" operator="lessThan">
      <formula>99.8</formula>
    </cfRule>
  </conditionalFormatting>
  <conditionalFormatting sqref="FI287:FL287">
    <cfRule type="cellIs" dxfId="210" priority="70" operator="greaterThan">
      <formula>100.1</formula>
    </cfRule>
    <cfRule type="cellIs" dxfId="209" priority="71" operator="greaterThan">
      <formula>99.8</formula>
    </cfRule>
    <cfRule type="cellIs" dxfId="208" priority="72" operator="lessThan">
      <formula>99.8</formula>
    </cfRule>
  </conditionalFormatting>
  <conditionalFormatting sqref="FP287:FS287">
    <cfRule type="cellIs" dxfId="207" priority="67" operator="greaterThan">
      <formula>100.1</formula>
    </cfRule>
    <cfRule type="cellIs" dxfId="206" priority="68" operator="greaterThan">
      <formula>99.8</formula>
    </cfRule>
    <cfRule type="cellIs" dxfId="205" priority="69" operator="lessThan">
      <formula>99.8</formula>
    </cfRule>
  </conditionalFormatting>
  <conditionalFormatting sqref="FW287:FZ287">
    <cfRule type="cellIs" dxfId="204" priority="64" operator="greaterThan">
      <formula>100.1</formula>
    </cfRule>
    <cfRule type="cellIs" dxfId="203" priority="65" operator="greaterThan">
      <formula>99.8</formula>
    </cfRule>
    <cfRule type="cellIs" dxfId="202" priority="66" operator="lessThan">
      <formula>99.8</formula>
    </cfRule>
  </conditionalFormatting>
  <conditionalFormatting sqref="GD287:GG287">
    <cfRule type="cellIs" dxfId="201" priority="61" operator="greaterThan">
      <formula>100.1</formula>
    </cfRule>
    <cfRule type="cellIs" dxfId="200" priority="62" operator="greaterThan">
      <formula>99.8</formula>
    </cfRule>
    <cfRule type="cellIs" dxfId="199" priority="63" operator="lessThan">
      <formula>99.8</formula>
    </cfRule>
  </conditionalFormatting>
  <conditionalFormatting sqref="GK287:GN287">
    <cfRule type="cellIs" dxfId="198" priority="58" operator="greaterThan">
      <formula>100.1</formula>
    </cfRule>
    <cfRule type="cellIs" dxfId="197" priority="59" operator="greaterThan">
      <formula>99.8</formula>
    </cfRule>
    <cfRule type="cellIs" dxfId="196" priority="60" operator="lessThan">
      <formula>99.8</formula>
    </cfRule>
  </conditionalFormatting>
  <conditionalFormatting sqref="GR287:GU287">
    <cfRule type="cellIs" dxfId="195" priority="55" operator="greaterThan">
      <formula>100.1</formula>
    </cfRule>
    <cfRule type="cellIs" dxfId="194" priority="56" operator="greaterThan">
      <formula>99.8</formula>
    </cfRule>
    <cfRule type="cellIs" dxfId="193" priority="57" operator="lessThan">
      <formula>99.8</formula>
    </cfRule>
  </conditionalFormatting>
  <conditionalFormatting sqref="GY287:HB287">
    <cfRule type="cellIs" dxfId="192" priority="52" operator="greaterThan">
      <formula>100.1</formula>
    </cfRule>
    <cfRule type="cellIs" dxfId="191" priority="53" operator="greaterThan">
      <formula>99.8</formula>
    </cfRule>
    <cfRule type="cellIs" dxfId="190" priority="54" operator="lessThan">
      <formula>99.8</formula>
    </cfRule>
  </conditionalFormatting>
  <conditionalFormatting sqref="HF287:HI287">
    <cfRule type="cellIs" dxfId="189" priority="49" operator="greaterThan">
      <formula>100.1</formula>
    </cfRule>
    <cfRule type="cellIs" dxfId="188" priority="50" operator="greaterThan">
      <formula>99.8</formula>
    </cfRule>
    <cfRule type="cellIs" dxfId="187" priority="51" operator="lessThan">
      <formula>99.8</formula>
    </cfRule>
  </conditionalFormatting>
  <conditionalFormatting sqref="HM287:HP287">
    <cfRule type="cellIs" dxfId="186" priority="46" operator="greaterThan">
      <formula>100.1</formula>
    </cfRule>
    <cfRule type="cellIs" dxfId="185" priority="47" operator="greaterThan">
      <formula>99.8</formula>
    </cfRule>
    <cfRule type="cellIs" dxfId="184" priority="48" operator="lessThan">
      <formula>99.8</formula>
    </cfRule>
  </conditionalFormatting>
  <conditionalFormatting sqref="HT287:HW287">
    <cfRule type="cellIs" dxfId="183" priority="43" operator="greaterThan">
      <formula>100.1</formula>
    </cfRule>
    <cfRule type="cellIs" dxfId="182" priority="44" operator="greaterThan">
      <formula>99.8</formula>
    </cfRule>
    <cfRule type="cellIs" dxfId="181" priority="45" operator="lessThan">
      <formula>99.8</formula>
    </cfRule>
  </conditionalFormatting>
  <conditionalFormatting sqref="IA287:ID287">
    <cfRule type="cellIs" dxfId="180" priority="40" operator="greaterThan">
      <formula>100.1</formula>
    </cfRule>
    <cfRule type="cellIs" dxfId="179" priority="41" operator="greaterThan">
      <formula>99.8</formula>
    </cfRule>
    <cfRule type="cellIs" dxfId="178" priority="42" operator="lessThan">
      <formula>99.8</formula>
    </cfRule>
  </conditionalFormatting>
  <conditionalFormatting sqref="IH287:IK287">
    <cfRule type="cellIs" dxfId="177" priority="37" operator="greaterThan">
      <formula>100.1</formula>
    </cfRule>
    <cfRule type="cellIs" dxfId="176" priority="38" operator="greaterThan">
      <formula>99.8</formula>
    </cfRule>
    <cfRule type="cellIs" dxfId="175" priority="39" operator="lessThan">
      <formula>99.8</formula>
    </cfRule>
  </conditionalFormatting>
  <conditionalFormatting sqref="IO287:IR287">
    <cfRule type="cellIs" dxfId="174" priority="34" operator="greaterThan">
      <formula>100.1</formula>
    </cfRule>
    <cfRule type="cellIs" dxfId="173" priority="35" operator="greaterThan">
      <formula>99.8</formula>
    </cfRule>
    <cfRule type="cellIs" dxfId="172" priority="36" operator="lessThan">
      <formula>99.8</formula>
    </cfRule>
  </conditionalFormatting>
  <conditionalFormatting sqref="IV287:IY287">
    <cfRule type="cellIs" dxfId="171" priority="31" operator="greaterThan">
      <formula>100.1</formula>
    </cfRule>
    <cfRule type="cellIs" dxfId="170" priority="32" operator="greaterThan">
      <formula>99.8</formula>
    </cfRule>
    <cfRule type="cellIs" dxfId="169" priority="33" operator="lessThan">
      <formula>99.8</formula>
    </cfRule>
  </conditionalFormatting>
  <conditionalFormatting sqref="JC287:JF287">
    <cfRule type="cellIs" dxfId="168" priority="28" operator="greaterThan">
      <formula>100.1</formula>
    </cfRule>
    <cfRule type="cellIs" dxfId="167" priority="29" operator="greaterThan">
      <formula>99.8</formula>
    </cfRule>
    <cfRule type="cellIs" dxfId="166" priority="30" operator="lessThan">
      <formula>99.8</formula>
    </cfRule>
  </conditionalFormatting>
  <conditionalFormatting sqref="JJ287:JM287">
    <cfRule type="cellIs" dxfId="165" priority="25" operator="greaterThan">
      <formula>100.1</formula>
    </cfRule>
    <cfRule type="cellIs" dxfId="164" priority="26" operator="greaterThan">
      <formula>99.8</formula>
    </cfRule>
    <cfRule type="cellIs" dxfId="163" priority="27" operator="lessThan">
      <formula>99.8</formula>
    </cfRule>
  </conditionalFormatting>
  <conditionalFormatting sqref="JQ287:JT287">
    <cfRule type="cellIs" dxfId="162" priority="22" operator="greaterThan">
      <formula>100.1</formula>
    </cfRule>
    <cfRule type="cellIs" dxfId="161" priority="23" operator="greaterThan">
      <formula>99.8</formula>
    </cfRule>
    <cfRule type="cellIs" dxfId="160" priority="24" operator="lessThan">
      <formula>99.8</formula>
    </cfRule>
  </conditionalFormatting>
  <conditionalFormatting sqref="JX287:KA287">
    <cfRule type="cellIs" dxfId="159" priority="19" operator="greaterThan">
      <formula>100.1</formula>
    </cfRule>
    <cfRule type="cellIs" dxfId="158" priority="20" operator="greaterThan">
      <formula>99.8</formula>
    </cfRule>
    <cfRule type="cellIs" dxfId="157" priority="21" operator="lessThan">
      <formula>99.8</formula>
    </cfRule>
  </conditionalFormatting>
  <conditionalFormatting sqref="KE287:KH287">
    <cfRule type="cellIs" dxfId="156" priority="16" operator="greaterThan">
      <formula>100.1</formula>
    </cfRule>
    <cfRule type="cellIs" dxfId="155" priority="17" operator="greaterThan">
      <formula>99.8</formula>
    </cfRule>
    <cfRule type="cellIs" dxfId="154" priority="18" operator="lessThan">
      <formula>99.8</formula>
    </cfRule>
  </conditionalFormatting>
  <conditionalFormatting sqref="KL287:KO287">
    <cfRule type="cellIs" dxfId="153" priority="13" operator="greaterThan">
      <formula>100.1</formula>
    </cfRule>
    <cfRule type="cellIs" dxfId="152" priority="14" operator="greaterThan">
      <formula>99.8</formula>
    </cfRule>
    <cfRule type="cellIs" dxfId="151" priority="15" operator="lessThan">
      <formula>99.8</formula>
    </cfRule>
  </conditionalFormatting>
  <conditionalFormatting sqref="KS287:KV287">
    <cfRule type="cellIs" dxfId="150" priority="10" operator="greaterThan">
      <formula>100.1</formula>
    </cfRule>
    <cfRule type="cellIs" dxfId="149" priority="11" operator="greaterThan">
      <formula>99.8</formula>
    </cfRule>
    <cfRule type="cellIs" dxfId="148" priority="12" operator="lessThan">
      <formula>99.8</formula>
    </cfRule>
  </conditionalFormatting>
  <conditionalFormatting sqref="KZ287:LC287">
    <cfRule type="cellIs" dxfId="147" priority="7" operator="greaterThan">
      <formula>100.1</formula>
    </cfRule>
    <cfRule type="cellIs" dxfId="146" priority="8" operator="greaterThan">
      <formula>99.8</formula>
    </cfRule>
    <cfRule type="cellIs" dxfId="145" priority="9" operator="lessThan">
      <formula>99.8</formula>
    </cfRule>
  </conditionalFormatting>
  <conditionalFormatting sqref="LG287:LJ287">
    <cfRule type="cellIs" dxfId="144" priority="4" operator="greaterThan">
      <formula>100.1</formula>
    </cfRule>
    <cfRule type="cellIs" dxfId="143" priority="5" operator="greaterThan">
      <formula>99.8</formula>
    </cfRule>
    <cfRule type="cellIs" dxfId="142" priority="6" operator="lessThan">
      <formula>99.8</formula>
    </cfRule>
  </conditionalFormatting>
  <conditionalFormatting sqref="LN287:LQ287">
    <cfRule type="cellIs" dxfId="141" priority="1" operator="greaterThan">
      <formula>100.1</formula>
    </cfRule>
    <cfRule type="cellIs" dxfId="140" priority="2" operator="greaterThan">
      <formula>99.8</formula>
    </cfRule>
    <cfRule type="cellIs" dxfId="139"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LQ287"/>
  <sheetViews>
    <sheetView showGridLines="0" topLeftCell="KV1" zoomScale="60" zoomScaleNormal="60" workbookViewId="0">
      <selection activeCell="LM1" sqref="LM1:LQ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29"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M1" s="76" t="s">
        <v>300</v>
      </c>
    </row>
    <row r="2" spans="1:32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M2" s="76" t="s">
        <v>0</v>
      </c>
    </row>
    <row r="3" spans="1:32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M3" s="73" t="s">
        <v>409</v>
      </c>
    </row>
    <row r="4" spans="1:32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row>
    <row r="5" spans="1:32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row>
    <row r="6" spans="1:329"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row>
    <row r="7" spans="1:32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row>
    <row r="8" spans="1:32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row>
    <row r="9" spans="1:32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row>
    <row r="10" spans="1:32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row>
    <row r="11" spans="1:32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row>
    <row r="12" spans="1:32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row>
    <row r="13" spans="1:32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row>
    <row r="14" spans="1:32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row>
    <row r="15" spans="1:32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row>
    <row r="16" spans="1:32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row>
    <row r="17" spans="1:32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row>
    <row r="18" spans="1:32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row>
    <row r="19" spans="1:32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row>
    <row r="20" spans="1:32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row>
    <row r="21" spans="1:32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row>
    <row r="22" spans="1:32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v>
      </c>
      <c r="LO22" s="76">
        <v>0</v>
      </c>
      <c r="LP22" s="76">
        <v>0</v>
      </c>
      <c r="LQ22" s="76">
        <v>0</v>
      </c>
    </row>
    <row r="23" spans="1:32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row>
    <row r="24" spans="1:329"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row>
    <row r="25" spans="1:329"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row>
    <row r="26" spans="1:32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row>
    <row r="27" spans="1:32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v>
      </c>
      <c r="LO27" s="76">
        <v>0</v>
      </c>
      <c r="LP27" s="76">
        <v>0</v>
      </c>
      <c r="LQ27" s="76">
        <v>0</v>
      </c>
    </row>
    <row r="28" spans="1:32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M28" s="76" t="s">
        <v>30</v>
      </c>
      <c r="LN28" s="76">
        <v>0</v>
      </c>
      <c r="LO28" s="76">
        <v>0</v>
      </c>
      <c r="LP28" s="76">
        <v>0</v>
      </c>
      <c r="LQ28" s="76">
        <v>0</v>
      </c>
    </row>
    <row r="29" spans="1:32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1.07</v>
      </c>
      <c r="LO29" s="76">
        <v>0</v>
      </c>
      <c r="LP29" s="76">
        <v>1.59</v>
      </c>
      <c r="LQ29" s="76">
        <v>0</v>
      </c>
    </row>
    <row r="30" spans="1:32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row>
    <row r="31" spans="1:32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row>
    <row r="32" spans="1:32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row>
    <row r="33" spans="1:32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row>
    <row r="34" spans="1:32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M34" s="76" t="s">
        <v>36</v>
      </c>
      <c r="LN34" s="76">
        <v>0</v>
      </c>
      <c r="LO34" s="76">
        <v>0</v>
      </c>
      <c r="LP34" s="76">
        <v>0</v>
      </c>
      <c r="LQ34" s="76">
        <v>0</v>
      </c>
    </row>
    <row r="35" spans="1:32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row>
    <row r="36" spans="1:32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row>
    <row r="37" spans="1:329"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row>
    <row r="38" spans="1:32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row>
    <row r="39" spans="1:32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row>
    <row r="40" spans="1:32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M40" s="76" t="s">
        <v>42</v>
      </c>
      <c r="LN40" s="76">
        <v>0</v>
      </c>
      <c r="LO40" s="76">
        <v>0</v>
      </c>
      <c r="LP40" s="76">
        <v>0</v>
      </c>
      <c r="LQ40" s="76">
        <v>0</v>
      </c>
    </row>
    <row r="41" spans="1:32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M41" s="76" t="s">
        <v>43</v>
      </c>
      <c r="LN41" s="76">
        <v>0</v>
      </c>
      <c r="LO41" s="76">
        <v>0</v>
      </c>
      <c r="LP41" s="76">
        <v>0</v>
      </c>
      <c r="LQ41" s="76">
        <v>0</v>
      </c>
    </row>
    <row r="42" spans="1:32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row>
    <row r="43" spans="1:32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row>
    <row r="44" spans="1:329"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M44" s="76" t="s">
        <v>46</v>
      </c>
      <c r="LN44" s="76">
        <v>0.35</v>
      </c>
      <c r="LO44" s="76">
        <v>0</v>
      </c>
      <c r="LP44" s="76">
        <v>0.52</v>
      </c>
      <c r="LQ44" s="76">
        <v>0</v>
      </c>
    </row>
    <row r="45" spans="1:329"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M45" s="76" t="s">
        <v>47</v>
      </c>
      <c r="LN45" s="76">
        <v>0.49</v>
      </c>
      <c r="LO45" s="76">
        <v>0</v>
      </c>
      <c r="LP45" s="76">
        <v>0.73</v>
      </c>
      <c r="LQ45" s="76">
        <v>0</v>
      </c>
    </row>
    <row r="46" spans="1:32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M46" s="76" t="s">
        <v>48</v>
      </c>
      <c r="LN46" s="76">
        <v>0</v>
      </c>
      <c r="LO46" s="76">
        <v>0</v>
      </c>
      <c r="LP46" s="76">
        <v>0</v>
      </c>
      <c r="LQ46" s="76">
        <v>0</v>
      </c>
    </row>
    <row r="47" spans="1:329"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M47" s="76" t="s">
        <v>49</v>
      </c>
      <c r="LN47" s="76">
        <v>0</v>
      </c>
      <c r="LO47" s="76">
        <v>0</v>
      </c>
      <c r="LP47" s="76">
        <v>0</v>
      </c>
      <c r="LQ47" s="76">
        <v>0</v>
      </c>
    </row>
    <row r="48" spans="1:329"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M48" s="76" t="s">
        <v>50</v>
      </c>
      <c r="LN48" s="76">
        <v>0</v>
      </c>
      <c r="LO48" s="76">
        <v>0</v>
      </c>
      <c r="LP48" s="76">
        <v>0</v>
      </c>
      <c r="LQ48" s="76">
        <v>0</v>
      </c>
    </row>
    <row r="49" spans="1:329"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M49" s="76" t="s">
        <v>51</v>
      </c>
      <c r="LN49" s="76">
        <v>0</v>
      </c>
      <c r="LO49" s="76">
        <v>0</v>
      </c>
      <c r="LP49" s="76">
        <v>0</v>
      </c>
      <c r="LQ49" s="76">
        <v>0</v>
      </c>
    </row>
    <row r="50" spans="1:32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M50" s="76" t="s">
        <v>52</v>
      </c>
      <c r="LN50" s="76">
        <v>0.4</v>
      </c>
      <c r="LO50" s="76">
        <v>0</v>
      </c>
      <c r="LP50" s="76">
        <v>0.28999999999999998</v>
      </c>
      <c r="LQ50" s="76">
        <v>0</v>
      </c>
    </row>
    <row r="51" spans="1:329"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M51" s="76" t="s">
        <v>53</v>
      </c>
      <c r="LN51" s="76">
        <v>0</v>
      </c>
      <c r="LO51" s="76">
        <v>0</v>
      </c>
      <c r="LP51" s="76">
        <v>0</v>
      </c>
      <c r="LQ51" s="76">
        <v>0</v>
      </c>
    </row>
    <row r="52" spans="1:329"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M52" s="76" t="s">
        <v>54</v>
      </c>
      <c r="LN52" s="76">
        <v>0.48</v>
      </c>
      <c r="LO52" s="76">
        <v>0</v>
      </c>
      <c r="LP52" s="76">
        <v>0</v>
      </c>
      <c r="LQ52" s="76">
        <v>1.7</v>
      </c>
    </row>
    <row r="53" spans="1:329"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M53" s="76" t="s">
        <v>55</v>
      </c>
      <c r="LN53" s="76">
        <v>1.63</v>
      </c>
      <c r="LO53" s="76">
        <v>4.74</v>
      </c>
      <c r="LP53" s="76">
        <v>1.69</v>
      </c>
      <c r="LQ53" s="76">
        <v>0</v>
      </c>
    </row>
    <row r="54" spans="1:32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M54" s="76" t="s">
        <v>56</v>
      </c>
      <c r="LN54" s="76">
        <v>7.81</v>
      </c>
      <c r="LO54" s="76">
        <v>14.83</v>
      </c>
      <c r="LP54" s="76">
        <v>3.44</v>
      </c>
      <c r="LQ54" s="76">
        <v>22.83</v>
      </c>
    </row>
    <row r="55" spans="1:329"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M55" s="76" t="s">
        <v>57</v>
      </c>
      <c r="LN55" s="76">
        <v>19.43</v>
      </c>
      <c r="LO55" s="76">
        <v>0</v>
      </c>
      <c r="LP55" s="76">
        <v>28.9</v>
      </c>
      <c r="LQ55" s="76">
        <v>0</v>
      </c>
    </row>
    <row r="56" spans="1:329"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M56" s="76" t="s">
        <v>58</v>
      </c>
      <c r="LN56" s="76">
        <v>1.62</v>
      </c>
      <c r="LO56" s="76">
        <v>5.15</v>
      </c>
      <c r="LP56" s="76">
        <v>0.73</v>
      </c>
      <c r="LQ56" s="76">
        <v>0</v>
      </c>
    </row>
    <row r="57" spans="1:329"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M57" s="76" t="s">
        <v>59</v>
      </c>
      <c r="LN57" s="76">
        <v>0.2</v>
      </c>
      <c r="LO57" s="76">
        <v>0</v>
      </c>
      <c r="LP57" s="76">
        <v>0</v>
      </c>
      <c r="LQ57" s="76">
        <v>1.26</v>
      </c>
    </row>
    <row r="58" spans="1:329"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M58" s="76" t="s">
        <v>60</v>
      </c>
      <c r="LN58" s="76">
        <v>4.04</v>
      </c>
      <c r="LO58" s="76">
        <v>5.15</v>
      </c>
      <c r="LP58" s="76">
        <v>3.62</v>
      </c>
      <c r="LQ58" s="76">
        <v>5.27</v>
      </c>
    </row>
    <row r="59" spans="1:329"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M59" s="76" t="s">
        <v>61</v>
      </c>
      <c r="LN59" s="76">
        <v>0.41</v>
      </c>
      <c r="LO59" s="76">
        <v>3.92</v>
      </c>
      <c r="LP59" s="76">
        <v>0</v>
      </c>
      <c r="LQ59" s="76">
        <v>0</v>
      </c>
    </row>
    <row r="60" spans="1:329"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M60" s="76" t="s">
        <v>62</v>
      </c>
      <c r="LN60" s="76">
        <v>1.31</v>
      </c>
      <c r="LO60" s="76">
        <v>2.88</v>
      </c>
      <c r="LP60" s="76">
        <v>1.28</v>
      </c>
      <c r="LQ60" s="76">
        <v>0</v>
      </c>
    </row>
    <row r="61" spans="1:329"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M61" s="76" t="s">
        <v>63</v>
      </c>
      <c r="LN61" s="76">
        <v>0.16</v>
      </c>
      <c r="LO61" s="76">
        <v>0</v>
      </c>
      <c r="LP61" s="76">
        <v>0</v>
      </c>
      <c r="LQ61" s="76">
        <v>0</v>
      </c>
    </row>
    <row r="62" spans="1:329"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M62" s="76" t="s">
        <v>64</v>
      </c>
      <c r="LN62" s="76">
        <v>7.7</v>
      </c>
      <c r="LO62" s="76">
        <v>17.73</v>
      </c>
      <c r="LP62" s="76">
        <v>1.1200000000000001</v>
      </c>
      <c r="LQ62" s="76">
        <v>31.27</v>
      </c>
    </row>
    <row r="63" spans="1:329"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M63" s="76" t="s">
        <v>65</v>
      </c>
      <c r="LN63" s="76">
        <v>25.93</v>
      </c>
      <c r="LO63" s="76">
        <v>2.62</v>
      </c>
      <c r="LP63" s="76">
        <v>37.340000000000003</v>
      </c>
      <c r="LQ63" s="76">
        <v>0</v>
      </c>
    </row>
    <row r="64" spans="1:329"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M64" s="76" t="s">
        <v>66</v>
      </c>
      <c r="LN64" s="76">
        <v>4.3099999999999996</v>
      </c>
      <c r="LO64" s="76">
        <v>3.02</v>
      </c>
      <c r="LP64" s="76">
        <v>5.76</v>
      </c>
      <c r="LQ64" s="76">
        <v>0</v>
      </c>
    </row>
    <row r="65" spans="1:329"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M65" s="76" t="s">
        <v>67</v>
      </c>
      <c r="LN65" s="76">
        <v>0.56000000000000005</v>
      </c>
      <c r="LO65" s="76">
        <v>0</v>
      </c>
      <c r="LP65" s="76">
        <v>0.19</v>
      </c>
      <c r="LQ65" s="76">
        <v>2.71</v>
      </c>
    </row>
    <row r="66" spans="1:329"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M66" s="76" t="s">
        <v>68</v>
      </c>
      <c r="LN66" s="76">
        <v>2.44</v>
      </c>
      <c r="LO66" s="76">
        <v>0</v>
      </c>
      <c r="LP66" s="76">
        <v>0</v>
      </c>
      <c r="LQ66" s="76">
        <v>13.41</v>
      </c>
    </row>
    <row r="67" spans="1:329"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M67" s="76" t="s">
        <v>69</v>
      </c>
      <c r="LN67" s="76">
        <v>0.18</v>
      </c>
      <c r="LO67" s="76">
        <v>0</v>
      </c>
      <c r="LP67" s="76">
        <v>0</v>
      </c>
      <c r="LQ67" s="76">
        <v>1.1499999999999999</v>
      </c>
    </row>
    <row r="68" spans="1:329"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M68" s="76" t="s">
        <v>70</v>
      </c>
      <c r="LN68" s="76">
        <v>1.95</v>
      </c>
      <c r="LO68" s="76">
        <v>5.69</v>
      </c>
      <c r="LP68" s="76">
        <v>1.04</v>
      </c>
      <c r="LQ68" s="76">
        <v>2.0499999999999998</v>
      </c>
    </row>
    <row r="69" spans="1:329"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M69" s="76" t="s">
        <v>71</v>
      </c>
      <c r="LN69" s="76">
        <v>0.18</v>
      </c>
      <c r="LO69" s="76">
        <v>0</v>
      </c>
      <c r="LP69" s="76">
        <v>0.27</v>
      </c>
      <c r="LQ69" s="76">
        <v>0</v>
      </c>
    </row>
    <row r="70" spans="1:329"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M70" s="76" t="s">
        <v>72</v>
      </c>
      <c r="LN70" s="76">
        <v>1.05</v>
      </c>
      <c r="LO70" s="76">
        <v>1.97</v>
      </c>
      <c r="LP70" s="76">
        <v>1.26</v>
      </c>
      <c r="LQ70" s="76">
        <v>0</v>
      </c>
    </row>
    <row r="71" spans="1:329"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M71" s="76" t="s">
        <v>73</v>
      </c>
      <c r="LN71" s="76">
        <v>1.41</v>
      </c>
      <c r="LO71" s="76">
        <v>0</v>
      </c>
      <c r="LP71" s="76">
        <v>0</v>
      </c>
      <c r="LQ71" s="76">
        <v>5.36</v>
      </c>
    </row>
    <row r="72" spans="1:329"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M72" s="76" t="s">
        <v>74</v>
      </c>
      <c r="LN72" s="76">
        <v>0.37</v>
      </c>
      <c r="LO72" s="76">
        <v>3.59</v>
      </c>
      <c r="LP72" s="76">
        <v>0</v>
      </c>
      <c r="LQ72" s="76">
        <v>0</v>
      </c>
    </row>
    <row r="73" spans="1:329"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M73" s="76" t="s">
        <v>75</v>
      </c>
      <c r="LN73" s="76">
        <v>0.83</v>
      </c>
      <c r="LO73" s="76">
        <v>6.58</v>
      </c>
      <c r="LP73" s="76">
        <v>0.23</v>
      </c>
      <c r="LQ73" s="76">
        <v>0</v>
      </c>
    </row>
    <row r="74" spans="1:329"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M74" s="76" t="s">
        <v>76</v>
      </c>
      <c r="LN74" s="76">
        <v>4.05</v>
      </c>
      <c r="LO74" s="76">
        <v>0</v>
      </c>
      <c r="LP74" s="76">
        <v>3.55</v>
      </c>
      <c r="LQ74" s="76">
        <v>10.48</v>
      </c>
    </row>
    <row r="75" spans="1:329"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M75" s="76" t="s">
        <v>77</v>
      </c>
      <c r="LN75" s="76">
        <v>0.49</v>
      </c>
      <c r="LO75" s="76">
        <v>4.6900000000000004</v>
      </c>
      <c r="LP75" s="76">
        <v>0</v>
      </c>
      <c r="LQ75" s="76">
        <v>0</v>
      </c>
    </row>
    <row r="76" spans="1:329"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M76" s="76" t="s">
        <v>78</v>
      </c>
      <c r="LN76" s="76">
        <v>0</v>
      </c>
      <c r="LO76" s="76">
        <v>0</v>
      </c>
      <c r="LP76" s="76">
        <v>0</v>
      </c>
      <c r="LQ76" s="76">
        <v>0</v>
      </c>
    </row>
    <row r="77" spans="1:329"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M77" s="76" t="s">
        <v>79</v>
      </c>
      <c r="LN77" s="76">
        <v>0.21</v>
      </c>
      <c r="LO77" s="76">
        <v>0</v>
      </c>
      <c r="LP77" s="76">
        <v>0.32</v>
      </c>
      <c r="LQ77" s="76">
        <v>0</v>
      </c>
    </row>
    <row r="78" spans="1:329"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M78" s="76" t="s">
        <v>80</v>
      </c>
      <c r="LN78" s="76">
        <v>0.54</v>
      </c>
      <c r="LO78" s="76">
        <v>0</v>
      </c>
      <c r="LP78" s="76">
        <v>0.8</v>
      </c>
      <c r="LQ78" s="76">
        <v>0</v>
      </c>
    </row>
    <row r="79" spans="1:32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M79" s="76" t="s">
        <v>81</v>
      </c>
      <c r="LN79" s="76">
        <v>0</v>
      </c>
      <c r="LO79" s="76">
        <v>0</v>
      </c>
      <c r="LP79" s="76">
        <v>0</v>
      </c>
      <c r="LQ79" s="76">
        <v>0</v>
      </c>
    </row>
    <row r="80" spans="1:329"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M80" s="76" t="s">
        <v>82</v>
      </c>
      <c r="LN80" s="76">
        <v>0</v>
      </c>
      <c r="LO80" s="76">
        <v>0</v>
      </c>
      <c r="LP80" s="76">
        <v>0</v>
      </c>
      <c r="LQ80" s="76">
        <v>0</v>
      </c>
    </row>
    <row r="81" spans="1:329"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M81" s="76" t="s">
        <v>83</v>
      </c>
      <c r="LN81" s="76">
        <v>0</v>
      </c>
      <c r="LO81" s="76">
        <v>0</v>
      </c>
      <c r="LP81" s="76">
        <v>0</v>
      </c>
      <c r="LQ81" s="76">
        <v>0</v>
      </c>
    </row>
    <row r="82" spans="1:329"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M82" s="76" t="s">
        <v>84</v>
      </c>
      <c r="LN82" s="76">
        <v>0.31</v>
      </c>
      <c r="LO82" s="76">
        <v>0</v>
      </c>
      <c r="LP82" s="76">
        <v>0.25</v>
      </c>
      <c r="LQ82" s="76">
        <v>0.89</v>
      </c>
    </row>
    <row r="83" spans="1:329"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M83" s="76" t="s">
        <v>85</v>
      </c>
      <c r="LN83" s="76">
        <v>0.31</v>
      </c>
      <c r="LO83" s="76">
        <v>0</v>
      </c>
      <c r="LP83" s="76">
        <v>0</v>
      </c>
      <c r="LQ83" s="76">
        <v>0</v>
      </c>
    </row>
    <row r="84" spans="1:329"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M84" s="76" t="s">
        <v>86</v>
      </c>
      <c r="LN84" s="76">
        <v>0</v>
      </c>
      <c r="LO84" s="76">
        <v>0</v>
      </c>
      <c r="LP84" s="76">
        <v>0</v>
      </c>
      <c r="LQ84" s="76">
        <v>0</v>
      </c>
    </row>
    <row r="85" spans="1:329"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M85" s="76" t="s">
        <v>87</v>
      </c>
      <c r="LN85" s="76">
        <v>0</v>
      </c>
      <c r="LO85" s="76">
        <v>0</v>
      </c>
      <c r="LP85" s="76">
        <v>0</v>
      </c>
      <c r="LQ85" s="76">
        <v>0</v>
      </c>
    </row>
    <row r="86" spans="1:329"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M86" s="76" t="s">
        <v>88</v>
      </c>
      <c r="LN86" s="76">
        <v>0</v>
      </c>
      <c r="LO86" s="76">
        <v>0</v>
      </c>
      <c r="LP86" s="76">
        <v>0</v>
      </c>
      <c r="LQ86" s="76">
        <v>0</v>
      </c>
    </row>
    <row r="87" spans="1:329"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M87" s="76" t="s">
        <v>89</v>
      </c>
      <c r="LN87" s="76">
        <v>0</v>
      </c>
      <c r="LO87" s="76">
        <v>0</v>
      </c>
      <c r="LP87" s="76">
        <v>0</v>
      </c>
      <c r="LQ87" s="76">
        <v>0</v>
      </c>
    </row>
    <row r="88" spans="1:329"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M88" s="76" t="s">
        <v>90</v>
      </c>
      <c r="LN88" s="76">
        <v>3.75</v>
      </c>
      <c r="LO88" s="76">
        <v>13.33</v>
      </c>
      <c r="LP88" s="76">
        <v>2.74</v>
      </c>
      <c r="LQ88" s="76">
        <v>0</v>
      </c>
    </row>
    <row r="89" spans="1:329"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M89" s="76" t="s">
        <v>91</v>
      </c>
      <c r="LN89" s="76">
        <v>0.26</v>
      </c>
      <c r="LO89" s="76">
        <v>2.5</v>
      </c>
      <c r="LP89" s="76">
        <v>0</v>
      </c>
      <c r="LQ89" s="76">
        <v>0</v>
      </c>
    </row>
    <row r="90" spans="1:329"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M90" s="76" t="s">
        <v>92</v>
      </c>
      <c r="LN90" s="76">
        <v>0</v>
      </c>
      <c r="LO90" s="76">
        <v>0</v>
      </c>
      <c r="LP90" s="76">
        <v>0</v>
      </c>
      <c r="LQ90" s="76">
        <v>0</v>
      </c>
    </row>
    <row r="91" spans="1:329"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v>
      </c>
      <c r="LO91" s="76">
        <v>0</v>
      </c>
      <c r="LP91" s="76">
        <v>0</v>
      </c>
      <c r="LQ91" s="76">
        <v>0</v>
      </c>
    </row>
    <row r="92" spans="1:329"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M92" s="76" t="s">
        <v>94</v>
      </c>
      <c r="LN92" s="76">
        <v>0.17</v>
      </c>
      <c r="LO92" s="76">
        <v>1.61</v>
      </c>
      <c r="LP92" s="76">
        <v>0</v>
      </c>
      <c r="LQ92" s="76">
        <v>0</v>
      </c>
    </row>
    <row r="93" spans="1:329"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0.35</v>
      </c>
      <c r="LO93" s="76">
        <v>0</v>
      </c>
      <c r="LP93" s="76">
        <v>0</v>
      </c>
      <c r="LQ93" s="76">
        <v>0</v>
      </c>
    </row>
    <row r="94" spans="1:329"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M94" s="76" t="s">
        <v>96</v>
      </c>
      <c r="LN94" s="76">
        <v>1.1599999999999999</v>
      </c>
      <c r="LO94" s="76">
        <v>0</v>
      </c>
      <c r="LP94" s="76">
        <v>1.73</v>
      </c>
      <c r="LQ94" s="76">
        <v>0</v>
      </c>
    </row>
    <row r="95" spans="1:329"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M95" s="76" t="s">
        <v>97</v>
      </c>
      <c r="LN95" s="76">
        <v>0</v>
      </c>
      <c r="LO95" s="76">
        <v>0</v>
      </c>
      <c r="LP95" s="76">
        <v>0</v>
      </c>
      <c r="LQ95" s="76">
        <v>0</v>
      </c>
    </row>
    <row r="96" spans="1:329"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row>
    <row r="97" spans="1:329"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v>
      </c>
      <c r="LO97" s="76">
        <v>0</v>
      </c>
      <c r="LP97" s="76">
        <v>0</v>
      </c>
      <c r="LQ97" s="76">
        <v>0</v>
      </c>
    </row>
    <row r="98" spans="1:329"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M98" s="76" t="s">
        <v>100</v>
      </c>
      <c r="LN98" s="76">
        <v>0</v>
      </c>
      <c r="LO98" s="76">
        <v>0</v>
      </c>
      <c r="LP98" s="76">
        <v>0</v>
      </c>
      <c r="LQ98" s="76">
        <v>0</v>
      </c>
    </row>
    <row r="99" spans="1:329"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M99" s="76" t="s">
        <v>101</v>
      </c>
      <c r="LN99" s="76">
        <v>0</v>
      </c>
      <c r="LO99" s="76">
        <v>0</v>
      </c>
      <c r="LP99" s="76">
        <v>0</v>
      </c>
      <c r="LQ99" s="76">
        <v>0</v>
      </c>
    </row>
    <row r="100" spans="1:329"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M100" s="76" t="s">
        <v>102</v>
      </c>
      <c r="LN100" s="76">
        <v>0.14000000000000001</v>
      </c>
      <c r="LO100" s="76">
        <v>0</v>
      </c>
      <c r="LP100" s="76">
        <v>0.21</v>
      </c>
      <c r="LQ100" s="76">
        <v>0</v>
      </c>
    </row>
    <row r="101" spans="1:32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M101" s="76" t="s">
        <v>103</v>
      </c>
      <c r="LN101" s="76">
        <v>0</v>
      </c>
      <c r="LO101" s="76">
        <v>0</v>
      </c>
      <c r="LP101" s="76">
        <v>0</v>
      </c>
      <c r="LQ101" s="76">
        <v>0</v>
      </c>
    </row>
    <row r="102" spans="1:329"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M102" s="76" t="s">
        <v>104</v>
      </c>
      <c r="LN102" s="76">
        <v>0</v>
      </c>
      <c r="LO102" s="76">
        <v>0</v>
      </c>
      <c r="LP102" s="76">
        <v>0</v>
      </c>
      <c r="LQ102" s="76">
        <v>0</v>
      </c>
    </row>
    <row r="103" spans="1:329"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M103" s="76" t="s">
        <v>105</v>
      </c>
      <c r="LN103" s="76">
        <v>0</v>
      </c>
      <c r="LO103" s="76">
        <v>0</v>
      </c>
      <c r="LP103" s="76">
        <v>0</v>
      </c>
      <c r="LQ103" s="76">
        <v>0</v>
      </c>
    </row>
    <row r="104" spans="1:329"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M104" s="76" t="s">
        <v>106</v>
      </c>
      <c r="LN104" s="76">
        <v>0</v>
      </c>
      <c r="LO104" s="76">
        <v>0</v>
      </c>
      <c r="LP104" s="76">
        <v>0</v>
      </c>
      <c r="LQ104" s="76">
        <v>0</v>
      </c>
    </row>
    <row r="105" spans="1:329"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M105" s="76" t="s">
        <v>107</v>
      </c>
      <c r="LN105" s="76">
        <v>0</v>
      </c>
      <c r="LO105" s="76">
        <v>0</v>
      </c>
      <c r="LP105" s="76">
        <v>0</v>
      </c>
      <c r="LQ105" s="76">
        <v>0</v>
      </c>
    </row>
    <row r="106" spans="1:32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row>
    <row r="107" spans="1:329"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row>
    <row r="108" spans="1:329"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row>
    <row r="109" spans="1:329"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row>
    <row r="110" spans="1:329"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row>
    <row r="111" spans="1:329"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row>
    <row r="112" spans="1:329"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M112" s="76" t="s">
        <v>114</v>
      </c>
      <c r="LN112" s="76">
        <v>0</v>
      </c>
      <c r="LO112" s="76">
        <v>0</v>
      </c>
      <c r="LP112" s="76">
        <v>0</v>
      </c>
      <c r="LQ112" s="76">
        <v>0</v>
      </c>
    </row>
    <row r="113" spans="1:32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M113" s="76" t="s">
        <v>115</v>
      </c>
      <c r="LN113" s="76">
        <v>0</v>
      </c>
      <c r="LO113" s="76">
        <v>0</v>
      </c>
      <c r="LP113" s="76">
        <v>0</v>
      </c>
      <c r="LQ113" s="76">
        <v>0</v>
      </c>
    </row>
    <row r="114" spans="1:329"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row>
    <row r="115" spans="1:329"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M115" s="76" t="s">
        <v>117</v>
      </c>
      <c r="LN115" s="76">
        <v>0</v>
      </c>
      <c r="LO115" s="76">
        <v>0</v>
      </c>
      <c r="LP115" s="76">
        <v>0</v>
      </c>
      <c r="LQ115" s="76">
        <v>0</v>
      </c>
    </row>
    <row r="116" spans="1:329"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row>
    <row r="117" spans="1:32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row>
    <row r="118" spans="1:329"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row>
    <row r="119" spans="1:329"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row>
    <row r="120" spans="1:329"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row>
    <row r="121" spans="1:32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row>
    <row r="122" spans="1:329"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row>
    <row r="123" spans="1:329"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row>
    <row r="124" spans="1:329"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row>
    <row r="125" spans="1:32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row>
    <row r="126" spans="1:32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row>
    <row r="127" spans="1:32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row>
    <row r="128" spans="1:32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row>
    <row r="129" spans="1:32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row>
    <row r="130" spans="1:329"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row>
    <row r="131" spans="1:32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M131" s="76" t="s">
        <v>133</v>
      </c>
      <c r="LN131" s="76">
        <v>0.28999999999999998</v>
      </c>
      <c r="LO131" s="76">
        <v>0</v>
      </c>
      <c r="LP131" s="76">
        <v>0.42</v>
      </c>
      <c r="LQ131" s="76">
        <v>0</v>
      </c>
    </row>
    <row r="132" spans="1:32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row>
    <row r="133" spans="1:32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0.26</v>
      </c>
      <c r="LO133" s="76">
        <v>0</v>
      </c>
      <c r="LP133" s="76">
        <v>0</v>
      </c>
      <c r="LQ133" s="76">
        <v>1.62</v>
      </c>
    </row>
    <row r="134" spans="1:32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row>
    <row r="135" spans="1:32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row>
    <row r="136" spans="1:32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row>
    <row r="137" spans="1:32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row>
    <row r="138" spans="1:32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row>
    <row r="139" spans="1:32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row>
    <row r="140" spans="1:32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row>
    <row r="141" spans="1:32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row>
    <row r="142" spans="1:32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row>
    <row r="143" spans="1:32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M143" s="76" t="s">
        <v>145</v>
      </c>
      <c r="LN143" s="76">
        <v>0</v>
      </c>
      <c r="LO143" s="76">
        <v>0</v>
      </c>
      <c r="LP143" s="76">
        <v>0</v>
      </c>
      <c r="LQ143" s="76">
        <v>0</v>
      </c>
    </row>
    <row r="144" spans="1:32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row>
    <row r="145" spans="1:32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row>
    <row r="146" spans="1:32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row>
    <row r="147" spans="1:32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row>
    <row r="148" spans="1:32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row>
    <row r="149" spans="1:32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row>
    <row r="150" spans="1:32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row>
    <row r="151" spans="1:32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row>
    <row r="152" spans="1:32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row>
    <row r="153" spans="1:32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row>
    <row r="154" spans="1:32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row>
    <row r="155" spans="1:32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row>
    <row r="156" spans="1:32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row>
    <row r="157" spans="1:32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row>
    <row r="158" spans="1:32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row>
    <row r="159" spans="1:32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row>
    <row r="160" spans="1:32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row>
    <row r="161" spans="1:329"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row>
    <row r="162" spans="1:32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row>
    <row r="163" spans="1:32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row>
    <row r="164" spans="1:32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row>
    <row r="165" spans="1:32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row>
    <row r="166" spans="1:32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row>
    <row r="167" spans="1:32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row>
    <row r="168" spans="1:32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row>
    <row r="169" spans="1:32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row>
    <row r="170" spans="1:32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row>
    <row r="171" spans="1:32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row>
    <row r="172" spans="1:32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row>
    <row r="173" spans="1:32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row>
    <row r="174" spans="1:32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row>
    <row r="175" spans="1:32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row>
    <row r="176" spans="1:32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row>
    <row r="177" spans="1:32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row>
    <row r="178" spans="1:32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row>
    <row r="179" spans="1:32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row>
    <row r="180" spans="1:32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row>
    <row r="181" spans="1:32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row>
    <row r="182" spans="1:32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row>
    <row r="183" spans="1:32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row>
    <row r="184" spans="1:32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row>
    <row r="185" spans="1:32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row>
    <row r="186" spans="1:32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row>
    <row r="187" spans="1:32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row>
    <row r="188" spans="1:329"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row>
    <row r="189" spans="1:32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row>
    <row r="190" spans="1:32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row>
    <row r="191" spans="1:32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row>
    <row r="192" spans="1:32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row>
    <row r="193" spans="1:32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row>
    <row r="194" spans="1:32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row>
    <row r="195" spans="1:32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row>
    <row r="196" spans="1:32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row>
    <row r="197" spans="1:32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row>
    <row r="198" spans="1:32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row>
    <row r="199" spans="1:32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row>
    <row r="200" spans="1:32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row>
    <row r="201" spans="1:32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M201" s="76" t="s">
        <v>203</v>
      </c>
      <c r="LN201" s="76">
        <v>0</v>
      </c>
      <c r="LO201" s="76">
        <v>0</v>
      </c>
      <c r="LP201" s="76">
        <v>0</v>
      </c>
      <c r="LQ201" s="76">
        <v>0</v>
      </c>
    </row>
    <row r="202" spans="1:32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row>
    <row r="203" spans="1:32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row>
    <row r="204" spans="1:32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M204" s="76" t="s">
        <v>206</v>
      </c>
      <c r="LN204" s="76">
        <v>0</v>
      </c>
      <c r="LO204" s="76">
        <v>0</v>
      </c>
      <c r="LP204" s="76">
        <v>0</v>
      </c>
      <c r="LQ204" s="76">
        <v>0</v>
      </c>
    </row>
    <row r="205" spans="1:329"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row>
    <row r="206" spans="1:32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row>
    <row r="207" spans="1:32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row>
    <row r="208" spans="1:32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row>
    <row r="209" spans="1:32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row>
    <row r="210" spans="1:32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row>
    <row r="211" spans="1:32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row>
    <row r="212" spans="1:32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row>
    <row r="213" spans="1:32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row>
    <row r="214" spans="1:32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M214" s="76" t="s">
        <v>216</v>
      </c>
      <c r="LN214" s="76">
        <v>0</v>
      </c>
      <c r="LO214" s="76">
        <v>0</v>
      </c>
      <c r="LP214" s="76">
        <v>0</v>
      </c>
      <c r="LQ214" s="76">
        <v>0</v>
      </c>
    </row>
    <row r="215" spans="1:32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row>
    <row r="216" spans="1:329"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row>
    <row r="217" spans="1:32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0.53</v>
      </c>
      <c r="LO217" s="76">
        <v>0</v>
      </c>
      <c r="LP217" s="76">
        <v>0</v>
      </c>
      <c r="LQ217" s="76">
        <v>0</v>
      </c>
    </row>
    <row r="218" spans="1:32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row>
    <row r="219" spans="1:32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row>
    <row r="220" spans="1:32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M220" s="76" t="s">
        <v>222</v>
      </c>
      <c r="LN220" s="76">
        <v>0</v>
      </c>
      <c r="LO220" s="76">
        <v>0</v>
      </c>
      <c r="LP220" s="76">
        <v>0</v>
      </c>
      <c r="LQ220" s="76">
        <v>0</v>
      </c>
    </row>
    <row r="221" spans="1:32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row>
    <row r="222" spans="1:32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row>
    <row r="223" spans="1:32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row>
    <row r="224" spans="1:32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row>
    <row r="225" spans="1:32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M225" s="76" t="s">
        <v>227</v>
      </c>
      <c r="LN225" s="76">
        <v>0</v>
      </c>
      <c r="LO225" s="76">
        <v>0</v>
      </c>
      <c r="LP225" s="76">
        <v>0</v>
      </c>
      <c r="LQ225" s="76">
        <v>0</v>
      </c>
    </row>
    <row r="226" spans="1:32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row>
    <row r="227" spans="1:32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row>
    <row r="228" spans="1:32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row>
    <row r="229" spans="1:32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row>
    <row r="230" spans="1:32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row>
    <row r="231" spans="1:329"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row>
    <row r="232" spans="1:32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row>
    <row r="233" spans="1:32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row>
    <row r="234" spans="1:32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row>
    <row r="235" spans="1:32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row>
    <row r="236" spans="1:32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row>
    <row r="237" spans="1:32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row>
    <row r="238" spans="1:32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row>
    <row r="239" spans="1:32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row>
    <row r="240" spans="1:32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row>
    <row r="241" spans="1:32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row>
    <row r="242" spans="1:32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row>
    <row r="243" spans="1:32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row>
    <row r="244" spans="1:32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M244" s="76" t="s">
        <v>246</v>
      </c>
      <c r="LN244" s="76">
        <v>0</v>
      </c>
      <c r="LO244" s="76">
        <v>0</v>
      </c>
      <c r="LP244" s="76">
        <v>0</v>
      </c>
      <c r="LQ244" s="76">
        <v>0</v>
      </c>
    </row>
    <row r="245" spans="1:32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M245" s="76" t="s">
        <v>247</v>
      </c>
      <c r="LN245" s="76">
        <v>0.88</v>
      </c>
      <c r="LO245" s="76">
        <v>0</v>
      </c>
      <c r="LP245" s="76">
        <v>0</v>
      </c>
      <c r="LQ245" s="76">
        <v>0</v>
      </c>
    </row>
    <row r="246" spans="1:32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row>
    <row r="247" spans="1:32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row>
    <row r="248" spans="1:32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row>
    <row r="249" spans="1:32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row>
    <row r="250" spans="1:32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M250" s="76" t="s">
        <v>252</v>
      </c>
      <c r="LN250" s="76">
        <v>0</v>
      </c>
      <c r="LO250" s="76">
        <v>0</v>
      </c>
      <c r="LP250" s="76">
        <v>0</v>
      </c>
      <c r="LQ250" s="76">
        <v>0</v>
      </c>
    </row>
    <row r="251" spans="1:32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row>
    <row r="252" spans="1:32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row>
    <row r="253" spans="1:32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v>
      </c>
      <c r="LO253" s="76">
        <v>0</v>
      </c>
      <c r="LP253" s="76">
        <v>0</v>
      </c>
      <c r="LQ253" s="76">
        <v>0</v>
      </c>
    </row>
    <row r="254" spans="1:329"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row>
    <row r="255" spans="1:32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row>
    <row r="256" spans="1:32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row>
    <row r="257" spans="1:329"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M257" s="76" t="s">
        <v>259</v>
      </c>
      <c r="LN257" s="76">
        <v>0</v>
      </c>
      <c r="LO257" s="76">
        <v>0</v>
      </c>
      <c r="LP257" s="76">
        <v>0</v>
      </c>
      <c r="LQ257" s="76">
        <v>0</v>
      </c>
    </row>
    <row r="259" spans="1:32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row>
    <row r="260" spans="1:329"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row>
    <row r="261" spans="1:32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row>
    <row r="262" spans="1:329"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N262" s="9">
        <f>SUMIF('Aceite Virgen'!$B6:$B257,"&lt;="&amp;$B262,'Aceite Virgen'!LN$6:LN$257)</f>
        <v>2.31</v>
      </c>
      <c r="LO262" s="9">
        <f>SUMIF('Aceite Virgen'!$B6:$B257,"&lt;="&amp;$B262,'Aceite Virgen'!LO$6:LO$257)</f>
        <v>0</v>
      </c>
      <c r="LP262" s="9">
        <f>SUMIF('Aceite Virgen'!$B6:$B257,"&lt;="&amp;$B262,'Aceite Virgen'!LP$6:LP$257)</f>
        <v>3.1300000000000003</v>
      </c>
      <c r="LQ262" s="9">
        <f>SUMIF('Aceite Virgen'!$B6:$B257,"&lt;="&amp;$B262,'Aceite Virgen'!LQ$6:LQ$257)</f>
        <v>0</v>
      </c>
    </row>
    <row r="263" spans="1:329"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N263" s="8">
        <f>SUMIFS('Aceite Virgen'!LN$6:LN$257,'Aceite Virgen'!$A$6:$A$257,"&gt;="&amp;$A263,'Aceite Virgen'!$B$6:$B$257,"&lt;="&amp;$B263)</f>
        <v>0.48</v>
      </c>
      <c r="LO263" s="8">
        <f>SUMIFS('Aceite Virgen'!LO$6:LO$257,'Aceite Virgen'!$A$6:$A$257,"&gt;="&amp;$A263,'Aceite Virgen'!$B$6:$B$257,"&lt;="&amp;$B263)</f>
        <v>0</v>
      </c>
      <c r="LP263" s="8">
        <f>SUMIFS('Aceite Virgen'!LP$6:LP$257,'Aceite Virgen'!$A$6:$A$257,"&gt;="&amp;$A263,'Aceite Virgen'!$B$6:$B$257,"&lt;="&amp;$B263)</f>
        <v>0</v>
      </c>
      <c r="LQ263" s="8">
        <f>SUMIFS('Aceite Virgen'!LQ$6:LQ$257,'Aceite Virgen'!$A$6:$A$257,"&gt;="&amp;$A263,'Aceite Virgen'!$B$6:$B$257,"&lt;="&amp;$B263)</f>
        <v>1.7</v>
      </c>
    </row>
    <row r="264" spans="1:329"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N264" s="8">
        <f>SUMIFS('Aceite Virgen'!LN$6:LN$257,'Aceite Virgen'!$A$6:$A$257,"&gt;="&amp;$A264,'Aceite Virgen'!$B$6:$B$257,"&lt;="&amp;$B264)</f>
        <v>9.44</v>
      </c>
      <c r="LO264" s="8">
        <f>SUMIFS('Aceite Virgen'!LO$6:LO$257,'Aceite Virgen'!$A$6:$A$257,"&gt;="&amp;$A264,'Aceite Virgen'!$B$6:$B$257,"&lt;="&amp;$B264)</f>
        <v>19.57</v>
      </c>
      <c r="LP264" s="8">
        <f>SUMIFS('Aceite Virgen'!LP$6:LP$257,'Aceite Virgen'!$A$6:$A$257,"&gt;="&amp;$A264,'Aceite Virgen'!$B$6:$B$257,"&lt;="&amp;$B264)</f>
        <v>5.13</v>
      </c>
      <c r="LQ264" s="8">
        <f>SUMIFS('Aceite Virgen'!LQ$6:LQ$257,'Aceite Virgen'!$A$6:$A$257,"&gt;="&amp;$A264,'Aceite Virgen'!$B$6:$B$257,"&lt;="&amp;$B264)</f>
        <v>22.83</v>
      </c>
    </row>
    <row r="265" spans="1:329"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N265" s="8">
        <f>SUMIFS('Aceite Virgen'!LN$6:LN$257,'Aceite Virgen'!$A$6:$A$257,"&gt;="&amp;$A265,'Aceite Virgen'!$B$6:$B$257,"&lt;="&amp;$B265)</f>
        <v>21.05</v>
      </c>
      <c r="LO265" s="8">
        <f>SUMIFS('Aceite Virgen'!LO$6:LO$257,'Aceite Virgen'!$A$6:$A$257,"&gt;="&amp;$A265,'Aceite Virgen'!$B$6:$B$257,"&lt;="&amp;$B265)</f>
        <v>5.15</v>
      </c>
      <c r="LP265" s="8">
        <f>SUMIFS('Aceite Virgen'!LP$6:LP$257,'Aceite Virgen'!$A$6:$A$257,"&gt;="&amp;$A265,'Aceite Virgen'!$B$6:$B$257,"&lt;="&amp;$B265)</f>
        <v>29.63</v>
      </c>
      <c r="LQ265" s="8">
        <f>SUMIFS('Aceite Virgen'!LQ$6:LQ$257,'Aceite Virgen'!$A$6:$A$257,"&gt;="&amp;$A265,'Aceite Virgen'!$B$6:$B$257,"&lt;="&amp;$B265)</f>
        <v>0</v>
      </c>
    </row>
    <row r="266" spans="1:329"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N266" s="8">
        <f>SUMIFS('Aceite Virgen'!LN$6:LN$257,'Aceite Virgen'!$A$6:$A$257,"&gt;="&amp;$A266,'Aceite Virgen'!$B$6:$B$257,"&lt;="&amp;$B266)</f>
        <v>4.24</v>
      </c>
      <c r="LO266" s="8">
        <f>SUMIFS('Aceite Virgen'!LO$6:LO$257,'Aceite Virgen'!$A$6:$A$257,"&gt;="&amp;$A266,'Aceite Virgen'!$B$6:$B$257,"&lt;="&amp;$B266)</f>
        <v>5.15</v>
      </c>
      <c r="LP266" s="8">
        <f>SUMIFS('Aceite Virgen'!LP$6:LP$257,'Aceite Virgen'!$A$6:$A$257,"&gt;="&amp;$A266,'Aceite Virgen'!$B$6:$B$257,"&lt;="&amp;$B266)</f>
        <v>3.62</v>
      </c>
      <c r="LQ266" s="8">
        <f>SUMIFS('Aceite Virgen'!LQ$6:LQ$257,'Aceite Virgen'!$A$6:$A$257,"&gt;="&amp;$A266,'Aceite Virgen'!$B$6:$B$257,"&lt;="&amp;$B266)</f>
        <v>6.5299999999999994</v>
      </c>
    </row>
    <row r="267" spans="1:329"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N267" s="8">
        <f>SUMIFS('Aceite Virgen'!LN$6:LN$257,'Aceite Virgen'!$A$6:$A$257,"&gt;="&amp;$A267,'Aceite Virgen'!$B$6:$B$257,"&lt;="&amp;$B267)</f>
        <v>1.72</v>
      </c>
      <c r="LO267" s="8">
        <f>SUMIFS('Aceite Virgen'!LO$6:LO$257,'Aceite Virgen'!$A$6:$A$257,"&gt;="&amp;$A267,'Aceite Virgen'!$B$6:$B$257,"&lt;="&amp;$B267)</f>
        <v>6.8</v>
      </c>
      <c r="LP267" s="8">
        <f>SUMIFS('Aceite Virgen'!LP$6:LP$257,'Aceite Virgen'!$A$6:$A$257,"&gt;="&amp;$A267,'Aceite Virgen'!$B$6:$B$257,"&lt;="&amp;$B267)</f>
        <v>1.28</v>
      </c>
      <c r="LQ267" s="8">
        <f>SUMIFS('Aceite Virgen'!LQ$6:LQ$257,'Aceite Virgen'!$A$6:$A$257,"&gt;="&amp;$A267,'Aceite Virgen'!$B$6:$B$257,"&lt;="&amp;$B267)</f>
        <v>0</v>
      </c>
    </row>
    <row r="268" spans="1:329"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N268" s="8">
        <f>SUMIFS('Aceite Virgen'!LN$6:LN$257,'Aceite Virgen'!$A$6:$A$257,"&gt;="&amp;$A268,'Aceite Virgen'!$B$6:$B$257,"&lt;="&amp;$B268)</f>
        <v>7.86</v>
      </c>
      <c r="LO268" s="8">
        <f>SUMIFS('Aceite Virgen'!LO$6:LO$257,'Aceite Virgen'!$A$6:$A$257,"&gt;="&amp;$A268,'Aceite Virgen'!$B$6:$B$257,"&lt;="&amp;$B268)</f>
        <v>17.73</v>
      </c>
      <c r="LP268" s="8">
        <f>SUMIFS('Aceite Virgen'!LP$6:LP$257,'Aceite Virgen'!$A$6:$A$257,"&gt;="&amp;$A268,'Aceite Virgen'!$B$6:$B$257,"&lt;="&amp;$B268)</f>
        <v>1.1200000000000001</v>
      </c>
      <c r="LQ268" s="8">
        <f>SUMIFS('Aceite Virgen'!LQ$6:LQ$257,'Aceite Virgen'!$A$6:$A$257,"&gt;="&amp;$A268,'Aceite Virgen'!$B$6:$B$257,"&lt;="&amp;$B268)</f>
        <v>31.27</v>
      </c>
    </row>
    <row r="269" spans="1:329"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N269" s="8">
        <f>SUMIFS('Aceite Virgen'!LN$6:LN$257,'Aceite Virgen'!$A$6:$A$257,"&gt;="&amp;$A269,'Aceite Virgen'!$B$6:$B$257,"&lt;="&amp;$B269)</f>
        <v>30.24</v>
      </c>
      <c r="LO269" s="8">
        <f>SUMIFS('Aceite Virgen'!LO$6:LO$257,'Aceite Virgen'!$A$6:$A$257,"&gt;="&amp;$A269,'Aceite Virgen'!$B$6:$B$257,"&lt;="&amp;$B269)</f>
        <v>5.6400000000000006</v>
      </c>
      <c r="LP269" s="8">
        <f>SUMIFS('Aceite Virgen'!LP$6:LP$257,'Aceite Virgen'!$A$6:$A$257,"&gt;="&amp;$A269,'Aceite Virgen'!$B$6:$B$257,"&lt;="&amp;$B269)</f>
        <v>43.1</v>
      </c>
      <c r="LQ269" s="8">
        <f>SUMIFS('Aceite Virgen'!LQ$6:LQ$257,'Aceite Virgen'!$A$6:$A$257,"&gt;="&amp;$A269,'Aceite Virgen'!$B$6:$B$257,"&lt;="&amp;$B269)</f>
        <v>0</v>
      </c>
    </row>
    <row r="270" spans="1:329"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N270" s="8">
        <f>SUMIFS('Aceite Virgen'!LN$6:LN$257,'Aceite Virgen'!$A$6:$A$257,"&gt;="&amp;$A270,'Aceite Virgen'!$B$6:$B$257,"&lt;="&amp;$B270)</f>
        <v>3</v>
      </c>
      <c r="LO270" s="8">
        <f>SUMIFS('Aceite Virgen'!LO$6:LO$257,'Aceite Virgen'!$A$6:$A$257,"&gt;="&amp;$A270,'Aceite Virgen'!$B$6:$B$257,"&lt;="&amp;$B270)</f>
        <v>0</v>
      </c>
      <c r="LP270" s="8">
        <f>SUMIFS('Aceite Virgen'!LP$6:LP$257,'Aceite Virgen'!$A$6:$A$257,"&gt;="&amp;$A270,'Aceite Virgen'!$B$6:$B$257,"&lt;="&amp;$B270)</f>
        <v>0.19</v>
      </c>
      <c r="LQ270" s="8">
        <f>SUMIFS('Aceite Virgen'!LQ$6:LQ$257,'Aceite Virgen'!$A$6:$A$257,"&gt;="&amp;$A270,'Aceite Virgen'!$B$6:$B$257,"&lt;="&amp;$B270)</f>
        <v>16.12</v>
      </c>
    </row>
    <row r="271" spans="1:329"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N271" s="8">
        <f>SUMIFS('Aceite Virgen'!LN$6:LN$257,'Aceite Virgen'!$A$6:$A$257,"&gt;="&amp;$A271,'Aceite Virgen'!$B$6:$B$257,"&lt;="&amp;$B271)</f>
        <v>2.13</v>
      </c>
      <c r="LO271" s="8">
        <f>SUMIFS('Aceite Virgen'!LO$6:LO$257,'Aceite Virgen'!$A$6:$A$257,"&gt;="&amp;$A271,'Aceite Virgen'!$B$6:$B$257,"&lt;="&amp;$B271)</f>
        <v>5.69</v>
      </c>
      <c r="LP271" s="8">
        <f>SUMIFS('Aceite Virgen'!LP$6:LP$257,'Aceite Virgen'!$A$6:$A$257,"&gt;="&amp;$A271,'Aceite Virgen'!$B$6:$B$257,"&lt;="&amp;$B271)</f>
        <v>1.04</v>
      </c>
      <c r="LQ271" s="8">
        <f>SUMIFS('Aceite Virgen'!LQ$6:LQ$257,'Aceite Virgen'!$A$6:$A$257,"&gt;="&amp;$A271,'Aceite Virgen'!$B$6:$B$257,"&lt;="&amp;$B271)</f>
        <v>3.1999999999999997</v>
      </c>
    </row>
    <row r="272" spans="1:329"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N272" s="8">
        <f>SUMIFS('Aceite Virgen'!LN$6:LN$257,'Aceite Virgen'!$A$6:$A$257,"&gt;="&amp;$A272,'Aceite Virgen'!$B$6:$B$257,"&lt;="&amp;$B272)</f>
        <v>1.23</v>
      </c>
      <c r="LO272" s="8">
        <f>SUMIFS('Aceite Virgen'!LO$6:LO$257,'Aceite Virgen'!$A$6:$A$257,"&gt;="&amp;$A272,'Aceite Virgen'!$B$6:$B$257,"&lt;="&amp;$B272)</f>
        <v>1.97</v>
      </c>
      <c r="LP272" s="8">
        <f>SUMIFS('Aceite Virgen'!LP$6:LP$257,'Aceite Virgen'!$A$6:$A$257,"&gt;="&amp;$A272,'Aceite Virgen'!$B$6:$B$257,"&lt;="&amp;$B272)</f>
        <v>1.53</v>
      </c>
      <c r="LQ272" s="8">
        <f>SUMIFS('Aceite Virgen'!LQ$6:LQ$257,'Aceite Virgen'!$A$6:$A$257,"&gt;="&amp;$A272,'Aceite Virgen'!$B$6:$B$257,"&lt;="&amp;$B272)</f>
        <v>0</v>
      </c>
    </row>
    <row r="273" spans="1:329"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N273" s="8">
        <f>SUMIFS('Aceite Virgen'!LN$6:LN$257,'Aceite Virgen'!$A$6:$A$257,"&gt;="&amp;$A273,'Aceite Virgen'!$B$6:$B$257,"&lt;="&amp;$B273)</f>
        <v>1.7799999999999998</v>
      </c>
      <c r="LO273" s="8">
        <f>SUMIFS('Aceite Virgen'!LO$6:LO$257,'Aceite Virgen'!$A$6:$A$257,"&gt;="&amp;$A273,'Aceite Virgen'!$B$6:$B$257,"&lt;="&amp;$B273)</f>
        <v>3.59</v>
      </c>
      <c r="LP273" s="8">
        <f>SUMIFS('Aceite Virgen'!LP$6:LP$257,'Aceite Virgen'!$A$6:$A$257,"&gt;="&amp;$A273,'Aceite Virgen'!$B$6:$B$257,"&lt;="&amp;$B273)</f>
        <v>0</v>
      </c>
      <c r="LQ273" s="8">
        <f>SUMIFS('Aceite Virgen'!LQ$6:LQ$257,'Aceite Virgen'!$A$6:$A$257,"&gt;="&amp;$A273,'Aceite Virgen'!$B$6:$B$257,"&lt;="&amp;$B273)</f>
        <v>5.36</v>
      </c>
    </row>
    <row r="274" spans="1:329"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N274" s="8">
        <f>SUMIFS('Aceite Virgen'!LN$6:LN$257,'Aceite Virgen'!$A$6:$A$257,"&gt;="&amp;$A274,'Aceite Virgen'!$B$6:$B$257,"&lt;="&amp;$B274)</f>
        <v>4.88</v>
      </c>
      <c r="LO274" s="8">
        <f>SUMIFS('Aceite Virgen'!LO$6:LO$257,'Aceite Virgen'!$A$6:$A$257,"&gt;="&amp;$A274,'Aceite Virgen'!$B$6:$B$257,"&lt;="&amp;$B274)</f>
        <v>6.58</v>
      </c>
      <c r="LP274" s="8">
        <f>SUMIFS('Aceite Virgen'!LP$6:LP$257,'Aceite Virgen'!$A$6:$A$257,"&gt;="&amp;$A274,'Aceite Virgen'!$B$6:$B$257,"&lt;="&amp;$B274)</f>
        <v>3.78</v>
      </c>
      <c r="LQ274" s="8">
        <f>SUMIFS('Aceite Virgen'!LQ$6:LQ$257,'Aceite Virgen'!$A$6:$A$257,"&gt;="&amp;$A274,'Aceite Virgen'!$B$6:$B$257,"&lt;="&amp;$B274)</f>
        <v>10.48</v>
      </c>
    </row>
    <row r="275" spans="1:329"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N275" s="8">
        <f>SUMIFS('Aceite Virgen'!LN$6:LN$257,'Aceite Virgen'!$A$6:$A$257,"&gt;="&amp;$A275,'Aceite Virgen'!$B$6:$B$257,"&lt;="&amp;$B275)</f>
        <v>0.49</v>
      </c>
      <c r="LO275" s="8">
        <f>SUMIFS('Aceite Virgen'!LO$6:LO$257,'Aceite Virgen'!$A$6:$A$257,"&gt;="&amp;$A275,'Aceite Virgen'!$B$6:$B$257,"&lt;="&amp;$B275)</f>
        <v>4.6900000000000004</v>
      </c>
      <c r="LP275" s="8">
        <f>SUMIFS('Aceite Virgen'!LP$6:LP$257,'Aceite Virgen'!$A$6:$A$257,"&gt;="&amp;$A275,'Aceite Virgen'!$B$6:$B$257,"&lt;="&amp;$B275)</f>
        <v>0</v>
      </c>
      <c r="LQ275" s="8">
        <f>SUMIFS('Aceite Virgen'!LQ$6:LQ$257,'Aceite Virgen'!$A$6:$A$257,"&gt;="&amp;$A275,'Aceite Virgen'!$B$6:$B$257,"&lt;="&amp;$B275)</f>
        <v>0</v>
      </c>
    </row>
    <row r="276" spans="1:329"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N276" s="8">
        <f>SUMIFS('Aceite Virgen'!LN$6:LN$257,'Aceite Virgen'!$A$6:$A$257,"&gt;="&amp;$A276,'Aceite Virgen'!$B$6:$B$257,"&lt;="&amp;$B276)</f>
        <v>0.75</v>
      </c>
      <c r="LO276" s="8">
        <f>SUMIFS('Aceite Virgen'!LO$6:LO$257,'Aceite Virgen'!$A$6:$A$257,"&gt;="&amp;$A276,'Aceite Virgen'!$B$6:$B$257,"&lt;="&amp;$B276)</f>
        <v>0</v>
      </c>
      <c r="LP276" s="8">
        <f>SUMIFS('Aceite Virgen'!LP$6:LP$257,'Aceite Virgen'!$A$6:$A$257,"&gt;="&amp;$A276,'Aceite Virgen'!$B$6:$B$257,"&lt;="&amp;$B276)</f>
        <v>1.1200000000000001</v>
      </c>
      <c r="LQ276" s="8">
        <f>SUMIFS('Aceite Virgen'!LQ$6:LQ$257,'Aceite Virgen'!$A$6:$A$257,"&gt;="&amp;$A276,'Aceite Virgen'!$B$6:$B$257,"&lt;="&amp;$B276)</f>
        <v>0</v>
      </c>
    </row>
    <row r="277" spans="1:329"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N277" s="8">
        <f>SUMIFS('Aceite Virgen'!LN$6:LN$257,'Aceite Virgen'!$A$6:$A$257,"&gt;="&amp;$A277,'Aceite Virgen'!$B$6:$B$257,"&lt;="&amp;$B277)</f>
        <v>0</v>
      </c>
      <c r="LO277" s="8">
        <f>SUMIFS('Aceite Virgen'!LO$6:LO$257,'Aceite Virgen'!$A$6:$A$257,"&gt;="&amp;$A277,'Aceite Virgen'!$B$6:$B$257,"&lt;="&amp;$B277)</f>
        <v>0</v>
      </c>
      <c r="LP277" s="8">
        <f>SUMIFS('Aceite Virgen'!LP$6:LP$257,'Aceite Virgen'!$A$6:$A$257,"&gt;="&amp;$A277,'Aceite Virgen'!$B$6:$B$257,"&lt;="&amp;$B277)</f>
        <v>0</v>
      </c>
      <c r="LQ277" s="8">
        <f>SUMIFS('Aceite Virgen'!LQ$6:LQ$257,'Aceite Virgen'!$A$6:$A$257,"&gt;="&amp;$A277,'Aceite Virgen'!$B$6:$B$257,"&lt;="&amp;$B277)</f>
        <v>0</v>
      </c>
    </row>
    <row r="278" spans="1:329"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N278" s="8">
        <f>SUMIFS('Aceite Virgen'!LN$6:LN$257,'Aceite Virgen'!$A$6:$A$257,"&gt;="&amp;$A278,'Aceite Virgen'!$B$6:$B$257,"&lt;="&amp;$B278)</f>
        <v>0.31</v>
      </c>
      <c r="LO278" s="8">
        <f>SUMIFS('Aceite Virgen'!LO$6:LO$257,'Aceite Virgen'!$A$6:$A$257,"&gt;="&amp;$A278,'Aceite Virgen'!$B$6:$B$257,"&lt;="&amp;$B278)</f>
        <v>0</v>
      </c>
      <c r="LP278" s="8">
        <f>SUMIFS('Aceite Virgen'!LP$6:LP$257,'Aceite Virgen'!$A$6:$A$257,"&gt;="&amp;$A278,'Aceite Virgen'!$B$6:$B$257,"&lt;="&amp;$B278)</f>
        <v>0.25</v>
      </c>
      <c r="LQ278" s="8">
        <f>SUMIFS('Aceite Virgen'!LQ$6:LQ$257,'Aceite Virgen'!$A$6:$A$257,"&gt;="&amp;$A278,'Aceite Virgen'!$B$6:$B$257,"&lt;="&amp;$B278)</f>
        <v>0.89</v>
      </c>
    </row>
    <row r="279" spans="1:329"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N279" s="8">
        <f>SUMIFS('Aceite Virgen'!LN$6:LN$257,'Aceite Virgen'!$A$6:$A$257,"&gt;="&amp;$A279,'Aceite Virgen'!$B$6:$B$257,"&lt;="&amp;$B279)</f>
        <v>0.31</v>
      </c>
      <c r="LO279" s="8">
        <f>SUMIFS('Aceite Virgen'!LO$6:LO$257,'Aceite Virgen'!$A$6:$A$257,"&gt;="&amp;$A279,'Aceite Virgen'!$B$6:$B$257,"&lt;="&amp;$B279)</f>
        <v>0</v>
      </c>
      <c r="LP279" s="8">
        <f>SUMIFS('Aceite Virgen'!LP$6:LP$257,'Aceite Virgen'!$A$6:$A$257,"&gt;="&amp;$A279,'Aceite Virgen'!$B$6:$B$257,"&lt;="&amp;$B279)</f>
        <v>0</v>
      </c>
      <c r="LQ279" s="8">
        <f>SUMIFS('Aceite Virgen'!LQ$6:LQ$257,'Aceite Virgen'!$A$6:$A$257,"&gt;="&amp;$A279,'Aceite Virgen'!$B$6:$B$257,"&lt;="&amp;$B279)</f>
        <v>0</v>
      </c>
    </row>
    <row r="280" spans="1:329"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N280" s="8">
        <f>SUMIFS('Aceite Virgen'!LN$6:LN$257,'Aceite Virgen'!$A$6:$A$257,"&gt;="&amp;$A280,'Aceite Virgen'!$B$6:$B$257,"&lt;="&amp;$B280)</f>
        <v>0</v>
      </c>
      <c r="LO280" s="8">
        <f>SUMIFS('Aceite Virgen'!LO$6:LO$257,'Aceite Virgen'!$A$6:$A$257,"&gt;="&amp;$A280,'Aceite Virgen'!$B$6:$B$257,"&lt;="&amp;$B280)</f>
        <v>0</v>
      </c>
      <c r="LP280" s="8">
        <f>SUMIFS('Aceite Virgen'!LP$6:LP$257,'Aceite Virgen'!$A$6:$A$257,"&gt;="&amp;$A280,'Aceite Virgen'!$B$6:$B$257,"&lt;="&amp;$B280)</f>
        <v>0</v>
      </c>
      <c r="LQ280" s="8">
        <f>SUMIFS('Aceite Virgen'!LQ$6:LQ$257,'Aceite Virgen'!$A$6:$A$257,"&gt;="&amp;$A280,'Aceite Virgen'!$B$6:$B$257,"&lt;="&amp;$B280)</f>
        <v>0</v>
      </c>
    </row>
    <row r="281" spans="1:329"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N281" s="8">
        <f>SUMIFS('Aceite Virgen'!LN$6:LN$257,'Aceite Virgen'!$A$6:$A$257,"&gt;="&amp;$A281,'Aceite Virgen'!$B$6:$B$257,"&lt;="&amp;$B281)</f>
        <v>3.75</v>
      </c>
      <c r="LO281" s="8">
        <f>SUMIFS('Aceite Virgen'!LO$6:LO$257,'Aceite Virgen'!$A$6:$A$257,"&gt;="&amp;$A281,'Aceite Virgen'!$B$6:$B$257,"&lt;="&amp;$B281)</f>
        <v>13.33</v>
      </c>
      <c r="LP281" s="8">
        <f>SUMIFS('Aceite Virgen'!LP$6:LP$257,'Aceite Virgen'!$A$6:$A$257,"&gt;="&amp;$A281,'Aceite Virgen'!$B$6:$B$257,"&lt;="&amp;$B281)</f>
        <v>2.74</v>
      </c>
      <c r="LQ281" s="8">
        <f>SUMIFS('Aceite Virgen'!LQ$6:LQ$257,'Aceite Virgen'!$A$6:$A$257,"&gt;="&amp;$A281,'Aceite Virgen'!$B$6:$B$257,"&lt;="&amp;$B281)</f>
        <v>0</v>
      </c>
    </row>
    <row r="282" spans="1:329"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N282" s="8">
        <f>SUMIFS('Aceite Virgen'!LN$6:LN$257,'Aceite Virgen'!$A$6:$A$257,"&gt;="&amp;$A282,'Aceite Virgen'!$B$6:$B$257,"&lt;="&amp;$B282)</f>
        <v>0.26</v>
      </c>
      <c r="LO282" s="8">
        <f>SUMIFS('Aceite Virgen'!LO$6:LO$257,'Aceite Virgen'!$A$6:$A$257,"&gt;="&amp;$A282,'Aceite Virgen'!$B$6:$B$257,"&lt;="&amp;$B282)</f>
        <v>2.5</v>
      </c>
      <c r="LP282" s="8">
        <f>SUMIFS('Aceite Virgen'!LP$6:LP$257,'Aceite Virgen'!$A$6:$A$257,"&gt;="&amp;$A282,'Aceite Virgen'!$B$6:$B$257,"&lt;="&amp;$B282)</f>
        <v>0</v>
      </c>
      <c r="LQ282" s="8">
        <f>SUMIFS('Aceite Virgen'!LQ$6:LQ$257,'Aceite Virgen'!$A$6:$A$257,"&gt;="&amp;$A282,'Aceite Virgen'!$B$6:$B$257,"&lt;="&amp;$B282)</f>
        <v>0</v>
      </c>
    </row>
    <row r="283" spans="1:329"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N283" s="8">
        <f>SUMIFS('Aceite Virgen'!LN$6:LN$257,'Aceite Virgen'!$A$6:$A$257,"&gt;="&amp;$A283,'Aceite Virgen'!$B$6:$B$257,"&lt;="&amp;$B283)</f>
        <v>0.17</v>
      </c>
      <c r="LO283" s="8">
        <f>SUMIFS('Aceite Virgen'!LO$6:LO$257,'Aceite Virgen'!$A$6:$A$257,"&gt;="&amp;$A283,'Aceite Virgen'!$B$6:$B$257,"&lt;="&amp;$B283)</f>
        <v>1.61</v>
      </c>
      <c r="LP283" s="8">
        <f>SUMIFS('Aceite Virgen'!LP$6:LP$257,'Aceite Virgen'!$A$6:$A$257,"&gt;="&amp;$A283,'Aceite Virgen'!$B$6:$B$257,"&lt;="&amp;$B283)</f>
        <v>0</v>
      </c>
      <c r="LQ283" s="8">
        <f>SUMIFS('Aceite Virgen'!LQ$6:LQ$257,'Aceite Virgen'!$A$6:$A$257,"&gt;="&amp;$A283,'Aceite Virgen'!$B$6:$B$257,"&lt;="&amp;$B283)</f>
        <v>0</v>
      </c>
    </row>
    <row r="284" spans="1:329"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N284" s="8">
        <f>SUMIFS('Aceite Virgen'!LN$6:LN$257,'Aceite Virgen'!$A$6:$A$257,"&gt;="&amp;$A284,'Aceite Virgen'!$B$6:$B$257,"&lt;="&amp;$B284)</f>
        <v>1.5099999999999998</v>
      </c>
      <c r="LO284" s="8">
        <f>SUMIFS('Aceite Virgen'!LO$6:LO$257,'Aceite Virgen'!$A$6:$A$257,"&gt;="&amp;$A284,'Aceite Virgen'!$B$6:$B$257,"&lt;="&amp;$B284)</f>
        <v>0</v>
      </c>
      <c r="LP284" s="8">
        <f>SUMIFS('Aceite Virgen'!LP$6:LP$257,'Aceite Virgen'!$A$6:$A$257,"&gt;="&amp;$A284,'Aceite Virgen'!$B$6:$B$257,"&lt;="&amp;$B284)</f>
        <v>1.73</v>
      </c>
      <c r="LQ284" s="8">
        <f>SUMIFS('Aceite Virgen'!LQ$6:LQ$257,'Aceite Virgen'!$A$6:$A$257,"&gt;="&amp;$A284,'Aceite Virgen'!$B$6:$B$257,"&lt;="&amp;$B284)</f>
        <v>0</v>
      </c>
    </row>
    <row r="285" spans="1:329"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N285" s="8">
        <f>SUMIF('Aceite Virgen'!$A$6:$A$257,"&gt;="&amp;$A285,'Aceite Virgen'!LN$6:LN$257)</f>
        <v>2.1</v>
      </c>
      <c r="LO285" s="8">
        <f>SUMIF('Aceite Virgen'!$A$6:$A$257,"&gt;="&amp;$A285,'Aceite Virgen'!LO$6:LO$257)</f>
        <v>0</v>
      </c>
      <c r="LP285" s="8">
        <f>SUMIF('Aceite Virgen'!$A$6:$A$257,"&gt;="&amp;$A285,'Aceite Virgen'!LP$6:LP$257)</f>
        <v>0.63</v>
      </c>
      <c r="LQ285" s="8">
        <f>SUMIF('Aceite Virgen'!$A$6:$A$257,"&gt;="&amp;$A285,'Aceite Virgen'!LQ$6:LQ$257)</f>
        <v>1.62</v>
      </c>
    </row>
    <row r="286" spans="1:329" x14ac:dyDescent="0.3">
      <c r="GR286" s="58"/>
      <c r="GS286" s="58"/>
      <c r="GT286" s="58"/>
      <c r="GU286" s="58"/>
      <c r="JC286" s="64"/>
      <c r="JD286" s="64"/>
      <c r="JE286" s="64"/>
      <c r="JF286" s="64"/>
      <c r="KL286" s="76"/>
      <c r="KM286" s="76"/>
      <c r="KN286" s="76"/>
      <c r="KO286" s="76"/>
      <c r="KZ286" s="76"/>
      <c r="LA286" s="76"/>
      <c r="LB286" s="76"/>
      <c r="LC286" s="76"/>
    </row>
    <row r="287" spans="1:329"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N287" s="77">
        <f t="shared" ref="LN287:LQ287" si="21">SUM(LN262:LN285)</f>
        <v>100.01</v>
      </c>
      <c r="LO287" s="77">
        <f t="shared" si="21"/>
        <v>99.999999999999986</v>
      </c>
      <c r="LP287" s="77">
        <f t="shared" si="21"/>
        <v>100.02</v>
      </c>
      <c r="LQ287" s="77">
        <f t="shared" si="21"/>
        <v>100.00000000000001</v>
      </c>
    </row>
  </sheetData>
  <mergeCells count="1">
    <mergeCell ref="A260:B260"/>
  </mergeCells>
  <conditionalFormatting sqref="BA287:BD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BH287:BK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BO287:BR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BV287:BY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AT287:AW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AM287:AP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AF287:AI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Y287:AB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R287:U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K287:N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D287:G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CC287:CF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CJ287:CM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CQ287:CT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CX287:DA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DE287:DH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DL287:DO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DS287:DV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DZ287:EC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EG287:EJ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EN287:EQ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EU287:EX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FB287:FE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FI287:FL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FP287:FS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FW287:FZ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GD287:GG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GK287:GN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GR287:GU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GY287:HB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HF287:HI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HM287:HP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HT287:IK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IL287:IR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IU287:IY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JC287:JF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JJ287:JM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JQ287:JT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JX287:KA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KE287:KH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KL287:KO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KS287:KV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Z287:LC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LG287:LJ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LN287:LQ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7" zoomScale="85" zoomScaleNormal="85" workbookViewId="0">
      <selection activeCell="E10" sqref="E10:E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MAYO 20T.España</v>
      </c>
      <c r="F5" s="39" t="str">
        <f t="shared" si="0"/>
        <v xml:space="preserve"> JUNIO 20T.España</v>
      </c>
      <c r="G5" s="39" t="str">
        <f t="shared" si="0"/>
        <v xml:space="preserve"> JULIO 20T.España</v>
      </c>
      <c r="H5" s="39" t="str">
        <f t="shared" si="0"/>
        <v xml:space="preserve"> AGOSTO 20T.España</v>
      </c>
      <c r="I5" s="39" t="str">
        <f t="shared" si="0"/>
        <v xml:space="preserve"> SEPTIEMBRE 20T.España</v>
      </c>
      <c r="J5" s="39" t="str">
        <f t="shared" si="0"/>
        <v xml:space="preserve"> OCTUBRE 20T.España</v>
      </c>
      <c r="K5" s="39" t="str">
        <f t="shared" si="0"/>
        <v xml:space="preserve"> NOVIEMBRE 20T.España</v>
      </c>
      <c r="L5" s="39" t="str">
        <f t="shared" si="0"/>
        <v xml:space="preserve"> DICIEMBRE 20T.España</v>
      </c>
      <c r="M5" s="39" t="str">
        <f t="shared" si="0"/>
        <v xml:space="preserve"> ENERO 21T.España</v>
      </c>
      <c r="N5" s="39" t="str">
        <f t="shared" si="0"/>
        <v xml:space="preserve"> FEBRERO 21T.España</v>
      </c>
      <c r="O5" s="39" t="str">
        <f t="shared" si="0"/>
        <v xml:space="preserve"> MARZO 21T.España</v>
      </c>
      <c r="P5" s="39" t="str">
        <f t="shared" si="0"/>
        <v xml:space="preserve"> ABRIL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MAYO 20</v>
      </c>
      <c r="F9" s="6" t="str">
        <f t="array" ref="F9">INDEX('Aceite de Oliva'!$A$260:$AAR$260,,MAX(IF('Aceite de Oliva'!$A$260:$AAR$260&lt;&gt;"",COLUMN('Aceite de Oliva'!$A$260:$AAR$260)))-(7*F8))</f>
        <v xml:space="preserve"> JUNIO 20</v>
      </c>
      <c r="G9" s="6" t="str">
        <f t="array" ref="G9">INDEX('Aceite de Oliva'!$A$260:$AAR$260,,MAX(IF('Aceite de Oliva'!$A$260:$AAR$260&lt;&gt;"",COLUMN('Aceite de Oliva'!$A$260:$AAR$260)))-(7*G8))</f>
        <v xml:space="preserve"> JULIO 20</v>
      </c>
      <c r="H9" s="6" t="str">
        <f t="array" ref="H9">INDEX('Aceite de Oliva'!$A$260:$AAR$260,,MAX(IF('Aceite de Oliva'!$A$260:$AAR$260&lt;&gt;"",COLUMN('Aceite de Oliva'!$A$260:$AAR$260)))-(7*H8))</f>
        <v xml:space="preserve"> AGOSTO 20</v>
      </c>
      <c r="I9" s="6" t="str">
        <f t="array" ref="I9">INDEX('Aceite de Oliva'!$A$260:$AAR$260,,MAX(IF('Aceite de Oliva'!$A$260:$AAR$260&lt;&gt;"",COLUMN('Aceite de Oliva'!$A$260:$AAR$260)))-(7*I8))</f>
        <v xml:space="preserve"> SEPTIEMBRE 20</v>
      </c>
      <c r="J9" s="6" t="str">
        <f t="array" ref="J9">INDEX('Aceite de Oliva'!$A$260:$AAR$260,,MAX(IF('Aceite de Oliva'!$A$260:$AAR$260&lt;&gt;"",COLUMN('Aceite de Oliva'!$A$260:$AAR$260)))-(7*J8))</f>
        <v xml:space="preserve"> OCTUBRE 20</v>
      </c>
      <c r="K9" s="6" t="str">
        <f t="array" ref="K9">INDEX('Aceite de Oliva'!$A$260:$AAR$260,,MAX(IF('Aceite de Oliva'!$A$260:$AAR$260&lt;&gt;"",COLUMN('Aceite de Oliva'!$A$260:$AAR$260)))-(7*K8))</f>
        <v xml:space="preserve"> NOVIEMBRE 20</v>
      </c>
      <c r="L9" s="6" t="str">
        <f t="array" ref="L9">INDEX('Aceite de Oliva'!$A$260:$AAR$260,,MAX(IF('Aceite de Oliva'!$A$260:$AAR$260&lt;&gt;"",COLUMN('Aceite de Oliva'!$A$260:$AAR$260)))-(7*L8))</f>
        <v xml:space="preserve"> DICIEMBRE 20</v>
      </c>
      <c r="M9" s="6" t="str">
        <f t="array" ref="M9">INDEX('Aceite de Oliva'!$A$260:$AAR$260,,MAX(IF('Aceite de Oliva'!$A$260:$AAR$260&lt;&gt;"",COLUMN('Aceite de Oliva'!$A$260:$AAR$260)))-(7*M8))</f>
        <v xml:space="preserve"> ENERO 21</v>
      </c>
      <c r="N9" s="6" t="str">
        <f t="array" ref="N9">INDEX('Aceite de Oliva'!$A$260:$AAR$260,,MAX(IF('Aceite de Oliva'!$A$260:$AAR$260&lt;&gt;"",COLUMN('Aceite de Oliva'!$A$260:$AAR$260)))-(7*N8))</f>
        <v xml:space="preserve"> FEBRERO 21</v>
      </c>
      <c r="O9" s="6" t="str">
        <f t="array" ref="O9">INDEX('Aceite de Oliva'!$A$260:$AAR$260,,MAX(IF('Aceite de Oliva'!$A$260:$AAR$260&lt;&gt;"",COLUMN('Aceite de Oliva'!$A$260:$AAR$260)))-(7*O8))</f>
        <v xml:space="preserve"> MARZO 21</v>
      </c>
      <c r="P9" s="6" t="str">
        <f t="array" ref="P9">INDEX('Aceite de Oliva'!$A$260:$AAR$260,,MAX(IF('Aceite de Oliva'!$A$260:$AAR$260&lt;&gt;"",COLUMN('Aceite de Oliva'!$A$260:$AAR$260))))</f>
        <v xml:space="preserve"> ABRIL 21</v>
      </c>
    </row>
    <row r="10" spans="2:17" x14ac:dyDescent="0.3">
      <c r="B10" s="15"/>
      <c r="C10" s="24">
        <v>2.5</v>
      </c>
      <c r="E10" s="40">
        <f t="array" ref="E10">INDEX('Aceite Virgen Extra'!$A$259:$AAR$285,MATCH($B10,'Aceite Virgen Extra'!$A$259:$A$285,0),MATCH(E$5,'Aceite Virgen Extra'!$A$259:$AAR$259,0))</f>
        <v>2.94</v>
      </c>
      <c r="F10" s="40">
        <f t="array" ref="F10">INDEX('Aceite Virgen Extra'!$A$259:$AAR$285,MATCH($B10,'Aceite Virgen Extra'!$A$259:$A$285,0),MATCH(F$5,'Aceite Virgen Extra'!$A$259:$AAR$259,0))</f>
        <v>3.4100000000000006</v>
      </c>
      <c r="G10" s="40">
        <f t="array" ref="G10">INDEX('Aceite Virgen Extra'!$A$259:$AAR$285,MATCH($B10,'Aceite Virgen Extra'!$A$259:$A$285,0),MATCH(G$5,'Aceite Virgen Extra'!$A$259:$AAR$259,0))</f>
        <v>2.87</v>
      </c>
      <c r="H10" s="40">
        <f t="array" ref="H10">INDEX('Aceite Virgen Extra'!$A$259:$AAR$285,MATCH($B10,'Aceite Virgen Extra'!$A$259:$A$285,0),MATCH(H$5,'Aceite Virgen Extra'!$A$259:$AAR$259,0))</f>
        <v>2.5100000000000002</v>
      </c>
      <c r="I10" s="40">
        <f t="array" ref="I10">INDEX('Aceite Virgen Extra'!$A$259:$AAR$285,MATCH($B10,'Aceite Virgen Extra'!$A$259:$A$285,0),MATCH(I$5,'Aceite Virgen Extra'!$A$259:$AAR$259,0))</f>
        <v>1.97</v>
      </c>
      <c r="J10" s="40">
        <f t="array" ref="J10">INDEX('Aceite Virgen Extra'!$A$259:$AAR$285,MATCH($B10,'Aceite Virgen Extra'!$A$259:$A$285,0),MATCH(J$5,'Aceite Virgen Extra'!$A$259:$AAR$259,0))</f>
        <v>2.9600000000000004</v>
      </c>
      <c r="K10" s="40">
        <f t="array" ref="K10">INDEX('Aceite Virgen Extra'!$A$259:$AAR$285,MATCH($B10,'Aceite Virgen Extra'!$A$259:$A$285,0),MATCH(K$5,'Aceite Virgen Extra'!$A$259:$AAR$259,0))</f>
        <v>2.81</v>
      </c>
      <c r="L10" s="40">
        <f t="array" ref="L10">INDEX('Aceite Virgen Extra'!$A$259:$AAR$285,MATCH($B10,'Aceite Virgen Extra'!$A$259:$A$285,0),MATCH(L$5,'Aceite Virgen Extra'!$A$259:$AAR$259,0))</f>
        <v>1.9</v>
      </c>
      <c r="M10" s="40">
        <f t="array" ref="M10">INDEX('Aceite Virgen Extra'!$A$259:$AAR$285,MATCH($B10,'Aceite Virgen Extra'!$A$259:$A$285,0),MATCH(M$5,'Aceite Virgen Extra'!$A$259:$AAR$259,0))</f>
        <v>1.1499999999999999</v>
      </c>
      <c r="N10" s="40">
        <f t="array" ref="N10">INDEX('Aceite Virgen Extra'!$A$259:$AAR$285,MATCH($B10,'Aceite Virgen Extra'!$A$259:$A$285,0),MATCH(N$5,'Aceite Virgen Extra'!$A$259:$AAR$259,0))</f>
        <v>1.2800000000000002</v>
      </c>
      <c r="O10" s="40">
        <f t="array" ref="O10">INDEX('Aceite Virgen Extra'!$A$259:$AAR$285,MATCH($B10,'Aceite Virgen Extra'!$A$259:$A$285,0),MATCH(O$5,'Aceite Virgen Extra'!$A$259:$AAR$259,0))</f>
        <v>0.87000000000000011</v>
      </c>
      <c r="P10" s="40">
        <f t="array" ref="P10">INDEX('Aceite Virgen Extra'!$A$259:$AAR$285,MATCH($B10,'Aceite Virgen Extra'!$A$259:$A$285,0),MATCH(P$5,'Aceite Virgen Extra'!$A$259:$AAR$259,0))</f>
        <v>0.62</v>
      </c>
    </row>
    <row r="11" spans="2:17" x14ac:dyDescent="0.3">
      <c r="B11" s="19">
        <f t="shared" ref="B11:B33" si="1">C10</f>
        <v>2.5</v>
      </c>
      <c r="C11" s="18">
        <f>ROUND(B11+$C$7,2)</f>
        <v>2.7</v>
      </c>
      <c r="E11" s="40">
        <f t="array" ref="E11">INDEX('Aceite Virgen Extra'!$A$259:$AAR$285,MATCH($B11,'Aceite Virgen Extra'!$A$259:$A$285,0),MATCH(E$5,'Aceite Virgen Extra'!$A$259:$AAR$259,0))</f>
        <v>4.28</v>
      </c>
      <c r="F11" s="40">
        <f t="array" ref="F11">INDEX('Aceite Virgen Extra'!$A$259:$AAR$285,MATCH($B11,'Aceite Virgen Extra'!$A$259:$A$285,0),MATCH(F$5,'Aceite Virgen Extra'!$A$259:$AAR$259,0))</f>
        <v>4.4400000000000004</v>
      </c>
      <c r="G11" s="40">
        <f t="array" ref="G11">INDEX('Aceite Virgen Extra'!$A$259:$AAR$285,MATCH($B11,'Aceite Virgen Extra'!$A$259:$A$285,0),MATCH(G$5,'Aceite Virgen Extra'!$A$259:$AAR$259,0))</f>
        <v>5.6199999999999992</v>
      </c>
      <c r="H11" s="40">
        <f t="array" ref="H11">INDEX('Aceite Virgen Extra'!$A$259:$AAR$285,MATCH($B11,'Aceite Virgen Extra'!$A$259:$A$285,0),MATCH(H$5,'Aceite Virgen Extra'!$A$259:$AAR$259,0))</f>
        <v>5.3599999999999994</v>
      </c>
      <c r="I11" s="40">
        <f t="array" ref="I11">INDEX('Aceite Virgen Extra'!$A$259:$AAR$285,MATCH($B11,'Aceite Virgen Extra'!$A$259:$A$285,0),MATCH(I$5,'Aceite Virgen Extra'!$A$259:$AAR$259,0))</f>
        <v>3.36</v>
      </c>
      <c r="J11" s="40">
        <f t="array" ref="J11">INDEX('Aceite Virgen Extra'!$A$259:$AAR$285,MATCH($B11,'Aceite Virgen Extra'!$A$259:$A$285,0),MATCH(J$5,'Aceite Virgen Extra'!$A$259:$AAR$259,0))</f>
        <v>5.4499999999999993</v>
      </c>
      <c r="K11" s="40">
        <f t="array" ref="K11">INDEX('Aceite Virgen Extra'!$A$259:$AAR$285,MATCH($B11,'Aceite Virgen Extra'!$A$259:$A$285,0),MATCH(K$5,'Aceite Virgen Extra'!$A$259:$AAR$259,0))</f>
        <v>8.82</v>
      </c>
      <c r="L11" s="40">
        <f t="array" ref="L11">INDEX('Aceite Virgen Extra'!$A$259:$AAR$285,MATCH($B11,'Aceite Virgen Extra'!$A$259:$A$285,0),MATCH(L$5,'Aceite Virgen Extra'!$A$259:$AAR$259,0))</f>
        <v>9.1999999999999993</v>
      </c>
      <c r="M11" s="40">
        <f t="array" ref="M11">INDEX('Aceite Virgen Extra'!$A$259:$AAR$285,MATCH($B11,'Aceite Virgen Extra'!$A$259:$A$285,0),MATCH(M$5,'Aceite Virgen Extra'!$A$259:$AAR$259,0))</f>
        <v>13.180000000000001</v>
      </c>
      <c r="N11" s="40">
        <f t="array" ref="N11">INDEX('Aceite Virgen Extra'!$A$259:$AAR$285,MATCH($B11,'Aceite Virgen Extra'!$A$259:$A$285,0),MATCH(N$5,'Aceite Virgen Extra'!$A$259:$AAR$259,0))</f>
        <v>10.66</v>
      </c>
      <c r="O11" s="40">
        <f t="array" ref="O11">INDEX('Aceite Virgen Extra'!$A$259:$AAR$285,MATCH($B11,'Aceite Virgen Extra'!$A$259:$A$285,0),MATCH(O$5,'Aceite Virgen Extra'!$A$259:$AAR$259,0))</f>
        <v>8.2600000000000016</v>
      </c>
      <c r="P11" s="40">
        <f t="array" ref="P11">INDEX('Aceite Virgen Extra'!$A$259:$AAR$285,MATCH($B11,'Aceite Virgen Extra'!$A$259:$A$285,0),MATCH(P$5,'Aceite Virgen Extra'!$A$259:$AAR$259,0))</f>
        <v>6.27</v>
      </c>
    </row>
    <row r="12" spans="2:17" x14ac:dyDescent="0.3">
      <c r="B12" s="19">
        <f t="shared" si="1"/>
        <v>2.7</v>
      </c>
      <c r="C12" s="18">
        <f t="shared" ref="C12:C32" si="2">ROUND(B12+$C$7,2)</f>
        <v>2.9</v>
      </c>
      <c r="E12" s="40">
        <f t="array" ref="E12">INDEX('Aceite Virgen Extra'!$A$259:$AAR$285,MATCH($B12,'Aceite Virgen Extra'!$A$259:$A$285,0),MATCH(E$5,'Aceite Virgen Extra'!$A$259:$AAR$259,0))</f>
        <v>6.5</v>
      </c>
      <c r="F12" s="40">
        <f t="array" ref="F12">INDEX('Aceite Virgen Extra'!$A$259:$AAR$285,MATCH($B12,'Aceite Virgen Extra'!$A$259:$A$285,0),MATCH(F$5,'Aceite Virgen Extra'!$A$259:$AAR$259,0))</f>
        <v>9.2800000000000011</v>
      </c>
      <c r="G12" s="40">
        <f t="array" ref="G12">INDEX('Aceite Virgen Extra'!$A$259:$AAR$285,MATCH($B12,'Aceite Virgen Extra'!$A$259:$A$285,0),MATCH(G$5,'Aceite Virgen Extra'!$A$259:$AAR$259,0))</f>
        <v>9.51</v>
      </c>
      <c r="H12" s="40">
        <f t="array" ref="H12">INDEX('Aceite Virgen Extra'!$A$259:$AAR$285,MATCH($B12,'Aceite Virgen Extra'!$A$259:$A$285,0),MATCH(H$5,'Aceite Virgen Extra'!$A$259:$AAR$259,0))</f>
        <v>11.590000000000002</v>
      </c>
      <c r="I12" s="40">
        <f t="array" ref="I12">INDEX('Aceite Virgen Extra'!$A$259:$AAR$285,MATCH($B12,'Aceite Virgen Extra'!$A$259:$A$285,0),MATCH(I$5,'Aceite Virgen Extra'!$A$259:$AAR$259,0))</f>
        <v>11.55</v>
      </c>
      <c r="J12" s="40">
        <f t="array" ref="J12">INDEX('Aceite Virgen Extra'!$A$259:$AAR$285,MATCH($B12,'Aceite Virgen Extra'!$A$259:$A$285,0),MATCH(J$5,'Aceite Virgen Extra'!$A$259:$AAR$259,0))</f>
        <v>14.099999999999998</v>
      </c>
      <c r="K12" s="40">
        <f t="array" ref="K12">INDEX('Aceite Virgen Extra'!$A$259:$AAR$285,MATCH($B12,'Aceite Virgen Extra'!$A$259:$A$285,0),MATCH(K$5,'Aceite Virgen Extra'!$A$259:$AAR$259,0))</f>
        <v>5.5600000000000005</v>
      </c>
      <c r="L12" s="40">
        <f t="array" ref="L12">INDEX('Aceite Virgen Extra'!$A$259:$AAR$285,MATCH($B12,'Aceite Virgen Extra'!$A$259:$A$285,0),MATCH(L$5,'Aceite Virgen Extra'!$A$259:$AAR$259,0))</f>
        <v>4.9399999999999995</v>
      </c>
      <c r="M12" s="40">
        <f t="array" ref="M12">INDEX('Aceite Virgen Extra'!$A$259:$AAR$285,MATCH($B12,'Aceite Virgen Extra'!$A$259:$A$285,0),MATCH(M$5,'Aceite Virgen Extra'!$A$259:$AAR$259,0))</f>
        <v>4.29</v>
      </c>
      <c r="N12" s="40">
        <f t="array" ref="N12">INDEX('Aceite Virgen Extra'!$A$259:$AAR$285,MATCH($B12,'Aceite Virgen Extra'!$A$259:$A$285,0),MATCH(N$5,'Aceite Virgen Extra'!$A$259:$AAR$259,0))</f>
        <v>3.38</v>
      </c>
      <c r="O12" s="40">
        <f t="array" ref="O12">INDEX('Aceite Virgen Extra'!$A$259:$AAR$285,MATCH($B12,'Aceite Virgen Extra'!$A$259:$A$285,0),MATCH(O$5,'Aceite Virgen Extra'!$A$259:$AAR$259,0))</f>
        <v>6.7</v>
      </c>
      <c r="P12" s="40">
        <f t="array" ref="P12">INDEX('Aceite Virgen Extra'!$A$259:$AAR$285,MATCH($B12,'Aceite Virgen Extra'!$A$259:$A$285,0),MATCH(P$5,'Aceite Virgen Extra'!$A$259:$AAR$259,0))</f>
        <v>2.42</v>
      </c>
    </row>
    <row r="13" spans="2:17" x14ac:dyDescent="0.3">
      <c r="B13" s="19">
        <f t="shared" si="1"/>
        <v>2.9</v>
      </c>
      <c r="C13" s="18">
        <f t="shared" si="2"/>
        <v>3.1</v>
      </c>
      <c r="E13" s="40">
        <f t="array" ref="E13">INDEX('Aceite Virgen Extra'!$A$259:$AAR$285,MATCH($B13,'Aceite Virgen Extra'!$A$259:$A$285,0),MATCH(E$5,'Aceite Virgen Extra'!$A$259:$AAR$259,0))</f>
        <v>10.209999999999999</v>
      </c>
      <c r="F13" s="40">
        <f t="array" ref="F13">INDEX('Aceite Virgen Extra'!$A$259:$AAR$285,MATCH($B13,'Aceite Virgen Extra'!$A$259:$A$285,0),MATCH(F$5,'Aceite Virgen Extra'!$A$259:$AAR$259,0))</f>
        <v>8.16</v>
      </c>
      <c r="G13" s="40">
        <f t="array" ref="G13">INDEX('Aceite Virgen Extra'!$A$259:$AAR$285,MATCH($B13,'Aceite Virgen Extra'!$A$259:$A$285,0),MATCH(G$5,'Aceite Virgen Extra'!$A$259:$AAR$259,0))</f>
        <v>9.379999999999999</v>
      </c>
      <c r="H13" s="40">
        <f t="array" ref="H13">INDEX('Aceite Virgen Extra'!$A$259:$AAR$285,MATCH($B13,'Aceite Virgen Extra'!$A$259:$A$285,0),MATCH(H$5,'Aceite Virgen Extra'!$A$259:$AAR$259,0))</f>
        <v>9.7000000000000011</v>
      </c>
      <c r="I13" s="40">
        <f t="array" ref="I13">INDEX('Aceite Virgen Extra'!$A$259:$AAR$285,MATCH($B13,'Aceite Virgen Extra'!$A$259:$A$285,0),MATCH(I$5,'Aceite Virgen Extra'!$A$259:$AAR$259,0))</f>
        <v>14.35</v>
      </c>
      <c r="J13" s="40">
        <f t="array" ref="J13">INDEX('Aceite Virgen Extra'!$A$259:$AAR$285,MATCH($B13,'Aceite Virgen Extra'!$A$259:$A$285,0),MATCH(J$5,'Aceite Virgen Extra'!$A$259:$AAR$259,0))</f>
        <v>9.629999999999999</v>
      </c>
      <c r="K13" s="40">
        <f t="array" ref="K13">INDEX('Aceite Virgen Extra'!$A$259:$AAR$285,MATCH($B13,'Aceite Virgen Extra'!$A$259:$A$285,0),MATCH(K$5,'Aceite Virgen Extra'!$A$259:$AAR$259,0))</f>
        <v>8.41</v>
      </c>
      <c r="L13" s="40">
        <f t="array" ref="L13">INDEX('Aceite Virgen Extra'!$A$259:$AAR$285,MATCH($B13,'Aceite Virgen Extra'!$A$259:$A$285,0),MATCH(L$5,'Aceite Virgen Extra'!$A$259:$AAR$259,0))</f>
        <v>8.3699999999999992</v>
      </c>
      <c r="M13" s="40">
        <f t="array" ref="M13">INDEX('Aceite Virgen Extra'!$A$259:$AAR$285,MATCH($B13,'Aceite Virgen Extra'!$A$259:$A$285,0),MATCH(M$5,'Aceite Virgen Extra'!$A$259:$AAR$259,0))</f>
        <v>7.97</v>
      </c>
      <c r="N13" s="40">
        <f t="array" ref="N13">INDEX('Aceite Virgen Extra'!$A$259:$AAR$285,MATCH($B13,'Aceite Virgen Extra'!$A$259:$A$285,0),MATCH(N$5,'Aceite Virgen Extra'!$A$259:$AAR$259,0))</f>
        <v>6.79</v>
      </c>
      <c r="O13" s="40">
        <f t="array" ref="O13">INDEX('Aceite Virgen Extra'!$A$259:$AAR$285,MATCH($B13,'Aceite Virgen Extra'!$A$259:$A$285,0),MATCH(O$5,'Aceite Virgen Extra'!$A$259:$AAR$259,0))</f>
        <v>6.71</v>
      </c>
      <c r="P13" s="40">
        <f t="array" ref="P13">INDEX('Aceite Virgen Extra'!$A$259:$AAR$285,MATCH($B13,'Aceite Virgen Extra'!$A$259:$A$285,0),MATCH(P$5,'Aceite Virgen Extra'!$A$259:$AAR$259,0))</f>
        <v>5.1300000000000008</v>
      </c>
    </row>
    <row r="14" spans="2:17" x14ac:dyDescent="0.3">
      <c r="B14" s="19">
        <f t="shared" si="1"/>
        <v>3.1</v>
      </c>
      <c r="C14" s="18">
        <f t="shared" si="2"/>
        <v>3.3</v>
      </c>
      <c r="E14" s="40">
        <f t="array" ref="E14">INDEX('Aceite Virgen Extra'!$A$259:$AAR$285,MATCH($B14,'Aceite Virgen Extra'!$A$259:$A$285,0),MATCH(E$5,'Aceite Virgen Extra'!$A$259:$AAR$259,0))</f>
        <v>11.480000000000002</v>
      </c>
      <c r="F14" s="40">
        <f t="array" ref="F14">INDEX('Aceite Virgen Extra'!$A$259:$AAR$285,MATCH($B14,'Aceite Virgen Extra'!$A$259:$A$285,0),MATCH(F$5,'Aceite Virgen Extra'!$A$259:$AAR$259,0))</f>
        <v>11.930000000000001</v>
      </c>
      <c r="G14" s="40">
        <f t="array" ref="G14">INDEX('Aceite Virgen Extra'!$A$259:$AAR$285,MATCH($B14,'Aceite Virgen Extra'!$A$259:$A$285,0),MATCH(G$5,'Aceite Virgen Extra'!$A$259:$AAR$259,0))</f>
        <v>10.279999999999998</v>
      </c>
      <c r="H14" s="40">
        <f t="array" ref="H14">INDEX('Aceite Virgen Extra'!$A$259:$AAR$285,MATCH($B14,'Aceite Virgen Extra'!$A$259:$A$285,0),MATCH(H$5,'Aceite Virgen Extra'!$A$259:$AAR$259,0))</f>
        <v>10.32</v>
      </c>
      <c r="I14" s="40">
        <f t="array" ref="I14">INDEX('Aceite Virgen Extra'!$A$259:$AAR$285,MATCH($B14,'Aceite Virgen Extra'!$A$259:$A$285,0),MATCH(I$5,'Aceite Virgen Extra'!$A$259:$AAR$259,0))</f>
        <v>9.61</v>
      </c>
      <c r="J14" s="40">
        <f t="array" ref="J14">INDEX('Aceite Virgen Extra'!$A$259:$AAR$285,MATCH($B14,'Aceite Virgen Extra'!$A$259:$A$285,0),MATCH(J$5,'Aceite Virgen Extra'!$A$259:$AAR$259,0))</f>
        <v>8.48</v>
      </c>
      <c r="K14" s="40">
        <f t="array" ref="K14">INDEX('Aceite Virgen Extra'!$A$259:$AAR$285,MATCH($B14,'Aceite Virgen Extra'!$A$259:$A$285,0),MATCH(K$5,'Aceite Virgen Extra'!$A$259:$AAR$259,0))</f>
        <v>9.24</v>
      </c>
      <c r="L14" s="40">
        <f t="array" ref="L14">INDEX('Aceite Virgen Extra'!$A$259:$AAR$285,MATCH($B14,'Aceite Virgen Extra'!$A$259:$A$285,0),MATCH(L$5,'Aceite Virgen Extra'!$A$259:$AAR$259,0))</f>
        <v>9.5500000000000007</v>
      </c>
      <c r="M14" s="40">
        <f t="array" ref="M14">INDEX('Aceite Virgen Extra'!$A$259:$AAR$285,MATCH($B14,'Aceite Virgen Extra'!$A$259:$A$285,0),MATCH(M$5,'Aceite Virgen Extra'!$A$259:$AAR$259,0))</f>
        <v>11.120000000000001</v>
      </c>
      <c r="N14" s="40">
        <f t="array" ref="N14">INDEX('Aceite Virgen Extra'!$A$259:$AAR$285,MATCH($B14,'Aceite Virgen Extra'!$A$259:$A$285,0),MATCH(N$5,'Aceite Virgen Extra'!$A$259:$AAR$259,0))</f>
        <v>13.899999999999999</v>
      </c>
      <c r="O14" s="40">
        <f t="array" ref="O14">INDEX('Aceite Virgen Extra'!$A$259:$AAR$285,MATCH($B14,'Aceite Virgen Extra'!$A$259:$A$285,0),MATCH(O$5,'Aceite Virgen Extra'!$A$259:$AAR$259,0))</f>
        <v>13.680000000000001</v>
      </c>
      <c r="P14" s="40">
        <f t="array" ref="P14">INDEX('Aceite Virgen Extra'!$A$259:$AAR$285,MATCH($B14,'Aceite Virgen Extra'!$A$259:$A$285,0),MATCH(P$5,'Aceite Virgen Extra'!$A$259:$AAR$259,0))</f>
        <v>13.32</v>
      </c>
    </row>
    <row r="15" spans="2:17" x14ac:dyDescent="0.3">
      <c r="B15" s="19">
        <f t="shared" si="1"/>
        <v>3.3</v>
      </c>
      <c r="C15" s="18">
        <f t="shared" si="2"/>
        <v>3.5</v>
      </c>
      <c r="E15" s="40">
        <f t="array" ref="E15">INDEX('Aceite Virgen Extra'!$A$259:$AAR$285,MATCH($B15,'Aceite Virgen Extra'!$A$259:$A$285,0),MATCH(E$5,'Aceite Virgen Extra'!$A$259:$AAR$259,0))</f>
        <v>7.17</v>
      </c>
      <c r="F15" s="40">
        <f t="array" ref="F15">INDEX('Aceite Virgen Extra'!$A$259:$AAR$285,MATCH($B15,'Aceite Virgen Extra'!$A$259:$A$285,0),MATCH(F$5,'Aceite Virgen Extra'!$A$259:$AAR$259,0))</f>
        <v>5.82</v>
      </c>
      <c r="G15" s="40">
        <f t="array" ref="G15">INDEX('Aceite Virgen Extra'!$A$259:$AAR$285,MATCH($B15,'Aceite Virgen Extra'!$A$259:$A$285,0),MATCH(G$5,'Aceite Virgen Extra'!$A$259:$AAR$259,0))</f>
        <v>6.07</v>
      </c>
      <c r="H15" s="40">
        <f t="array" ref="H15">INDEX('Aceite Virgen Extra'!$A$259:$AAR$285,MATCH($B15,'Aceite Virgen Extra'!$A$259:$A$285,0),MATCH(H$5,'Aceite Virgen Extra'!$A$259:$AAR$259,0))</f>
        <v>5.24</v>
      </c>
      <c r="I15" s="40">
        <f t="array" ref="I15">INDEX('Aceite Virgen Extra'!$A$259:$AAR$285,MATCH($B15,'Aceite Virgen Extra'!$A$259:$A$285,0),MATCH(I$5,'Aceite Virgen Extra'!$A$259:$AAR$259,0))</f>
        <v>4.8599999999999994</v>
      </c>
      <c r="J15" s="40">
        <f t="array" ref="J15">INDEX('Aceite Virgen Extra'!$A$259:$AAR$285,MATCH($B15,'Aceite Virgen Extra'!$A$259:$A$285,0),MATCH(J$5,'Aceite Virgen Extra'!$A$259:$AAR$259,0))</f>
        <v>4.59</v>
      </c>
      <c r="K15" s="40">
        <f t="array" ref="K15">INDEX('Aceite Virgen Extra'!$A$259:$AAR$285,MATCH($B15,'Aceite Virgen Extra'!$A$259:$A$285,0),MATCH(K$5,'Aceite Virgen Extra'!$A$259:$AAR$259,0))</f>
        <v>4</v>
      </c>
      <c r="L15" s="40">
        <f t="array" ref="L15">INDEX('Aceite Virgen Extra'!$A$259:$AAR$285,MATCH($B15,'Aceite Virgen Extra'!$A$259:$A$285,0),MATCH(L$5,'Aceite Virgen Extra'!$A$259:$AAR$259,0))</f>
        <v>4.3100000000000005</v>
      </c>
      <c r="M15" s="40">
        <f t="array" ref="M15">INDEX('Aceite Virgen Extra'!$A$259:$AAR$285,MATCH($B15,'Aceite Virgen Extra'!$A$259:$A$285,0),MATCH(M$5,'Aceite Virgen Extra'!$A$259:$AAR$259,0))</f>
        <v>4.4600000000000009</v>
      </c>
      <c r="N15" s="40">
        <f t="array" ref="N15">INDEX('Aceite Virgen Extra'!$A$259:$AAR$285,MATCH($B15,'Aceite Virgen Extra'!$A$259:$A$285,0),MATCH(N$5,'Aceite Virgen Extra'!$A$259:$AAR$259,0))</f>
        <v>4.8899999999999997</v>
      </c>
      <c r="O15" s="40">
        <f t="array" ref="O15">INDEX('Aceite Virgen Extra'!$A$259:$AAR$285,MATCH($B15,'Aceite Virgen Extra'!$A$259:$A$285,0),MATCH(O$5,'Aceite Virgen Extra'!$A$259:$AAR$259,0))</f>
        <v>6.3800000000000008</v>
      </c>
      <c r="P15" s="40">
        <f t="array" ref="P15">INDEX('Aceite Virgen Extra'!$A$259:$AAR$285,MATCH($B15,'Aceite Virgen Extra'!$A$259:$A$285,0),MATCH(P$5,'Aceite Virgen Extra'!$A$259:$AAR$259,0))</f>
        <v>7.52</v>
      </c>
    </row>
    <row r="16" spans="2:17" x14ac:dyDescent="0.3">
      <c r="B16" s="19">
        <f t="shared" si="1"/>
        <v>3.5</v>
      </c>
      <c r="C16" s="18">
        <f t="shared" si="2"/>
        <v>3.7</v>
      </c>
      <c r="E16" s="40">
        <f t="array" ref="E16">INDEX('Aceite Virgen Extra'!$A$259:$AAR$285,MATCH($B16,'Aceite Virgen Extra'!$A$259:$A$285,0),MATCH(E$5,'Aceite Virgen Extra'!$A$259:$AAR$259,0))</f>
        <v>16.55</v>
      </c>
      <c r="F16" s="40">
        <f t="array" ref="F16">INDEX('Aceite Virgen Extra'!$A$259:$AAR$285,MATCH($B16,'Aceite Virgen Extra'!$A$259:$A$285,0),MATCH(F$5,'Aceite Virgen Extra'!$A$259:$AAR$259,0))</f>
        <v>16.48</v>
      </c>
      <c r="G16" s="40">
        <f t="array" ref="G16">INDEX('Aceite Virgen Extra'!$A$259:$AAR$285,MATCH($B16,'Aceite Virgen Extra'!$A$259:$A$285,0),MATCH(G$5,'Aceite Virgen Extra'!$A$259:$AAR$259,0))</f>
        <v>14.66</v>
      </c>
      <c r="H16" s="40">
        <f t="array" ref="H16">INDEX('Aceite Virgen Extra'!$A$259:$AAR$285,MATCH($B16,'Aceite Virgen Extra'!$A$259:$A$285,0),MATCH(H$5,'Aceite Virgen Extra'!$A$259:$AAR$259,0))</f>
        <v>13.1</v>
      </c>
      <c r="I16" s="40">
        <f t="array" ref="I16">INDEX('Aceite Virgen Extra'!$A$259:$AAR$285,MATCH($B16,'Aceite Virgen Extra'!$A$259:$A$285,0),MATCH(I$5,'Aceite Virgen Extra'!$A$259:$AAR$259,0))</f>
        <v>14.23</v>
      </c>
      <c r="J16" s="40">
        <f t="array" ref="J16">INDEX('Aceite Virgen Extra'!$A$259:$AAR$285,MATCH($B16,'Aceite Virgen Extra'!$A$259:$A$285,0),MATCH(J$5,'Aceite Virgen Extra'!$A$259:$AAR$259,0))</f>
        <v>13.65</v>
      </c>
      <c r="K16" s="40">
        <f t="array" ref="K16">INDEX('Aceite Virgen Extra'!$A$259:$AAR$285,MATCH($B16,'Aceite Virgen Extra'!$A$259:$A$285,0),MATCH(K$5,'Aceite Virgen Extra'!$A$259:$AAR$259,0))</f>
        <v>15.64</v>
      </c>
      <c r="L16" s="40">
        <f t="array" ref="L16">INDEX('Aceite Virgen Extra'!$A$259:$AAR$285,MATCH($B16,'Aceite Virgen Extra'!$A$259:$A$285,0),MATCH(L$5,'Aceite Virgen Extra'!$A$259:$AAR$259,0))</f>
        <v>19.97</v>
      </c>
      <c r="M16" s="40">
        <f t="array" ref="M16">INDEX('Aceite Virgen Extra'!$A$259:$AAR$285,MATCH($B16,'Aceite Virgen Extra'!$A$259:$A$285,0),MATCH(M$5,'Aceite Virgen Extra'!$A$259:$AAR$259,0))</f>
        <v>14.24</v>
      </c>
      <c r="N16" s="40">
        <f t="array" ref="N16">INDEX('Aceite Virgen Extra'!$A$259:$AAR$285,MATCH($B16,'Aceite Virgen Extra'!$A$259:$A$285,0),MATCH(N$5,'Aceite Virgen Extra'!$A$259:$AAR$259,0))</f>
        <v>14.600000000000001</v>
      </c>
      <c r="O16" s="40">
        <f t="array" ref="O16">INDEX('Aceite Virgen Extra'!$A$259:$AAR$285,MATCH($B16,'Aceite Virgen Extra'!$A$259:$A$285,0),MATCH(O$5,'Aceite Virgen Extra'!$A$259:$AAR$259,0))</f>
        <v>13.35</v>
      </c>
      <c r="P16" s="40">
        <f t="array" ref="P16">INDEX('Aceite Virgen Extra'!$A$259:$AAR$285,MATCH($B16,'Aceite Virgen Extra'!$A$259:$A$285,0),MATCH(P$5,'Aceite Virgen Extra'!$A$259:$AAR$259,0))</f>
        <v>20.350000000000001</v>
      </c>
    </row>
    <row r="17" spans="2:16" x14ac:dyDescent="0.3">
      <c r="B17" s="19">
        <f t="shared" si="1"/>
        <v>3.7</v>
      </c>
      <c r="C17" s="18">
        <f t="shared" si="2"/>
        <v>3.9</v>
      </c>
      <c r="E17" s="40">
        <f t="array" ref="E17">INDEX('Aceite Virgen Extra'!$A$259:$AAR$285,MATCH($B17,'Aceite Virgen Extra'!$A$259:$A$285,0),MATCH(E$5,'Aceite Virgen Extra'!$A$259:$AAR$259,0))</f>
        <v>2.17</v>
      </c>
      <c r="F17" s="40">
        <f t="array" ref="F17">INDEX('Aceite Virgen Extra'!$A$259:$AAR$285,MATCH($B17,'Aceite Virgen Extra'!$A$259:$A$285,0),MATCH(F$5,'Aceite Virgen Extra'!$A$259:$AAR$259,0))</f>
        <v>1.02</v>
      </c>
      <c r="G17" s="40">
        <f t="array" ref="G17">INDEX('Aceite Virgen Extra'!$A$259:$AAR$285,MATCH($B17,'Aceite Virgen Extra'!$A$259:$A$285,0),MATCH(G$5,'Aceite Virgen Extra'!$A$259:$AAR$259,0))</f>
        <v>2.9899999999999998</v>
      </c>
      <c r="H17" s="40">
        <f t="array" ref="H17">INDEX('Aceite Virgen Extra'!$A$259:$AAR$285,MATCH($B17,'Aceite Virgen Extra'!$A$259:$A$285,0),MATCH(H$5,'Aceite Virgen Extra'!$A$259:$AAR$259,0))</f>
        <v>1.28</v>
      </c>
      <c r="I17" s="40">
        <f t="array" ref="I17">INDEX('Aceite Virgen Extra'!$A$259:$AAR$285,MATCH($B17,'Aceite Virgen Extra'!$A$259:$A$285,0),MATCH(I$5,'Aceite Virgen Extra'!$A$259:$AAR$259,0))</f>
        <v>2.17</v>
      </c>
      <c r="J17" s="40">
        <f t="array" ref="J17">INDEX('Aceite Virgen Extra'!$A$259:$AAR$285,MATCH($B17,'Aceite Virgen Extra'!$A$259:$A$285,0),MATCH(J$5,'Aceite Virgen Extra'!$A$259:$AAR$259,0))</f>
        <v>2.2400000000000002</v>
      </c>
      <c r="K17" s="40">
        <f t="array" ref="K17">INDEX('Aceite Virgen Extra'!$A$259:$AAR$285,MATCH($B17,'Aceite Virgen Extra'!$A$259:$A$285,0),MATCH(K$5,'Aceite Virgen Extra'!$A$259:$AAR$259,0))</f>
        <v>4.8499999999999996</v>
      </c>
      <c r="L17" s="40">
        <f t="array" ref="L17">INDEX('Aceite Virgen Extra'!$A$259:$AAR$285,MATCH($B17,'Aceite Virgen Extra'!$A$259:$A$285,0),MATCH(L$5,'Aceite Virgen Extra'!$A$259:$AAR$259,0))</f>
        <v>3.01</v>
      </c>
      <c r="M17" s="40">
        <f t="array" ref="M17">INDEX('Aceite Virgen Extra'!$A$259:$AAR$285,MATCH($B17,'Aceite Virgen Extra'!$A$259:$A$285,0),MATCH(M$5,'Aceite Virgen Extra'!$A$259:$AAR$259,0))</f>
        <v>2.3800000000000003</v>
      </c>
      <c r="N17" s="40">
        <f t="array" ref="N17">INDEX('Aceite Virgen Extra'!$A$259:$AAR$285,MATCH($B17,'Aceite Virgen Extra'!$A$259:$A$285,0),MATCH(N$5,'Aceite Virgen Extra'!$A$259:$AAR$259,0))</f>
        <v>2.0199999999999996</v>
      </c>
      <c r="O17" s="40">
        <f t="array" ref="O17">INDEX('Aceite Virgen Extra'!$A$259:$AAR$285,MATCH($B17,'Aceite Virgen Extra'!$A$259:$A$285,0),MATCH(O$5,'Aceite Virgen Extra'!$A$259:$AAR$259,0))</f>
        <v>3.19</v>
      </c>
      <c r="P17" s="40">
        <f t="array" ref="P17">INDEX('Aceite Virgen Extra'!$A$259:$AAR$285,MATCH($B17,'Aceite Virgen Extra'!$A$259:$A$285,0),MATCH(P$5,'Aceite Virgen Extra'!$A$259:$AAR$259,0))</f>
        <v>3.7600000000000002</v>
      </c>
    </row>
    <row r="18" spans="2:16" x14ac:dyDescent="0.3">
      <c r="B18" s="19">
        <f t="shared" si="1"/>
        <v>3.9</v>
      </c>
      <c r="C18" s="18">
        <f t="shared" si="2"/>
        <v>4.0999999999999996</v>
      </c>
      <c r="E18" s="40">
        <f t="array" ref="E18">INDEX('Aceite Virgen Extra'!$A$259:$AAR$285,MATCH($B18,'Aceite Virgen Extra'!$A$259:$A$285,0),MATCH(E$5,'Aceite Virgen Extra'!$A$259:$AAR$259,0))</f>
        <v>3.7800000000000002</v>
      </c>
      <c r="F18" s="40">
        <f t="array" ref="F18">INDEX('Aceite Virgen Extra'!$A$259:$AAR$285,MATCH($B18,'Aceite Virgen Extra'!$A$259:$A$285,0),MATCH(F$5,'Aceite Virgen Extra'!$A$259:$AAR$259,0))</f>
        <v>3.16</v>
      </c>
      <c r="G18" s="40">
        <f t="array" ref="G18">INDEX('Aceite Virgen Extra'!$A$259:$AAR$285,MATCH($B18,'Aceite Virgen Extra'!$A$259:$A$285,0),MATCH(G$5,'Aceite Virgen Extra'!$A$259:$AAR$259,0))</f>
        <v>2.82</v>
      </c>
      <c r="H18" s="40">
        <f t="array" ref="H18">INDEX('Aceite Virgen Extra'!$A$259:$AAR$285,MATCH($B18,'Aceite Virgen Extra'!$A$259:$A$285,0),MATCH(H$5,'Aceite Virgen Extra'!$A$259:$AAR$259,0))</f>
        <v>4.2</v>
      </c>
      <c r="I18" s="40">
        <f t="array" ref="I18">INDEX('Aceite Virgen Extra'!$A$259:$AAR$285,MATCH($B18,'Aceite Virgen Extra'!$A$259:$A$285,0),MATCH(I$5,'Aceite Virgen Extra'!$A$259:$AAR$259,0))</f>
        <v>2.6999999999999997</v>
      </c>
      <c r="J18" s="40">
        <f t="array" ref="J18">INDEX('Aceite Virgen Extra'!$A$259:$AAR$285,MATCH($B18,'Aceite Virgen Extra'!$A$259:$A$285,0),MATCH(J$5,'Aceite Virgen Extra'!$A$259:$AAR$259,0))</f>
        <v>4.0299999999999994</v>
      </c>
      <c r="K18" s="40">
        <f t="array" ref="K18">INDEX('Aceite Virgen Extra'!$A$259:$AAR$285,MATCH($B18,'Aceite Virgen Extra'!$A$259:$A$285,0),MATCH(K$5,'Aceite Virgen Extra'!$A$259:$AAR$259,0))</f>
        <v>2.67</v>
      </c>
      <c r="L18" s="40">
        <f t="array" ref="L18">INDEX('Aceite Virgen Extra'!$A$259:$AAR$285,MATCH($B18,'Aceite Virgen Extra'!$A$259:$A$285,0),MATCH(L$5,'Aceite Virgen Extra'!$A$259:$AAR$259,0))</f>
        <v>3.6999999999999997</v>
      </c>
      <c r="M18" s="40">
        <f t="array" ref="M18">INDEX('Aceite Virgen Extra'!$A$259:$AAR$285,MATCH($B18,'Aceite Virgen Extra'!$A$259:$A$285,0),MATCH(M$5,'Aceite Virgen Extra'!$A$259:$AAR$259,0))</f>
        <v>4.84</v>
      </c>
      <c r="N18" s="40">
        <f t="array" ref="N18">INDEX('Aceite Virgen Extra'!$A$259:$AAR$285,MATCH($B18,'Aceite Virgen Extra'!$A$259:$A$285,0),MATCH(N$5,'Aceite Virgen Extra'!$A$259:$AAR$259,0))</f>
        <v>3.96</v>
      </c>
      <c r="O18" s="40">
        <f t="array" ref="O18">INDEX('Aceite Virgen Extra'!$A$259:$AAR$285,MATCH($B18,'Aceite Virgen Extra'!$A$259:$A$285,0),MATCH(O$5,'Aceite Virgen Extra'!$A$259:$AAR$259,0))</f>
        <v>8.7199999999999989</v>
      </c>
      <c r="P18" s="40">
        <f t="array" ref="P18">INDEX('Aceite Virgen Extra'!$A$259:$AAR$285,MATCH($B18,'Aceite Virgen Extra'!$A$259:$A$285,0),MATCH(P$5,'Aceite Virgen Extra'!$A$259:$AAR$259,0))</f>
        <v>4.66</v>
      </c>
    </row>
    <row r="19" spans="2:16" x14ac:dyDescent="0.3">
      <c r="B19" s="19">
        <f t="shared" si="1"/>
        <v>4.0999999999999996</v>
      </c>
      <c r="C19" s="18">
        <f t="shared" si="2"/>
        <v>4.3</v>
      </c>
      <c r="E19" s="40">
        <f t="array" ref="E19">INDEX('Aceite Virgen Extra'!$A$259:$AAR$285,MATCH($B19,'Aceite Virgen Extra'!$A$259:$A$285,0),MATCH(E$5,'Aceite Virgen Extra'!$A$259:$AAR$259,0))</f>
        <v>3.2199999999999998</v>
      </c>
      <c r="F19" s="40">
        <f t="array" ref="F19">INDEX('Aceite Virgen Extra'!$A$259:$AAR$285,MATCH($B19,'Aceite Virgen Extra'!$A$259:$A$285,0),MATCH(F$5,'Aceite Virgen Extra'!$A$259:$AAR$259,0))</f>
        <v>2.9399999999999995</v>
      </c>
      <c r="G19" s="40">
        <f t="array" ref="G19">INDEX('Aceite Virgen Extra'!$A$259:$AAR$285,MATCH($B19,'Aceite Virgen Extra'!$A$259:$A$285,0),MATCH(G$5,'Aceite Virgen Extra'!$A$259:$AAR$259,0))</f>
        <v>3.38</v>
      </c>
      <c r="H19" s="40">
        <f t="array" ref="H19">INDEX('Aceite Virgen Extra'!$A$259:$AAR$285,MATCH($B19,'Aceite Virgen Extra'!$A$259:$A$285,0),MATCH(H$5,'Aceite Virgen Extra'!$A$259:$AAR$259,0))</f>
        <v>4.87</v>
      </c>
      <c r="I19" s="40">
        <f t="array" ref="I19">INDEX('Aceite Virgen Extra'!$A$259:$AAR$285,MATCH($B19,'Aceite Virgen Extra'!$A$259:$A$285,0),MATCH(I$5,'Aceite Virgen Extra'!$A$259:$AAR$259,0))</f>
        <v>3.1799999999999997</v>
      </c>
      <c r="J19" s="40">
        <f t="array" ref="J19">INDEX('Aceite Virgen Extra'!$A$259:$AAR$285,MATCH($B19,'Aceite Virgen Extra'!$A$259:$A$285,0),MATCH(J$5,'Aceite Virgen Extra'!$A$259:$AAR$259,0))</f>
        <v>4.49</v>
      </c>
      <c r="K19" s="40">
        <f t="array" ref="K19">INDEX('Aceite Virgen Extra'!$A$259:$AAR$285,MATCH($B19,'Aceite Virgen Extra'!$A$259:$A$285,0),MATCH(K$5,'Aceite Virgen Extra'!$A$259:$AAR$259,0))</f>
        <v>4.79</v>
      </c>
      <c r="L19" s="40">
        <f t="array" ref="L19">INDEX('Aceite Virgen Extra'!$A$259:$AAR$285,MATCH($B19,'Aceite Virgen Extra'!$A$259:$A$285,0),MATCH(L$5,'Aceite Virgen Extra'!$A$259:$AAR$259,0))</f>
        <v>2.5</v>
      </c>
      <c r="M19" s="40">
        <f t="array" ref="M19">INDEX('Aceite Virgen Extra'!$A$259:$AAR$285,MATCH($B19,'Aceite Virgen Extra'!$A$259:$A$285,0),MATCH(M$5,'Aceite Virgen Extra'!$A$259:$AAR$259,0))</f>
        <v>0.94</v>
      </c>
      <c r="N19" s="40">
        <f t="array" ref="N19">INDEX('Aceite Virgen Extra'!$A$259:$AAR$285,MATCH($B19,'Aceite Virgen Extra'!$A$259:$A$285,0),MATCH(N$5,'Aceite Virgen Extra'!$A$259:$AAR$259,0))</f>
        <v>1.6800000000000002</v>
      </c>
      <c r="O19" s="40">
        <f t="array" ref="O19">INDEX('Aceite Virgen Extra'!$A$259:$AAR$285,MATCH($B19,'Aceite Virgen Extra'!$A$259:$A$285,0),MATCH(O$5,'Aceite Virgen Extra'!$A$259:$AAR$259,0))</f>
        <v>1.97</v>
      </c>
      <c r="P19" s="40">
        <f t="array" ref="P19">INDEX('Aceite Virgen Extra'!$A$259:$AAR$285,MATCH($B19,'Aceite Virgen Extra'!$A$259:$A$285,0),MATCH(P$5,'Aceite Virgen Extra'!$A$259:$AAR$259,0))</f>
        <v>1.9300000000000002</v>
      </c>
    </row>
    <row r="20" spans="2:16" x14ac:dyDescent="0.3">
      <c r="B20" s="19">
        <f t="shared" si="1"/>
        <v>4.3</v>
      </c>
      <c r="C20" s="18">
        <f t="shared" si="2"/>
        <v>4.5</v>
      </c>
      <c r="E20" s="40">
        <f t="array" ref="E20">INDEX('Aceite Virgen Extra'!$A$259:$AAR$285,MATCH($B20,'Aceite Virgen Extra'!$A$259:$A$285,0),MATCH(E$5,'Aceite Virgen Extra'!$A$259:$AAR$259,0))</f>
        <v>7.4</v>
      </c>
      <c r="F20" s="40">
        <f t="array" ref="F20">INDEX('Aceite Virgen Extra'!$A$259:$AAR$285,MATCH($B20,'Aceite Virgen Extra'!$A$259:$A$285,0),MATCH(F$5,'Aceite Virgen Extra'!$A$259:$AAR$259,0))</f>
        <v>10.43</v>
      </c>
      <c r="G20" s="40">
        <f t="array" ref="G20">INDEX('Aceite Virgen Extra'!$A$259:$AAR$285,MATCH($B20,'Aceite Virgen Extra'!$A$259:$A$285,0),MATCH(G$5,'Aceite Virgen Extra'!$A$259:$AAR$259,0))</f>
        <v>5.64</v>
      </c>
      <c r="H20" s="40">
        <f t="array" ref="H20">INDEX('Aceite Virgen Extra'!$A$259:$AAR$285,MATCH($B20,'Aceite Virgen Extra'!$A$259:$A$285,0),MATCH(H$5,'Aceite Virgen Extra'!$A$259:$AAR$259,0))</f>
        <v>5.4700000000000006</v>
      </c>
      <c r="I20" s="40">
        <f t="array" ref="I20">INDEX('Aceite Virgen Extra'!$A$259:$AAR$285,MATCH($B20,'Aceite Virgen Extra'!$A$259:$A$285,0),MATCH(I$5,'Aceite Virgen Extra'!$A$259:$AAR$259,0))</f>
        <v>6.0699999999999994</v>
      </c>
      <c r="J20" s="40">
        <f t="array" ref="J20">INDEX('Aceite Virgen Extra'!$A$259:$AAR$285,MATCH($B20,'Aceite Virgen Extra'!$A$259:$A$285,0),MATCH(J$5,'Aceite Virgen Extra'!$A$259:$AAR$259,0))</f>
        <v>9.0599999999999987</v>
      </c>
      <c r="K20" s="40">
        <f t="array" ref="K20">INDEX('Aceite Virgen Extra'!$A$259:$AAR$285,MATCH($B20,'Aceite Virgen Extra'!$A$259:$A$285,0),MATCH(K$5,'Aceite Virgen Extra'!$A$259:$AAR$259,0))</f>
        <v>10.83</v>
      </c>
      <c r="L20" s="40">
        <f t="array" ref="L20">INDEX('Aceite Virgen Extra'!$A$259:$AAR$285,MATCH($B20,'Aceite Virgen Extra'!$A$259:$A$285,0),MATCH(L$5,'Aceite Virgen Extra'!$A$259:$AAR$259,0))</f>
        <v>6.32</v>
      </c>
      <c r="M20" s="40">
        <f t="array" ref="M20">INDEX('Aceite Virgen Extra'!$A$259:$AAR$285,MATCH($B20,'Aceite Virgen Extra'!$A$259:$A$285,0),MATCH(M$5,'Aceite Virgen Extra'!$A$259:$AAR$259,0))</f>
        <v>7.0200000000000005</v>
      </c>
      <c r="N20" s="40">
        <f t="array" ref="N20">INDEX('Aceite Virgen Extra'!$A$259:$AAR$285,MATCH($B20,'Aceite Virgen Extra'!$A$259:$A$285,0),MATCH(N$5,'Aceite Virgen Extra'!$A$259:$AAR$259,0))</f>
        <v>9.41</v>
      </c>
      <c r="O20" s="40">
        <f t="array" ref="O20">INDEX('Aceite Virgen Extra'!$A$259:$AAR$285,MATCH($B20,'Aceite Virgen Extra'!$A$259:$A$285,0),MATCH(O$5,'Aceite Virgen Extra'!$A$259:$AAR$259,0))</f>
        <v>2.9</v>
      </c>
      <c r="P20" s="40">
        <f t="array" ref="P20">INDEX('Aceite Virgen Extra'!$A$259:$AAR$285,MATCH($B20,'Aceite Virgen Extra'!$A$259:$A$285,0),MATCH(P$5,'Aceite Virgen Extra'!$A$259:$AAR$259,0))</f>
        <v>3.3200000000000003</v>
      </c>
    </row>
    <row r="21" spans="2:16" x14ac:dyDescent="0.3">
      <c r="B21" s="19">
        <f t="shared" si="1"/>
        <v>4.5</v>
      </c>
      <c r="C21" s="18">
        <f t="shared" si="2"/>
        <v>4.7</v>
      </c>
      <c r="E21" s="40">
        <f t="array" ref="E21">INDEX('Aceite Virgen Extra'!$A$259:$AAR$285,MATCH($B21,'Aceite Virgen Extra'!$A$259:$A$285,0),MATCH(E$5,'Aceite Virgen Extra'!$A$259:$AAR$259,0))</f>
        <v>0.79</v>
      </c>
      <c r="F21" s="40">
        <f t="array" ref="F21">INDEX('Aceite Virgen Extra'!$A$259:$AAR$285,MATCH($B21,'Aceite Virgen Extra'!$A$259:$A$285,0),MATCH(F$5,'Aceite Virgen Extra'!$A$259:$AAR$259,0))</f>
        <v>0.49</v>
      </c>
      <c r="G21" s="40">
        <f t="array" ref="G21">INDEX('Aceite Virgen Extra'!$A$259:$AAR$285,MATCH($B21,'Aceite Virgen Extra'!$A$259:$A$285,0),MATCH(G$5,'Aceite Virgen Extra'!$A$259:$AAR$259,0))</f>
        <v>1.19</v>
      </c>
      <c r="H21" s="40">
        <f t="array" ref="H21">INDEX('Aceite Virgen Extra'!$A$259:$AAR$285,MATCH($B21,'Aceite Virgen Extra'!$A$259:$A$285,0),MATCH(H$5,'Aceite Virgen Extra'!$A$259:$AAR$259,0))</f>
        <v>1</v>
      </c>
      <c r="I21" s="40">
        <f t="array" ref="I21">INDEX('Aceite Virgen Extra'!$A$259:$AAR$285,MATCH($B21,'Aceite Virgen Extra'!$A$259:$A$285,0),MATCH(I$5,'Aceite Virgen Extra'!$A$259:$AAR$259,0))</f>
        <v>1.5100000000000002</v>
      </c>
      <c r="J21" s="40">
        <f t="array" ref="J21">INDEX('Aceite Virgen Extra'!$A$259:$AAR$285,MATCH($B21,'Aceite Virgen Extra'!$A$259:$A$285,0),MATCH(J$5,'Aceite Virgen Extra'!$A$259:$AAR$259,0))</f>
        <v>0.93</v>
      </c>
      <c r="K21" s="40">
        <f t="array" ref="K21">INDEX('Aceite Virgen Extra'!$A$259:$AAR$285,MATCH($B21,'Aceite Virgen Extra'!$A$259:$A$285,0),MATCH(K$5,'Aceite Virgen Extra'!$A$259:$AAR$259,0))</f>
        <v>1.6600000000000001</v>
      </c>
      <c r="L21" s="40">
        <f t="array" ref="L21">INDEX('Aceite Virgen Extra'!$A$259:$AAR$285,MATCH($B21,'Aceite Virgen Extra'!$A$259:$A$285,0),MATCH(L$5,'Aceite Virgen Extra'!$A$259:$AAR$259,0))</f>
        <v>1.1800000000000002</v>
      </c>
      <c r="M21" s="40">
        <f t="array" ref="M21">INDEX('Aceite Virgen Extra'!$A$259:$AAR$285,MATCH($B21,'Aceite Virgen Extra'!$A$259:$A$285,0),MATCH(M$5,'Aceite Virgen Extra'!$A$259:$AAR$259,0))</f>
        <v>0.66</v>
      </c>
      <c r="N21" s="40">
        <f t="array" ref="N21">INDEX('Aceite Virgen Extra'!$A$259:$AAR$285,MATCH($B21,'Aceite Virgen Extra'!$A$259:$A$285,0),MATCH(N$5,'Aceite Virgen Extra'!$A$259:$AAR$259,0))</f>
        <v>0.85000000000000009</v>
      </c>
      <c r="O21" s="40">
        <f t="array" ref="O21">INDEX('Aceite Virgen Extra'!$A$259:$AAR$285,MATCH($B21,'Aceite Virgen Extra'!$A$259:$A$285,0),MATCH(O$5,'Aceite Virgen Extra'!$A$259:$AAR$259,0))</f>
        <v>0.88000000000000012</v>
      </c>
      <c r="P21" s="40">
        <f t="array" ref="P21">INDEX('Aceite Virgen Extra'!$A$259:$AAR$285,MATCH($B21,'Aceite Virgen Extra'!$A$259:$A$285,0),MATCH(P$5,'Aceite Virgen Extra'!$A$259:$AAR$259,0))</f>
        <v>0.68</v>
      </c>
    </row>
    <row r="22" spans="2:16" x14ac:dyDescent="0.3">
      <c r="B22" s="19">
        <f t="shared" si="1"/>
        <v>4.7</v>
      </c>
      <c r="C22" s="18">
        <f t="shared" si="2"/>
        <v>4.9000000000000004</v>
      </c>
      <c r="E22" s="40">
        <f t="array" ref="E22">INDEX('Aceite Virgen Extra'!$A$259:$AAR$285,MATCH($B22,'Aceite Virgen Extra'!$A$259:$A$285,0),MATCH(E$5,'Aceite Virgen Extra'!$A$259:$AAR$259,0))</f>
        <v>5.6099999999999994</v>
      </c>
      <c r="F22" s="40">
        <f t="array" ref="F22">INDEX('Aceite Virgen Extra'!$A$259:$AAR$285,MATCH($B22,'Aceite Virgen Extra'!$A$259:$A$285,0),MATCH(F$5,'Aceite Virgen Extra'!$A$259:$AAR$259,0))</f>
        <v>5.83</v>
      </c>
      <c r="G22" s="40">
        <f t="array" ref="G22">INDEX('Aceite Virgen Extra'!$A$259:$AAR$285,MATCH($B22,'Aceite Virgen Extra'!$A$259:$A$285,0),MATCH(G$5,'Aceite Virgen Extra'!$A$259:$AAR$259,0))</f>
        <v>6.15</v>
      </c>
      <c r="H22" s="40">
        <f t="array" ref="H22">INDEX('Aceite Virgen Extra'!$A$259:$AAR$285,MATCH($B22,'Aceite Virgen Extra'!$A$259:$A$285,0),MATCH(H$5,'Aceite Virgen Extra'!$A$259:$AAR$259,0))</f>
        <v>5.73</v>
      </c>
      <c r="I22" s="40">
        <f t="array" ref="I22">INDEX('Aceite Virgen Extra'!$A$259:$AAR$285,MATCH($B22,'Aceite Virgen Extra'!$A$259:$A$285,0),MATCH(I$5,'Aceite Virgen Extra'!$A$259:$AAR$259,0))</f>
        <v>5.07</v>
      </c>
      <c r="J22" s="40">
        <f t="array" ref="J22">INDEX('Aceite Virgen Extra'!$A$259:$AAR$285,MATCH($B22,'Aceite Virgen Extra'!$A$259:$A$285,0),MATCH(J$5,'Aceite Virgen Extra'!$A$259:$AAR$259,0))</f>
        <v>3.4499999999999993</v>
      </c>
      <c r="K22" s="40">
        <f t="array" ref="K22">INDEX('Aceite Virgen Extra'!$A$259:$AAR$285,MATCH($B22,'Aceite Virgen Extra'!$A$259:$A$285,0),MATCH(K$5,'Aceite Virgen Extra'!$A$259:$AAR$259,0))</f>
        <v>3.38</v>
      </c>
      <c r="L22" s="40">
        <f t="array" ref="L22">INDEX('Aceite Virgen Extra'!$A$259:$AAR$285,MATCH($B22,'Aceite Virgen Extra'!$A$259:$A$285,0),MATCH(L$5,'Aceite Virgen Extra'!$A$259:$AAR$259,0))</f>
        <v>4.08</v>
      </c>
      <c r="M22" s="40">
        <f t="array" ref="M22">INDEX('Aceite Virgen Extra'!$A$259:$AAR$285,MATCH($B22,'Aceite Virgen Extra'!$A$259:$A$285,0),MATCH(M$5,'Aceite Virgen Extra'!$A$259:$AAR$259,0))</f>
        <v>5.89</v>
      </c>
      <c r="N22" s="40">
        <f t="array" ref="N22">INDEX('Aceite Virgen Extra'!$A$259:$AAR$285,MATCH($B22,'Aceite Virgen Extra'!$A$259:$A$285,0),MATCH(N$5,'Aceite Virgen Extra'!$A$259:$AAR$259,0))</f>
        <v>4.29</v>
      </c>
      <c r="O22" s="40">
        <f t="array" ref="O22">INDEX('Aceite Virgen Extra'!$A$259:$AAR$285,MATCH($B22,'Aceite Virgen Extra'!$A$259:$A$285,0),MATCH(O$5,'Aceite Virgen Extra'!$A$259:$AAR$259,0))</f>
        <v>3.65</v>
      </c>
      <c r="P22" s="40">
        <f t="array" ref="P22">INDEX('Aceite Virgen Extra'!$A$259:$AAR$285,MATCH($B22,'Aceite Virgen Extra'!$A$259:$A$285,0),MATCH(P$5,'Aceite Virgen Extra'!$A$259:$AAR$259,0))</f>
        <v>2.0900000000000003</v>
      </c>
    </row>
    <row r="23" spans="2:16" x14ac:dyDescent="0.3">
      <c r="B23" s="19">
        <f t="shared" si="1"/>
        <v>4.9000000000000004</v>
      </c>
      <c r="C23" s="18">
        <f t="shared" si="2"/>
        <v>5.0999999999999996</v>
      </c>
      <c r="E23" s="40">
        <f t="array" ref="E23">INDEX('Aceite Virgen Extra'!$A$259:$AAR$285,MATCH($B23,'Aceite Virgen Extra'!$A$259:$A$285,0),MATCH(E$5,'Aceite Virgen Extra'!$A$259:$AAR$259,0))</f>
        <v>4.7699999999999996</v>
      </c>
      <c r="F23" s="40">
        <f t="array" ref="F23">INDEX('Aceite Virgen Extra'!$A$259:$AAR$285,MATCH($B23,'Aceite Virgen Extra'!$A$259:$A$285,0),MATCH(F$5,'Aceite Virgen Extra'!$A$259:$AAR$259,0))</f>
        <v>4.8099999999999996</v>
      </c>
      <c r="G23" s="40">
        <f t="array" ref="G23">INDEX('Aceite Virgen Extra'!$A$259:$AAR$285,MATCH($B23,'Aceite Virgen Extra'!$A$259:$A$285,0),MATCH(G$5,'Aceite Virgen Extra'!$A$259:$AAR$259,0))</f>
        <v>4.3899999999999997</v>
      </c>
      <c r="H23" s="40">
        <f t="array" ref="H23">INDEX('Aceite Virgen Extra'!$A$259:$AAR$285,MATCH($B23,'Aceite Virgen Extra'!$A$259:$A$285,0),MATCH(H$5,'Aceite Virgen Extra'!$A$259:$AAR$259,0))</f>
        <v>5.34</v>
      </c>
      <c r="I23" s="40">
        <f t="array" ref="I23">INDEX('Aceite Virgen Extra'!$A$259:$AAR$285,MATCH($B23,'Aceite Virgen Extra'!$A$259:$A$285,0),MATCH(I$5,'Aceite Virgen Extra'!$A$259:$AAR$259,0))</f>
        <v>5.13</v>
      </c>
      <c r="J23" s="40">
        <f t="array" ref="J23">INDEX('Aceite Virgen Extra'!$A$259:$AAR$285,MATCH($B23,'Aceite Virgen Extra'!$A$259:$A$285,0),MATCH(J$5,'Aceite Virgen Extra'!$A$259:$AAR$259,0))</f>
        <v>3.2800000000000002</v>
      </c>
      <c r="K23" s="40">
        <f t="array" ref="K23">INDEX('Aceite Virgen Extra'!$A$259:$AAR$285,MATCH($B23,'Aceite Virgen Extra'!$A$259:$A$285,0),MATCH(K$5,'Aceite Virgen Extra'!$A$259:$AAR$259,0))</f>
        <v>4.6000000000000005</v>
      </c>
      <c r="L23" s="40">
        <f t="array" ref="L23">INDEX('Aceite Virgen Extra'!$A$259:$AAR$285,MATCH($B23,'Aceite Virgen Extra'!$A$259:$A$285,0),MATCH(L$5,'Aceite Virgen Extra'!$A$259:$AAR$259,0))</f>
        <v>4.2</v>
      </c>
      <c r="M23" s="40">
        <f t="array" ref="M23">INDEX('Aceite Virgen Extra'!$A$259:$AAR$285,MATCH($B23,'Aceite Virgen Extra'!$A$259:$A$285,0),MATCH(M$5,'Aceite Virgen Extra'!$A$259:$AAR$259,0))</f>
        <v>7.46</v>
      </c>
      <c r="N23" s="40">
        <f t="array" ref="N23">INDEX('Aceite Virgen Extra'!$A$259:$AAR$285,MATCH($B23,'Aceite Virgen Extra'!$A$259:$A$285,0),MATCH(N$5,'Aceite Virgen Extra'!$A$259:$AAR$259,0))</f>
        <v>7.55</v>
      </c>
      <c r="O23" s="40">
        <f t="array" ref="O23">INDEX('Aceite Virgen Extra'!$A$259:$AAR$285,MATCH($B23,'Aceite Virgen Extra'!$A$259:$A$285,0),MATCH(O$5,'Aceite Virgen Extra'!$A$259:$AAR$259,0))</f>
        <v>6.7399999999999993</v>
      </c>
      <c r="P23" s="40">
        <f t="array" ref="P23">INDEX('Aceite Virgen Extra'!$A$259:$AAR$285,MATCH($B23,'Aceite Virgen Extra'!$A$259:$A$285,0),MATCH(P$5,'Aceite Virgen Extra'!$A$259:$AAR$259,0))</f>
        <v>6.93</v>
      </c>
    </row>
    <row r="24" spans="2:16" x14ac:dyDescent="0.3">
      <c r="B24" s="19">
        <f t="shared" si="1"/>
        <v>5.0999999999999996</v>
      </c>
      <c r="C24" s="18">
        <f t="shared" si="2"/>
        <v>5.3</v>
      </c>
      <c r="E24" s="40">
        <f t="array" ref="E24">INDEX('Aceite Virgen Extra'!$A$259:$AAR$285,MATCH($B24,'Aceite Virgen Extra'!$A$259:$A$285,0),MATCH(E$5,'Aceite Virgen Extra'!$A$259:$AAR$259,0))</f>
        <v>0.84000000000000008</v>
      </c>
      <c r="F24" s="40">
        <f t="array" ref="F24">INDEX('Aceite Virgen Extra'!$A$259:$AAR$285,MATCH($B24,'Aceite Virgen Extra'!$A$259:$A$285,0),MATCH(F$5,'Aceite Virgen Extra'!$A$259:$AAR$259,0))</f>
        <v>0.7</v>
      </c>
      <c r="G24" s="40">
        <f t="array" ref="G24">INDEX('Aceite Virgen Extra'!$A$259:$AAR$285,MATCH($B24,'Aceite Virgen Extra'!$A$259:$A$285,0),MATCH(G$5,'Aceite Virgen Extra'!$A$259:$AAR$259,0))</f>
        <v>0.55000000000000004</v>
      </c>
      <c r="H24" s="40">
        <f t="array" ref="H24">INDEX('Aceite Virgen Extra'!$A$259:$AAR$285,MATCH($B24,'Aceite Virgen Extra'!$A$259:$A$285,0),MATCH(H$5,'Aceite Virgen Extra'!$A$259:$AAR$259,0))</f>
        <v>0.58000000000000007</v>
      </c>
      <c r="I24" s="40">
        <f t="array" ref="I24">INDEX('Aceite Virgen Extra'!$A$259:$AAR$285,MATCH($B24,'Aceite Virgen Extra'!$A$259:$A$285,0),MATCH(I$5,'Aceite Virgen Extra'!$A$259:$AAR$259,0))</f>
        <v>0.84</v>
      </c>
      <c r="J24" s="40">
        <f t="array" ref="J24">INDEX('Aceite Virgen Extra'!$A$259:$AAR$285,MATCH($B24,'Aceite Virgen Extra'!$A$259:$A$285,0),MATCH(J$5,'Aceite Virgen Extra'!$A$259:$AAR$259,0))</f>
        <v>1.1500000000000001</v>
      </c>
      <c r="K24" s="40">
        <f t="array" ref="K24">INDEX('Aceite Virgen Extra'!$A$259:$AAR$285,MATCH($B24,'Aceite Virgen Extra'!$A$259:$A$285,0),MATCH(K$5,'Aceite Virgen Extra'!$A$259:$AAR$259,0))</f>
        <v>1.32</v>
      </c>
      <c r="L24" s="40">
        <f t="array" ref="L24">INDEX('Aceite Virgen Extra'!$A$259:$AAR$285,MATCH($B24,'Aceite Virgen Extra'!$A$259:$A$285,0),MATCH(L$5,'Aceite Virgen Extra'!$A$259:$AAR$259,0))</f>
        <v>0.56000000000000005</v>
      </c>
      <c r="M24" s="40">
        <f t="array" ref="M24">INDEX('Aceite Virgen Extra'!$A$259:$AAR$285,MATCH($B24,'Aceite Virgen Extra'!$A$259:$A$285,0),MATCH(M$5,'Aceite Virgen Extra'!$A$259:$AAR$259,0))</f>
        <v>0.7</v>
      </c>
      <c r="N24" s="40">
        <f t="array" ref="N24">INDEX('Aceite Virgen Extra'!$A$259:$AAR$285,MATCH($B24,'Aceite Virgen Extra'!$A$259:$A$285,0),MATCH(N$5,'Aceite Virgen Extra'!$A$259:$AAR$259,0))</f>
        <v>0.72</v>
      </c>
      <c r="O24" s="40">
        <f t="array" ref="O24">INDEX('Aceite Virgen Extra'!$A$259:$AAR$285,MATCH($B24,'Aceite Virgen Extra'!$A$259:$A$285,0),MATCH(O$5,'Aceite Virgen Extra'!$A$259:$AAR$259,0))</f>
        <v>0.90999999999999992</v>
      </c>
      <c r="P24" s="40">
        <f t="array" ref="P24">INDEX('Aceite Virgen Extra'!$A$259:$AAR$285,MATCH($B24,'Aceite Virgen Extra'!$A$259:$A$285,0),MATCH(P$5,'Aceite Virgen Extra'!$A$259:$AAR$259,0))</f>
        <v>5.17</v>
      </c>
    </row>
    <row r="25" spans="2:16" x14ac:dyDescent="0.3">
      <c r="B25" s="19">
        <f t="shared" si="1"/>
        <v>5.3</v>
      </c>
      <c r="C25" s="18">
        <f t="shared" si="2"/>
        <v>5.5</v>
      </c>
      <c r="E25" s="40">
        <f t="array" ref="E25">INDEX('Aceite Virgen Extra'!$A$259:$AAR$285,MATCH($B25,'Aceite Virgen Extra'!$A$259:$A$285,0),MATCH(E$5,'Aceite Virgen Extra'!$A$259:$AAR$259,0))</f>
        <v>1.4000000000000001</v>
      </c>
      <c r="F25" s="40">
        <f t="array" ref="F25">INDEX('Aceite Virgen Extra'!$A$259:$AAR$285,MATCH($B25,'Aceite Virgen Extra'!$A$259:$A$285,0),MATCH(F$5,'Aceite Virgen Extra'!$A$259:$AAR$259,0))</f>
        <v>0.65</v>
      </c>
      <c r="G25" s="40">
        <f t="array" ref="G25">INDEX('Aceite Virgen Extra'!$A$259:$AAR$285,MATCH($B25,'Aceite Virgen Extra'!$A$259:$A$285,0),MATCH(G$5,'Aceite Virgen Extra'!$A$259:$AAR$259,0))</f>
        <v>1.58</v>
      </c>
      <c r="H25" s="40">
        <f t="array" ref="H25">INDEX('Aceite Virgen Extra'!$A$259:$AAR$285,MATCH($B25,'Aceite Virgen Extra'!$A$259:$A$285,0),MATCH(H$5,'Aceite Virgen Extra'!$A$259:$AAR$259,0))</f>
        <v>0.96</v>
      </c>
      <c r="I25" s="40">
        <f t="array" ref="I25">INDEX('Aceite Virgen Extra'!$A$259:$AAR$285,MATCH($B25,'Aceite Virgen Extra'!$A$259:$A$285,0),MATCH(I$5,'Aceite Virgen Extra'!$A$259:$AAR$259,0))</f>
        <v>1.19</v>
      </c>
      <c r="J25" s="40">
        <f t="array" ref="J25">INDEX('Aceite Virgen Extra'!$A$259:$AAR$285,MATCH($B25,'Aceite Virgen Extra'!$A$259:$A$285,0),MATCH(J$5,'Aceite Virgen Extra'!$A$259:$AAR$259,0))</f>
        <v>0.88</v>
      </c>
      <c r="K25" s="40">
        <f t="array" ref="K25">INDEX('Aceite Virgen Extra'!$A$259:$AAR$285,MATCH($B25,'Aceite Virgen Extra'!$A$259:$A$285,0),MATCH(K$5,'Aceite Virgen Extra'!$A$259:$AAR$259,0))</f>
        <v>0.69</v>
      </c>
      <c r="L25" s="40">
        <f t="array" ref="L25">INDEX('Aceite Virgen Extra'!$A$259:$AAR$285,MATCH($B25,'Aceite Virgen Extra'!$A$259:$A$285,0),MATCH(L$5,'Aceite Virgen Extra'!$A$259:$AAR$259,0))</f>
        <v>1.23</v>
      </c>
      <c r="M25" s="40">
        <f t="array" ref="M25">INDEX('Aceite Virgen Extra'!$A$259:$AAR$285,MATCH($B25,'Aceite Virgen Extra'!$A$259:$A$285,0),MATCH(M$5,'Aceite Virgen Extra'!$A$259:$AAR$259,0))</f>
        <v>1.74</v>
      </c>
      <c r="N25" s="40">
        <f t="array" ref="N25">INDEX('Aceite Virgen Extra'!$A$259:$AAR$285,MATCH($B25,'Aceite Virgen Extra'!$A$259:$A$285,0),MATCH(N$5,'Aceite Virgen Extra'!$A$259:$AAR$259,0))</f>
        <v>0.9</v>
      </c>
      <c r="O25" s="40">
        <f t="array" ref="O25">INDEX('Aceite Virgen Extra'!$A$259:$AAR$285,MATCH($B25,'Aceite Virgen Extra'!$A$259:$A$285,0),MATCH(O$5,'Aceite Virgen Extra'!$A$259:$AAR$259,0))</f>
        <v>1.3599999999999999</v>
      </c>
      <c r="P25" s="40">
        <f t="array" ref="P25">INDEX('Aceite Virgen Extra'!$A$259:$AAR$285,MATCH($B25,'Aceite Virgen Extra'!$A$259:$A$285,0),MATCH(P$5,'Aceite Virgen Extra'!$A$259:$AAR$259,0))</f>
        <v>1.6800000000000002</v>
      </c>
    </row>
    <row r="26" spans="2:16" x14ac:dyDescent="0.3">
      <c r="B26" s="19">
        <f t="shared" si="1"/>
        <v>5.5</v>
      </c>
      <c r="C26" s="18">
        <f t="shared" si="2"/>
        <v>5.7</v>
      </c>
      <c r="E26" s="40">
        <f t="array" ref="E26">INDEX('Aceite Virgen Extra'!$A$259:$AAR$285,MATCH($B26,'Aceite Virgen Extra'!$A$259:$A$285,0),MATCH(E$5,'Aceite Virgen Extra'!$A$259:$AAR$259,0))</f>
        <v>0.05</v>
      </c>
      <c r="F26" s="40">
        <f t="array" ref="F26">INDEX('Aceite Virgen Extra'!$A$259:$AAR$285,MATCH($B26,'Aceite Virgen Extra'!$A$259:$A$285,0),MATCH(F$5,'Aceite Virgen Extra'!$A$259:$AAR$259,0))</f>
        <v>0.24</v>
      </c>
      <c r="G26" s="40">
        <f t="array" ref="G26">INDEX('Aceite Virgen Extra'!$A$259:$AAR$285,MATCH($B26,'Aceite Virgen Extra'!$A$259:$A$285,0),MATCH(G$5,'Aceite Virgen Extra'!$A$259:$AAR$259,0))</f>
        <v>0.91999999999999993</v>
      </c>
      <c r="H26" s="40">
        <f t="array" ref="H26">INDEX('Aceite Virgen Extra'!$A$259:$AAR$285,MATCH($B26,'Aceite Virgen Extra'!$A$259:$A$285,0),MATCH(H$5,'Aceite Virgen Extra'!$A$259:$AAR$259,0))</f>
        <v>0.36</v>
      </c>
      <c r="I26" s="40">
        <f t="array" ref="I26">INDEX('Aceite Virgen Extra'!$A$259:$AAR$285,MATCH($B26,'Aceite Virgen Extra'!$A$259:$A$285,0),MATCH(I$5,'Aceite Virgen Extra'!$A$259:$AAR$259,0))</f>
        <v>0.31</v>
      </c>
      <c r="J26" s="40">
        <f t="array" ref="J26">INDEX('Aceite Virgen Extra'!$A$259:$AAR$285,MATCH($B26,'Aceite Virgen Extra'!$A$259:$A$285,0),MATCH(J$5,'Aceite Virgen Extra'!$A$259:$AAR$259,0))</f>
        <v>0.44999999999999996</v>
      </c>
      <c r="K26" s="40">
        <f t="array" ref="K26">INDEX('Aceite Virgen Extra'!$A$259:$AAR$285,MATCH($B26,'Aceite Virgen Extra'!$A$259:$A$285,0),MATCH(K$5,'Aceite Virgen Extra'!$A$259:$AAR$259,0))</f>
        <v>0.29000000000000004</v>
      </c>
      <c r="L26" s="40">
        <f t="array" ref="L26">INDEX('Aceite Virgen Extra'!$A$259:$AAR$285,MATCH($B26,'Aceite Virgen Extra'!$A$259:$A$285,0),MATCH(L$5,'Aceite Virgen Extra'!$A$259:$AAR$259,0))</f>
        <v>0.82000000000000006</v>
      </c>
      <c r="M26" s="40">
        <f t="array" ref="M26">INDEX('Aceite Virgen Extra'!$A$259:$AAR$285,MATCH($B26,'Aceite Virgen Extra'!$A$259:$A$285,0),MATCH(M$5,'Aceite Virgen Extra'!$A$259:$AAR$259,0))</f>
        <v>0.72000000000000008</v>
      </c>
      <c r="N26" s="40">
        <f t="array" ref="N26">INDEX('Aceite Virgen Extra'!$A$259:$AAR$285,MATCH($B26,'Aceite Virgen Extra'!$A$259:$A$285,0),MATCH(N$5,'Aceite Virgen Extra'!$A$259:$AAR$259,0))</f>
        <v>0.66</v>
      </c>
      <c r="O26" s="40">
        <f t="array" ref="O26">INDEX('Aceite Virgen Extra'!$A$259:$AAR$285,MATCH($B26,'Aceite Virgen Extra'!$A$259:$A$285,0),MATCH(O$5,'Aceite Virgen Extra'!$A$259:$AAR$259,0))</f>
        <v>0.60000000000000009</v>
      </c>
      <c r="P26" s="40">
        <f t="array" ref="P26">INDEX('Aceite Virgen Extra'!$A$259:$AAR$285,MATCH($B26,'Aceite Virgen Extra'!$A$259:$A$285,0),MATCH(P$5,'Aceite Virgen Extra'!$A$259:$AAR$259,0))</f>
        <v>0.56000000000000005</v>
      </c>
    </row>
    <row r="27" spans="2:16" x14ac:dyDescent="0.3">
      <c r="B27" s="19">
        <f t="shared" si="1"/>
        <v>5.7</v>
      </c>
      <c r="C27" s="18">
        <f t="shared" si="2"/>
        <v>5.9</v>
      </c>
      <c r="E27" s="40">
        <f t="array" ref="E27">INDEX('Aceite Virgen Extra'!$A$259:$AAR$285,MATCH($B27,'Aceite Virgen Extra'!$A$259:$A$285,0),MATCH(E$5,'Aceite Virgen Extra'!$A$259:$AAR$259,0))</f>
        <v>0.22000000000000003</v>
      </c>
      <c r="F27" s="40">
        <f t="array" ref="F27">INDEX('Aceite Virgen Extra'!$A$259:$AAR$285,MATCH($B27,'Aceite Virgen Extra'!$A$259:$A$285,0),MATCH(F$5,'Aceite Virgen Extra'!$A$259:$AAR$259,0))</f>
        <v>0.41000000000000003</v>
      </c>
      <c r="G27" s="40">
        <f t="array" ref="G27">INDEX('Aceite Virgen Extra'!$A$259:$AAR$285,MATCH($B27,'Aceite Virgen Extra'!$A$259:$A$285,0),MATCH(G$5,'Aceite Virgen Extra'!$A$259:$AAR$259,0))</f>
        <v>0.35</v>
      </c>
      <c r="H27" s="40">
        <f t="array" ref="H27">INDEX('Aceite Virgen Extra'!$A$259:$AAR$285,MATCH($B27,'Aceite Virgen Extra'!$A$259:$A$285,0),MATCH(H$5,'Aceite Virgen Extra'!$A$259:$AAR$259,0))</f>
        <v>0.05</v>
      </c>
      <c r="I27" s="40">
        <f t="array" ref="I27">INDEX('Aceite Virgen Extra'!$A$259:$AAR$285,MATCH($B27,'Aceite Virgen Extra'!$A$259:$A$285,0),MATCH(I$5,'Aceite Virgen Extra'!$A$259:$AAR$259,0))</f>
        <v>0.24000000000000002</v>
      </c>
      <c r="J27" s="40">
        <f t="array" ref="J27">INDEX('Aceite Virgen Extra'!$A$259:$AAR$285,MATCH($B27,'Aceite Virgen Extra'!$A$259:$A$285,0),MATCH(J$5,'Aceite Virgen Extra'!$A$259:$AAR$259,0))</f>
        <v>0.33</v>
      </c>
      <c r="K27" s="40">
        <f t="array" ref="K27">INDEX('Aceite Virgen Extra'!$A$259:$AAR$285,MATCH($B27,'Aceite Virgen Extra'!$A$259:$A$285,0),MATCH(K$5,'Aceite Virgen Extra'!$A$259:$AAR$259,0))</f>
        <v>0.16</v>
      </c>
      <c r="L27" s="40">
        <f t="array" ref="L27">INDEX('Aceite Virgen Extra'!$A$259:$AAR$285,MATCH($B27,'Aceite Virgen Extra'!$A$259:$A$285,0),MATCH(L$5,'Aceite Virgen Extra'!$A$259:$AAR$259,0))</f>
        <v>0.39999999999999997</v>
      </c>
      <c r="M27" s="40">
        <f t="array" ref="M27">INDEX('Aceite Virgen Extra'!$A$259:$AAR$285,MATCH($B27,'Aceite Virgen Extra'!$A$259:$A$285,0),MATCH(M$5,'Aceite Virgen Extra'!$A$259:$AAR$259,0))</f>
        <v>0.1</v>
      </c>
      <c r="N27" s="40">
        <f t="array" ref="N27">INDEX('Aceite Virgen Extra'!$A$259:$AAR$285,MATCH($B27,'Aceite Virgen Extra'!$A$259:$A$285,0),MATCH(N$5,'Aceite Virgen Extra'!$A$259:$AAR$259,0))</f>
        <v>0</v>
      </c>
      <c r="O27" s="40">
        <f t="array" ref="O27">INDEX('Aceite Virgen Extra'!$A$259:$AAR$285,MATCH($B27,'Aceite Virgen Extra'!$A$259:$A$285,0),MATCH(O$5,'Aceite Virgen Extra'!$A$259:$AAR$259,0))</f>
        <v>0.35</v>
      </c>
      <c r="P27" s="40">
        <f t="array" ref="P27">INDEX('Aceite Virgen Extra'!$A$259:$AAR$285,MATCH($B27,'Aceite Virgen Extra'!$A$259:$A$285,0),MATCH(P$5,'Aceite Virgen Extra'!$A$259:$AAR$259,0))</f>
        <v>0.1</v>
      </c>
    </row>
    <row r="28" spans="2:16" x14ac:dyDescent="0.3">
      <c r="B28" s="19">
        <f t="shared" si="1"/>
        <v>5.9</v>
      </c>
      <c r="C28" s="18">
        <f t="shared" si="2"/>
        <v>6.1</v>
      </c>
      <c r="E28" s="40">
        <f t="array" ref="E28">INDEX('Aceite Virgen Extra'!$A$259:$AAR$285,MATCH($B28,'Aceite Virgen Extra'!$A$259:$A$285,0),MATCH(E$5,'Aceite Virgen Extra'!$A$259:$AAR$259,0))</f>
        <v>1.19</v>
      </c>
      <c r="F28" s="40">
        <f t="array" ref="F28">INDEX('Aceite Virgen Extra'!$A$259:$AAR$285,MATCH($B28,'Aceite Virgen Extra'!$A$259:$A$285,0),MATCH(F$5,'Aceite Virgen Extra'!$A$259:$AAR$259,0))</f>
        <v>0.8600000000000001</v>
      </c>
      <c r="G28" s="40">
        <f t="array" ref="G28">INDEX('Aceite Virgen Extra'!$A$259:$AAR$285,MATCH($B28,'Aceite Virgen Extra'!$A$259:$A$285,0),MATCH(G$5,'Aceite Virgen Extra'!$A$259:$AAR$259,0))</f>
        <v>1.19</v>
      </c>
      <c r="H28" s="40">
        <f t="array" ref="H28">INDEX('Aceite Virgen Extra'!$A$259:$AAR$285,MATCH($B28,'Aceite Virgen Extra'!$A$259:$A$285,0),MATCH(H$5,'Aceite Virgen Extra'!$A$259:$AAR$259,0))</f>
        <v>1.84</v>
      </c>
      <c r="I28" s="40">
        <f t="array" ref="I28">INDEX('Aceite Virgen Extra'!$A$259:$AAR$285,MATCH($B28,'Aceite Virgen Extra'!$A$259:$A$285,0),MATCH(I$5,'Aceite Virgen Extra'!$A$259:$AAR$259,0))</f>
        <v>2.09</v>
      </c>
      <c r="J28" s="40">
        <f t="array" ref="J28">INDEX('Aceite Virgen Extra'!$A$259:$AAR$285,MATCH($B28,'Aceite Virgen Extra'!$A$259:$A$285,0),MATCH(J$5,'Aceite Virgen Extra'!$A$259:$AAR$259,0))</f>
        <v>1.95</v>
      </c>
      <c r="K28" s="40">
        <f t="array" ref="K28">INDEX('Aceite Virgen Extra'!$A$259:$AAR$285,MATCH($B28,'Aceite Virgen Extra'!$A$259:$A$285,0),MATCH(K$5,'Aceite Virgen Extra'!$A$259:$AAR$259,0))</f>
        <v>1.7700000000000002</v>
      </c>
      <c r="L28" s="40">
        <f t="array" ref="L28">INDEX('Aceite Virgen Extra'!$A$259:$AAR$285,MATCH($B28,'Aceite Virgen Extra'!$A$259:$A$285,0),MATCH(L$5,'Aceite Virgen Extra'!$A$259:$AAR$259,0))</f>
        <v>2.25</v>
      </c>
      <c r="M28" s="40">
        <f t="array" ref="M28">INDEX('Aceite Virgen Extra'!$A$259:$AAR$285,MATCH($B28,'Aceite Virgen Extra'!$A$259:$A$285,0),MATCH(M$5,'Aceite Virgen Extra'!$A$259:$AAR$259,0))</f>
        <v>2.4899999999999998</v>
      </c>
      <c r="N28" s="40">
        <f t="array" ref="N28">INDEX('Aceite Virgen Extra'!$A$259:$AAR$285,MATCH($B28,'Aceite Virgen Extra'!$A$259:$A$285,0),MATCH(N$5,'Aceite Virgen Extra'!$A$259:$AAR$259,0))</f>
        <v>2.1100000000000003</v>
      </c>
      <c r="O28" s="40">
        <f t="array" ref="O28">INDEX('Aceite Virgen Extra'!$A$259:$AAR$285,MATCH($B28,'Aceite Virgen Extra'!$A$259:$A$285,0),MATCH(O$5,'Aceite Virgen Extra'!$A$259:$AAR$259,0))</f>
        <v>2.15</v>
      </c>
      <c r="P28" s="40">
        <f t="array" ref="P28">INDEX('Aceite Virgen Extra'!$A$259:$AAR$285,MATCH($B28,'Aceite Virgen Extra'!$A$259:$A$285,0),MATCH(P$5,'Aceite Virgen Extra'!$A$259:$AAR$259,0))</f>
        <v>2.67</v>
      </c>
    </row>
    <row r="29" spans="2:16" x14ac:dyDescent="0.3">
      <c r="B29" s="19">
        <f t="shared" si="1"/>
        <v>6.1</v>
      </c>
      <c r="C29" s="18">
        <f t="shared" si="2"/>
        <v>6.3</v>
      </c>
      <c r="E29" s="40">
        <f t="array" ref="E29">INDEX('Aceite Virgen Extra'!$A$259:$AAR$285,MATCH($B29,'Aceite Virgen Extra'!$A$259:$A$285,0),MATCH(E$5,'Aceite Virgen Extra'!$A$259:$AAR$259,0))</f>
        <v>0</v>
      </c>
      <c r="F29" s="40">
        <f t="array" ref="F29">INDEX('Aceite Virgen Extra'!$A$259:$AAR$285,MATCH($B29,'Aceite Virgen Extra'!$A$259:$A$285,0),MATCH(F$5,'Aceite Virgen Extra'!$A$259:$AAR$259,0))</f>
        <v>9.0000000000000011E-2</v>
      </c>
      <c r="G29" s="40">
        <f t="array" ref="G29">INDEX('Aceite Virgen Extra'!$A$259:$AAR$285,MATCH($B29,'Aceite Virgen Extra'!$A$259:$A$285,0),MATCH(G$5,'Aceite Virgen Extra'!$A$259:$AAR$259,0))</f>
        <v>0.26</v>
      </c>
      <c r="H29" s="40">
        <f t="array" ref="H29">INDEX('Aceite Virgen Extra'!$A$259:$AAR$285,MATCH($B29,'Aceite Virgen Extra'!$A$259:$A$285,0),MATCH(H$5,'Aceite Virgen Extra'!$A$259:$AAR$259,0))</f>
        <v>0.16</v>
      </c>
      <c r="I29" s="40">
        <f t="array" ref="I29">INDEX('Aceite Virgen Extra'!$A$259:$AAR$285,MATCH($B29,'Aceite Virgen Extra'!$A$259:$A$285,0),MATCH(I$5,'Aceite Virgen Extra'!$A$259:$AAR$259,0))</f>
        <v>0.11</v>
      </c>
      <c r="J29" s="40">
        <f t="array" ref="J29">INDEX('Aceite Virgen Extra'!$A$259:$AAR$285,MATCH($B29,'Aceite Virgen Extra'!$A$259:$A$285,0),MATCH(J$5,'Aceite Virgen Extra'!$A$259:$AAR$259,0))</f>
        <v>0.22000000000000003</v>
      </c>
      <c r="K29" s="40">
        <f t="array" ref="K29">INDEX('Aceite Virgen Extra'!$A$259:$AAR$285,MATCH($B29,'Aceite Virgen Extra'!$A$259:$A$285,0),MATCH(K$5,'Aceite Virgen Extra'!$A$259:$AAR$259,0))</f>
        <v>0.19</v>
      </c>
      <c r="L29" s="40">
        <f t="array" ref="L29">INDEX('Aceite Virgen Extra'!$A$259:$AAR$285,MATCH($B29,'Aceite Virgen Extra'!$A$259:$A$285,0),MATCH(L$5,'Aceite Virgen Extra'!$A$259:$AAR$259,0))</f>
        <v>0.39</v>
      </c>
      <c r="M29" s="40">
        <f t="array" ref="M29">INDEX('Aceite Virgen Extra'!$A$259:$AAR$285,MATCH($B29,'Aceite Virgen Extra'!$A$259:$A$285,0),MATCH(M$5,'Aceite Virgen Extra'!$A$259:$AAR$259,0))</f>
        <v>0.21</v>
      </c>
      <c r="N29" s="40">
        <f t="array" ref="N29">INDEX('Aceite Virgen Extra'!$A$259:$AAR$285,MATCH($B29,'Aceite Virgen Extra'!$A$259:$A$285,0),MATCH(N$5,'Aceite Virgen Extra'!$A$259:$AAR$259,0))</f>
        <v>0.06</v>
      </c>
      <c r="O29" s="40">
        <f t="array" ref="O29">INDEX('Aceite Virgen Extra'!$A$259:$AAR$285,MATCH($B29,'Aceite Virgen Extra'!$A$259:$A$285,0),MATCH(O$5,'Aceite Virgen Extra'!$A$259:$AAR$259,0))</f>
        <v>0.05</v>
      </c>
      <c r="P29" s="40">
        <f t="array" ref="P29">INDEX('Aceite Virgen Extra'!$A$259:$AAR$285,MATCH($B29,'Aceite Virgen Extra'!$A$259:$A$285,0),MATCH(P$5,'Aceite Virgen Extra'!$A$259:$AAR$259,0))</f>
        <v>0.31</v>
      </c>
    </row>
    <row r="30" spans="2:16" x14ac:dyDescent="0.3">
      <c r="B30" s="19">
        <f t="shared" si="1"/>
        <v>6.3</v>
      </c>
      <c r="C30" s="18">
        <f t="shared" si="2"/>
        <v>6.5</v>
      </c>
      <c r="E30" s="40">
        <f t="array" ref="E30">INDEX('Aceite Virgen Extra'!$A$259:$AAR$285,MATCH($B30,'Aceite Virgen Extra'!$A$259:$A$285,0),MATCH(E$5,'Aceite Virgen Extra'!$A$259:$AAR$259,0))</f>
        <v>0.43000000000000005</v>
      </c>
      <c r="F30" s="40">
        <f t="array" ref="F30">INDEX('Aceite Virgen Extra'!$A$259:$AAR$285,MATCH($B30,'Aceite Virgen Extra'!$A$259:$A$285,0),MATCH(F$5,'Aceite Virgen Extra'!$A$259:$AAR$259,0))</f>
        <v>0.52</v>
      </c>
      <c r="G30" s="40">
        <f t="array" ref="G30">INDEX('Aceite Virgen Extra'!$A$259:$AAR$285,MATCH($B30,'Aceite Virgen Extra'!$A$259:$A$285,0),MATCH(G$5,'Aceite Virgen Extra'!$A$259:$AAR$259,0))</f>
        <v>0.35000000000000003</v>
      </c>
      <c r="H30" s="40">
        <f t="array" ref="H30">INDEX('Aceite Virgen Extra'!$A$259:$AAR$285,MATCH($B30,'Aceite Virgen Extra'!$A$259:$A$285,0),MATCH(H$5,'Aceite Virgen Extra'!$A$259:$AAR$259,0))</f>
        <v>0.51</v>
      </c>
      <c r="I30" s="40">
        <f t="array" ref="I30">INDEX('Aceite Virgen Extra'!$A$259:$AAR$285,MATCH($B30,'Aceite Virgen Extra'!$A$259:$A$285,0),MATCH(I$5,'Aceite Virgen Extra'!$A$259:$AAR$259,0))</f>
        <v>0.34</v>
      </c>
      <c r="J30" s="40">
        <f t="array" ref="J30">INDEX('Aceite Virgen Extra'!$A$259:$AAR$285,MATCH($B30,'Aceite Virgen Extra'!$A$259:$A$285,0),MATCH(J$5,'Aceite Virgen Extra'!$A$259:$AAR$259,0))</f>
        <v>0.38</v>
      </c>
      <c r="K30" s="40">
        <f t="array" ref="K30">INDEX('Aceite Virgen Extra'!$A$259:$AAR$285,MATCH($B30,'Aceite Virgen Extra'!$A$259:$A$285,0),MATCH(K$5,'Aceite Virgen Extra'!$A$259:$AAR$259,0))</f>
        <v>0.58000000000000007</v>
      </c>
      <c r="L30" s="40">
        <f t="array" ref="L30">INDEX('Aceite Virgen Extra'!$A$259:$AAR$285,MATCH($B30,'Aceite Virgen Extra'!$A$259:$A$285,0),MATCH(L$5,'Aceite Virgen Extra'!$A$259:$AAR$259,0))</f>
        <v>0.56000000000000005</v>
      </c>
      <c r="M30" s="40">
        <f t="array" ref="M30">INDEX('Aceite Virgen Extra'!$A$259:$AAR$285,MATCH($B30,'Aceite Virgen Extra'!$A$259:$A$285,0),MATCH(M$5,'Aceite Virgen Extra'!$A$259:$AAR$259,0))</f>
        <v>7.0000000000000007E-2</v>
      </c>
      <c r="N30" s="40">
        <f t="array" ref="N30">INDEX('Aceite Virgen Extra'!$A$259:$AAR$285,MATCH($B30,'Aceite Virgen Extra'!$A$259:$A$285,0),MATCH(N$5,'Aceite Virgen Extra'!$A$259:$AAR$259,0))</f>
        <v>0.06</v>
      </c>
      <c r="O30" s="40">
        <f t="array" ref="O30">INDEX('Aceite Virgen Extra'!$A$259:$AAR$285,MATCH($B30,'Aceite Virgen Extra'!$A$259:$A$285,0),MATCH(O$5,'Aceite Virgen Extra'!$A$259:$AAR$259,0))</f>
        <v>0.66</v>
      </c>
      <c r="P30" s="40">
        <f t="array" ref="P30">INDEX('Aceite Virgen Extra'!$A$259:$AAR$285,MATCH($B30,'Aceite Virgen Extra'!$A$259:$A$285,0),MATCH(P$5,'Aceite Virgen Extra'!$A$259:$AAR$259,0))</f>
        <v>0.36</v>
      </c>
    </row>
    <row r="31" spans="2:16" x14ac:dyDescent="0.3">
      <c r="B31" s="19">
        <f t="shared" si="1"/>
        <v>6.5</v>
      </c>
      <c r="C31" s="18">
        <f t="shared" si="2"/>
        <v>6.7</v>
      </c>
      <c r="E31" s="40">
        <f t="array" ref="E31">INDEX('Aceite Virgen Extra'!$A$259:$AAR$285,MATCH($B31,'Aceite Virgen Extra'!$A$259:$A$285,0),MATCH(E$5,'Aceite Virgen Extra'!$A$259:$AAR$259,0))</f>
        <v>0.13</v>
      </c>
      <c r="F31" s="40">
        <f t="array" ref="F31">INDEX('Aceite Virgen Extra'!$A$259:$AAR$285,MATCH($B31,'Aceite Virgen Extra'!$A$259:$A$285,0),MATCH(F$5,'Aceite Virgen Extra'!$A$259:$AAR$259,0))</f>
        <v>0.39</v>
      </c>
      <c r="G31" s="40">
        <f t="array" ref="G31">INDEX('Aceite Virgen Extra'!$A$259:$AAR$285,MATCH($B31,'Aceite Virgen Extra'!$A$259:$A$285,0),MATCH(G$5,'Aceite Virgen Extra'!$A$259:$AAR$259,0))</f>
        <v>1.07</v>
      </c>
      <c r="H31" s="40">
        <f t="array" ref="H31">INDEX('Aceite Virgen Extra'!$A$259:$AAR$285,MATCH($B31,'Aceite Virgen Extra'!$A$259:$A$285,0),MATCH(H$5,'Aceite Virgen Extra'!$A$259:$AAR$259,0))</f>
        <v>0.77</v>
      </c>
      <c r="I31" s="40">
        <f t="array" ref="I31">INDEX('Aceite Virgen Extra'!$A$259:$AAR$285,MATCH($B31,'Aceite Virgen Extra'!$A$259:$A$285,0),MATCH(I$5,'Aceite Virgen Extra'!$A$259:$AAR$259,0))</f>
        <v>0.42000000000000004</v>
      </c>
      <c r="J31" s="40">
        <f t="array" ref="J31">INDEX('Aceite Virgen Extra'!$A$259:$AAR$285,MATCH($B31,'Aceite Virgen Extra'!$A$259:$A$285,0),MATCH(J$5,'Aceite Virgen Extra'!$A$259:$AAR$259,0))</f>
        <v>0.28000000000000003</v>
      </c>
      <c r="K31" s="40">
        <f t="array" ref="K31">INDEX('Aceite Virgen Extra'!$A$259:$AAR$285,MATCH($B31,'Aceite Virgen Extra'!$A$259:$A$285,0),MATCH(K$5,'Aceite Virgen Extra'!$A$259:$AAR$259,0))</f>
        <v>0.37000000000000005</v>
      </c>
      <c r="L31" s="40">
        <f t="array" ref="L31">INDEX('Aceite Virgen Extra'!$A$259:$AAR$285,MATCH($B31,'Aceite Virgen Extra'!$A$259:$A$285,0),MATCH(L$5,'Aceite Virgen Extra'!$A$259:$AAR$259,0))</f>
        <v>0.51</v>
      </c>
      <c r="M31" s="40">
        <f t="array" ref="M31">INDEX('Aceite Virgen Extra'!$A$259:$AAR$285,MATCH($B31,'Aceite Virgen Extra'!$A$259:$A$285,0),MATCH(M$5,'Aceite Virgen Extra'!$A$259:$AAR$259,0))</f>
        <v>0.47</v>
      </c>
      <c r="N31" s="40">
        <f t="array" ref="N31">INDEX('Aceite Virgen Extra'!$A$259:$AAR$285,MATCH($B31,'Aceite Virgen Extra'!$A$259:$A$285,0),MATCH(N$5,'Aceite Virgen Extra'!$A$259:$AAR$259,0))</f>
        <v>0.39</v>
      </c>
      <c r="O31" s="40">
        <f t="array" ref="O31">INDEX('Aceite Virgen Extra'!$A$259:$AAR$285,MATCH($B31,'Aceite Virgen Extra'!$A$259:$A$285,0),MATCH(O$5,'Aceite Virgen Extra'!$A$259:$AAR$259,0))</f>
        <v>0.73</v>
      </c>
      <c r="P31" s="40">
        <f t="array" ref="P31">INDEX('Aceite Virgen Extra'!$A$259:$AAR$285,MATCH($B31,'Aceite Virgen Extra'!$A$259:$A$285,0),MATCH(P$5,'Aceite Virgen Extra'!$A$259:$AAR$259,0))</f>
        <v>0.36</v>
      </c>
    </row>
    <row r="32" spans="2:16" x14ac:dyDescent="0.3">
      <c r="B32" s="19">
        <f t="shared" si="1"/>
        <v>6.7</v>
      </c>
      <c r="C32" s="18">
        <f t="shared" si="2"/>
        <v>6.9</v>
      </c>
      <c r="E32" s="40">
        <f t="array" ref="E32">INDEX('Aceite Virgen Extra'!$A$259:$AAR$285,MATCH($B32,'Aceite Virgen Extra'!$A$259:$A$285,0),MATCH(E$5,'Aceite Virgen Extra'!$A$259:$AAR$259,0))</f>
        <v>0.04</v>
      </c>
      <c r="F32" s="40">
        <f t="array" ref="F32">INDEX('Aceite Virgen Extra'!$A$259:$AAR$285,MATCH($B32,'Aceite Virgen Extra'!$A$259:$A$285,0),MATCH(F$5,'Aceite Virgen Extra'!$A$259:$AAR$259,0))</f>
        <v>0.24</v>
      </c>
      <c r="G32" s="40">
        <f t="array" ref="G32">INDEX('Aceite Virgen Extra'!$A$259:$AAR$285,MATCH($B32,'Aceite Virgen Extra'!$A$259:$A$285,0),MATCH(G$5,'Aceite Virgen Extra'!$A$259:$AAR$259,0))</f>
        <v>0.54</v>
      </c>
      <c r="H32" s="40">
        <f t="array" ref="H32">INDEX('Aceite Virgen Extra'!$A$259:$AAR$285,MATCH($B32,'Aceite Virgen Extra'!$A$259:$A$285,0),MATCH(H$5,'Aceite Virgen Extra'!$A$259:$AAR$259,0))</f>
        <v>0.16</v>
      </c>
      <c r="I32" s="40">
        <f t="array" ref="I32">INDEX('Aceite Virgen Extra'!$A$259:$AAR$285,MATCH($B32,'Aceite Virgen Extra'!$A$259:$A$285,0),MATCH(I$5,'Aceite Virgen Extra'!$A$259:$AAR$259,0))</f>
        <v>0.24</v>
      </c>
      <c r="J32" s="40">
        <f t="array" ref="J32">INDEX('Aceite Virgen Extra'!$A$259:$AAR$285,MATCH($B32,'Aceite Virgen Extra'!$A$259:$A$285,0),MATCH(J$5,'Aceite Virgen Extra'!$A$259:$AAR$259,0))</f>
        <v>0.32</v>
      </c>
      <c r="K32" s="40">
        <f t="array" ref="K32">INDEX('Aceite Virgen Extra'!$A$259:$AAR$285,MATCH($B32,'Aceite Virgen Extra'!$A$259:$A$285,0),MATCH(K$5,'Aceite Virgen Extra'!$A$259:$AAR$259,0))</f>
        <v>0.04</v>
      </c>
      <c r="L32" s="40">
        <f t="array" ref="L32">INDEX('Aceite Virgen Extra'!$A$259:$AAR$285,MATCH($B32,'Aceite Virgen Extra'!$A$259:$A$285,0),MATCH(L$5,'Aceite Virgen Extra'!$A$259:$AAR$259,0))</f>
        <v>0</v>
      </c>
      <c r="M32" s="40">
        <f t="array" ref="M32">INDEX('Aceite Virgen Extra'!$A$259:$AAR$285,MATCH($B32,'Aceite Virgen Extra'!$A$259:$A$285,0),MATCH(M$5,'Aceite Virgen Extra'!$A$259:$AAR$259,0))</f>
        <v>0.16</v>
      </c>
      <c r="N32" s="40">
        <f t="array" ref="N32">INDEX('Aceite Virgen Extra'!$A$259:$AAR$285,MATCH($B32,'Aceite Virgen Extra'!$A$259:$A$285,0),MATCH(N$5,'Aceite Virgen Extra'!$A$259:$AAR$259,0))</f>
        <v>0.2</v>
      </c>
      <c r="O32" s="40">
        <f t="array" ref="O32">INDEX('Aceite Virgen Extra'!$A$259:$AAR$285,MATCH($B32,'Aceite Virgen Extra'!$A$259:$A$285,0),MATCH(O$5,'Aceite Virgen Extra'!$A$259:$AAR$259,0))</f>
        <v>0</v>
      </c>
      <c r="P32" s="40">
        <f t="array" ref="P32">INDEX('Aceite Virgen Extra'!$A$259:$AAR$285,MATCH($B32,'Aceite Virgen Extra'!$A$259:$A$285,0),MATCH(P$5,'Aceite Virgen Extra'!$A$259:$AAR$259,0))</f>
        <v>0.14000000000000001</v>
      </c>
    </row>
    <row r="33" spans="2:16" x14ac:dyDescent="0.3">
      <c r="B33" s="54">
        <f t="shared" si="1"/>
        <v>6.9</v>
      </c>
      <c r="C33" s="18"/>
      <c r="E33" s="40">
        <f t="array" ref="E33">INDEX('Aceite Virgen Extra'!$A$259:$AAR$285,MATCH($B33,'Aceite Virgen Extra'!$A$259:$A$285,0),MATCH(E$5,'Aceite Virgen Extra'!$A$259:$AAR$259,0))</f>
        <v>8.7899999999999991</v>
      </c>
      <c r="F33" s="40">
        <f t="array" ref="F33">INDEX('Aceite Virgen Extra'!$A$259:$AAR$285,MATCH($B33,'Aceite Virgen Extra'!$A$259:$A$285,0),MATCH(F$5,'Aceite Virgen Extra'!$A$259:$AAR$259,0))</f>
        <v>7.669999999999999</v>
      </c>
      <c r="G33" s="40">
        <f t="array" ref="G33">INDEX('Aceite Virgen Extra'!$A$259:$AAR$285,MATCH($B33,'Aceite Virgen Extra'!$A$259:$A$285,0),MATCH(G$5,'Aceite Virgen Extra'!$A$259:$AAR$259,0))</f>
        <v>8.2199999999999989</v>
      </c>
      <c r="H33" s="40">
        <f t="array" ref="H33">INDEX('Aceite Virgen Extra'!$A$259:$AAR$285,MATCH($B33,'Aceite Virgen Extra'!$A$259:$A$285,0),MATCH(H$5,'Aceite Virgen Extra'!$A$259:$AAR$259,0))</f>
        <v>8.8999999999999986</v>
      </c>
      <c r="I33" s="40">
        <f t="array" ref="I33">INDEX('Aceite Virgen Extra'!$A$259:$AAR$285,MATCH($B33,'Aceite Virgen Extra'!$A$259:$A$285,0),MATCH(I$5,'Aceite Virgen Extra'!$A$259:$AAR$259,0))</f>
        <v>8.4700000000000006</v>
      </c>
      <c r="J33" s="40">
        <f t="array" ref="J33">INDEX('Aceite Virgen Extra'!$A$259:$AAR$285,MATCH($B33,'Aceite Virgen Extra'!$A$259:$A$285,0),MATCH(J$5,'Aceite Virgen Extra'!$A$259:$AAR$259,0))</f>
        <v>7.67</v>
      </c>
      <c r="K33" s="40">
        <f t="array" ref="K33">INDEX('Aceite Virgen Extra'!$A$259:$AAR$285,MATCH($B33,'Aceite Virgen Extra'!$A$259:$A$285,0),MATCH(K$5,'Aceite Virgen Extra'!$A$259:$AAR$259,0))</f>
        <v>7.33</v>
      </c>
      <c r="L33" s="40">
        <f t="array" ref="L33">INDEX('Aceite Virgen Extra'!$A$259:$AAR$285,MATCH($B33,'Aceite Virgen Extra'!$A$259:$A$285,0),MATCH(L$5,'Aceite Virgen Extra'!$A$259:$AAR$259,0))</f>
        <v>10.039999999999999</v>
      </c>
      <c r="M33" s="40">
        <f t="array" ref="M33">INDEX('Aceite Virgen Extra'!$A$259:$AAR$285,MATCH($B33,'Aceite Virgen Extra'!$A$259:$A$285,0),MATCH(M$5,'Aceite Virgen Extra'!$A$259:$AAR$259,0))</f>
        <v>7.76</v>
      </c>
      <c r="N33" s="40">
        <f t="array" ref="N33">INDEX('Aceite Virgen Extra'!$A$259:$AAR$285,MATCH($B33,'Aceite Virgen Extra'!$A$259:$A$285,0),MATCH(N$5,'Aceite Virgen Extra'!$A$259:$AAR$259,0))</f>
        <v>9.64</v>
      </c>
      <c r="O33" s="40">
        <f t="array" ref="O33">INDEX('Aceite Virgen Extra'!$A$259:$AAR$285,MATCH($B33,'Aceite Virgen Extra'!$A$259:$A$285,0),MATCH(O$5,'Aceite Virgen Extra'!$A$259:$AAR$259,0))</f>
        <v>9.24</v>
      </c>
      <c r="P33" s="40">
        <f t="array" ref="P33">INDEX('Aceite Virgen Extra'!$A$259:$AAR$285,MATCH($B33,'Aceite Virgen Extra'!$A$259:$A$285,0),MATCH(P$5,'Aceite Virgen Extra'!$A$259:$AAR$259,0))</f>
        <v>9.639999999999997</v>
      </c>
    </row>
    <row r="34" spans="2:16" x14ac:dyDescent="0.3">
      <c r="P34" s="38"/>
    </row>
    <row r="35" spans="2:16" x14ac:dyDescent="0.3">
      <c r="E35" s="40">
        <f>SUM(E10:E34)</f>
        <v>99.960000000000036</v>
      </c>
      <c r="F35" s="40">
        <f t="shared" ref="F35:P35" si="3">SUM(F10:F34)</f>
        <v>99.970000000000013</v>
      </c>
      <c r="G35" s="40">
        <f t="shared" si="3"/>
        <v>99.97999999999999</v>
      </c>
      <c r="H35" s="40">
        <f t="shared" si="3"/>
        <v>100</v>
      </c>
      <c r="I35" s="40">
        <f t="shared" si="3"/>
        <v>100.01000000000002</v>
      </c>
      <c r="J35" s="40">
        <f t="shared" si="3"/>
        <v>99.970000000000013</v>
      </c>
      <c r="K35" s="40">
        <f t="shared" si="3"/>
        <v>99.999999999999986</v>
      </c>
      <c r="L35" s="40">
        <f t="shared" si="3"/>
        <v>99.990000000000009</v>
      </c>
      <c r="M35" s="40">
        <f t="shared" si="3"/>
        <v>100.01999999999997</v>
      </c>
      <c r="N35" s="40">
        <f t="shared" si="3"/>
        <v>100</v>
      </c>
      <c r="O35" s="40">
        <f t="shared" si="3"/>
        <v>100.05</v>
      </c>
      <c r="P35" s="40">
        <f t="shared" si="3"/>
        <v>99.990000000000038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19"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MAYO 20T.España</v>
      </c>
      <c r="F5" s="39" t="str">
        <f t="shared" si="0"/>
        <v xml:space="preserve"> JUNIO 20T.España</v>
      </c>
      <c r="G5" s="39" t="str">
        <f t="shared" si="0"/>
        <v xml:space="preserve"> JULIO 20T.España</v>
      </c>
      <c r="H5" s="39" t="str">
        <f t="shared" si="0"/>
        <v xml:space="preserve"> AGOSTO 20T.España</v>
      </c>
      <c r="I5" s="39" t="str">
        <f t="shared" si="0"/>
        <v xml:space="preserve"> SEPTIEMBRE 20T.España</v>
      </c>
      <c r="J5" s="39" t="str">
        <f t="shared" si="0"/>
        <v xml:space="preserve"> OCTUBRE 20T.España</v>
      </c>
      <c r="K5" s="39" t="str">
        <f t="shared" si="0"/>
        <v xml:space="preserve"> NOVIEMBRE 20T.España</v>
      </c>
      <c r="L5" s="39" t="str">
        <f t="shared" si="0"/>
        <v xml:space="preserve"> DICIEMBRE 20T.España</v>
      </c>
      <c r="M5" s="39" t="str">
        <f t="shared" si="0"/>
        <v xml:space="preserve"> ENERO 21T.España</v>
      </c>
      <c r="N5" s="39" t="str">
        <f t="shared" si="0"/>
        <v xml:space="preserve"> FEBRERO 21T.España</v>
      </c>
      <c r="O5" s="39" t="str">
        <f t="shared" si="0"/>
        <v xml:space="preserve"> MARZO 21T.España</v>
      </c>
      <c r="P5" s="39" t="str">
        <f t="shared" si="0"/>
        <v xml:space="preserve"> ABRIL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MAYO 20</v>
      </c>
      <c r="F9" s="6" t="str">
        <f t="array" ref="F9">INDEX('Aceite de Oliva'!$A$260:$AAR$260,,MAX(IF('Aceite de Oliva'!$A$260:$AAR$260&lt;&gt;"",COLUMN('Aceite de Oliva'!$A$260:$AAR$260)))-(7*F8))</f>
        <v xml:space="preserve"> JUNIO 20</v>
      </c>
      <c r="G9" s="6" t="str">
        <f t="array" ref="G9">INDEX('Aceite de Oliva'!$A$260:$AAR$260,,MAX(IF('Aceite de Oliva'!$A$260:$AAR$260&lt;&gt;"",COLUMN('Aceite de Oliva'!$A$260:$AAR$260)))-(7*G8))</f>
        <v xml:space="preserve"> JULIO 20</v>
      </c>
      <c r="H9" s="6" t="str">
        <f t="array" ref="H9">INDEX('Aceite de Oliva'!$A$260:$AAR$260,,MAX(IF('Aceite de Oliva'!$A$260:$AAR$260&lt;&gt;"",COLUMN('Aceite de Oliva'!$A$260:$AAR$260)))-(7*H8))</f>
        <v xml:space="preserve"> AGOSTO 20</v>
      </c>
      <c r="I9" s="6" t="str">
        <f t="array" ref="I9">INDEX('Aceite de Oliva'!$A$260:$AAR$260,,MAX(IF('Aceite de Oliva'!$A$260:$AAR$260&lt;&gt;"",COLUMN('Aceite de Oliva'!$A$260:$AAR$260)))-(7*I8))</f>
        <v xml:space="preserve"> SEPTIEMBRE 20</v>
      </c>
      <c r="J9" s="6" t="str">
        <f t="array" ref="J9">INDEX('Aceite de Oliva'!$A$260:$AAR$260,,MAX(IF('Aceite de Oliva'!$A$260:$AAR$260&lt;&gt;"",COLUMN('Aceite de Oliva'!$A$260:$AAR$260)))-(7*J8))</f>
        <v xml:space="preserve"> OCTUBRE 20</v>
      </c>
      <c r="K9" s="6" t="str">
        <f t="array" ref="K9">INDEX('Aceite de Oliva'!$A$260:$AAR$260,,MAX(IF('Aceite de Oliva'!$A$260:$AAR$260&lt;&gt;"",COLUMN('Aceite de Oliva'!$A$260:$AAR$260)))-(7*K8))</f>
        <v xml:space="preserve"> NOVIEMBRE 20</v>
      </c>
      <c r="L9" s="6" t="str">
        <f t="array" ref="L9">INDEX('Aceite de Oliva'!$A$260:$AAR$260,,MAX(IF('Aceite de Oliva'!$A$260:$AAR$260&lt;&gt;"",COLUMN('Aceite de Oliva'!$A$260:$AAR$260)))-(7*L8))</f>
        <v xml:space="preserve"> DICIEMBRE 20</v>
      </c>
      <c r="M9" s="6" t="str">
        <f t="array" ref="M9">INDEX('Aceite de Oliva'!$A$260:$AAR$260,,MAX(IF('Aceite de Oliva'!$A$260:$AAR$260&lt;&gt;"",COLUMN('Aceite de Oliva'!$A$260:$AAR$260)))-(7*M8))</f>
        <v xml:space="preserve"> ENERO 21</v>
      </c>
      <c r="N9" s="6" t="str">
        <f t="array" ref="N9">INDEX('Aceite de Oliva'!$A$260:$AAR$260,,MAX(IF('Aceite de Oliva'!$A$260:$AAR$260&lt;&gt;"",COLUMN('Aceite de Oliva'!$A$260:$AAR$260)))-(7*N8))</f>
        <v xml:space="preserve"> FEBRERO 21</v>
      </c>
      <c r="O9" s="6" t="str">
        <f t="array" ref="O9">INDEX('Aceite de Oliva'!$A$260:$AAR$260,,MAX(IF('Aceite de Oliva'!$A$260:$AAR$260&lt;&gt;"",COLUMN('Aceite de Oliva'!$A$260:$AAR$260)))-(7*O8))</f>
        <v xml:space="preserve"> MARZO 21</v>
      </c>
      <c r="P9" s="6" t="str">
        <f t="array" ref="P9">INDEX('Aceite de Oliva'!$A$260:$AAR$260,,MAX(IF('Aceite de Oliva'!$A$260:$AAR$260&lt;&gt;"",COLUMN('Aceite de Oliva'!$A$260:$AAR$260))))</f>
        <v xml:space="preserve"> ABRIL 21</v>
      </c>
    </row>
    <row r="10" spans="2:17" x14ac:dyDescent="0.3">
      <c r="B10" s="15"/>
      <c r="C10" s="24">
        <v>2.2999999999999998</v>
      </c>
      <c r="E10" s="40">
        <f t="array" ref="E10">INDEX('Aceite Virgen'!$A$259:$AAR$285,MATCH($B10,'Aceite Virgen'!$A$259:$A$285,0),MATCH(E$5,'Aceite Virgen'!$A$259:$AAR$259,0))</f>
        <v>4.6100000000000003</v>
      </c>
      <c r="F10" s="40">
        <f t="array" ref="F10">INDEX('Aceite Virgen'!$A$259:$AAR$285,MATCH($B10,'Aceite Virgen'!$A$259:$A$285,0),MATCH(F$5,'Aceite Virgen'!$A$259:$AAR$259,0))</f>
        <v>3.6</v>
      </c>
      <c r="G10" s="40">
        <f t="array" ref="G10">INDEX('Aceite Virgen'!$A$259:$AAR$285,MATCH($B10,'Aceite Virgen'!$A$259:$A$285,0),MATCH(G$5,'Aceite Virgen'!$A$259:$AAR$259,0))</f>
        <v>4.54</v>
      </c>
      <c r="H10" s="40">
        <f t="array" ref="H10">INDEX('Aceite Virgen'!$A$259:$AAR$285,MATCH($B10,'Aceite Virgen'!$A$259:$A$285,0),MATCH(H$5,'Aceite Virgen'!$A$259:$AAR$259,0))</f>
        <v>1.5</v>
      </c>
      <c r="I10" s="40">
        <f t="array" ref="I10">INDEX('Aceite Virgen'!$A$259:$AAR$285,MATCH($B10,'Aceite Virgen'!$A$259:$A$285,0),MATCH(I$5,'Aceite Virgen'!$A$259:$AAR$259,0))</f>
        <v>4.9800000000000004</v>
      </c>
      <c r="J10" s="40">
        <f t="array" ref="J10">INDEX('Aceite Virgen'!$A$259:$AAR$285,MATCH($B10,'Aceite Virgen'!$A$259:$A$285,0),MATCH(J$5,'Aceite Virgen'!$A$259:$AAR$259,0))</f>
        <v>2.82</v>
      </c>
      <c r="K10" s="40">
        <f t="array" ref="K10">INDEX('Aceite Virgen'!$A$259:$AAR$285,MATCH($B10,'Aceite Virgen'!$A$259:$A$285,0),MATCH(K$5,'Aceite Virgen'!$A$259:$AAR$259,0))</f>
        <v>2.86</v>
      </c>
      <c r="L10" s="40">
        <f t="array" ref="L10">INDEX('Aceite Virgen'!$A$259:$AAR$285,MATCH($B10,'Aceite Virgen'!$A$259:$A$285,0),MATCH(L$5,'Aceite Virgen'!$A$259:$AAR$259,0))</f>
        <v>3.6599999999999997</v>
      </c>
      <c r="M10" s="40">
        <f t="array" ref="M10">INDEX('Aceite Virgen'!$A$259:$AAR$285,MATCH($B10,'Aceite Virgen'!$A$259:$A$285,0),MATCH(M$5,'Aceite Virgen'!$A$259:$AAR$259,0))</f>
        <v>1.94</v>
      </c>
      <c r="N10" s="40">
        <f t="array" ref="N10">INDEX('Aceite Virgen'!$A$259:$AAR$285,MATCH($B10,'Aceite Virgen'!$A$259:$A$285,0),MATCH(N$5,'Aceite Virgen'!$A$259:$AAR$259,0))</f>
        <v>3.64</v>
      </c>
      <c r="O10" s="40">
        <f t="array" ref="O10">INDEX('Aceite Virgen'!$A$259:$AAR$285,MATCH($B10,'Aceite Virgen'!$A$259:$A$285,0),MATCH(O$5,'Aceite Virgen'!$A$259:$AAR$259,0))</f>
        <v>1.22</v>
      </c>
      <c r="P10" s="40">
        <f t="array" ref="P10">INDEX('Aceite Virgen'!$A$259:$AAR$285,MATCH($B10,'Aceite Virgen'!$A$259:$A$285,0),MATCH(P$5,'Aceite Virgen'!$A$259:$AAR$259,0))</f>
        <v>2.31</v>
      </c>
    </row>
    <row r="11" spans="2:17" x14ac:dyDescent="0.3">
      <c r="B11" s="19">
        <f t="shared" ref="B11:B33" si="1">C10</f>
        <v>2.2999999999999998</v>
      </c>
      <c r="C11" s="18">
        <f>ROUND(B11+$C$7,2)</f>
        <v>2.4</v>
      </c>
      <c r="E11" s="40">
        <f t="array" ref="E11">INDEX('Aceite Virgen'!$A$259:$AAR$285,MATCH($B11,'Aceite Virgen'!$A$259:$A$285,0),MATCH(E$5,'Aceite Virgen'!$A$259:$AAR$259,0))</f>
        <v>9.01</v>
      </c>
      <c r="F11" s="40">
        <f t="array" ref="F11">INDEX('Aceite Virgen'!$A$259:$AAR$285,MATCH($B11,'Aceite Virgen'!$A$259:$A$285,0),MATCH(F$5,'Aceite Virgen'!$A$259:$AAR$259,0))</f>
        <v>9.9</v>
      </c>
      <c r="G11" s="40">
        <f t="array" ref="G11">INDEX('Aceite Virgen'!$A$259:$AAR$285,MATCH($B11,'Aceite Virgen'!$A$259:$A$285,0),MATCH(G$5,'Aceite Virgen'!$A$259:$AAR$259,0))</f>
        <v>6.2299999999999995</v>
      </c>
      <c r="H11" s="40">
        <f t="array" ref="H11">INDEX('Aceite Virgen'!$A$259:$AAR$285,MATCH($B11,'Aceite Virgen'!$A$259:$A$285,0),MATCH(H$5,'Aceite Virgen'!$A$259:$AAR$259,0))</f>
        <v>4.9800000000000004</v>
      </c>
      <c r="I11" s="40">
        <f t="array" ref="I11">INDEX('Aceite Virgen'!$A$259:$AAR$285,MATCH($B11,'Aceite Virgen'!$A$259:$A$285,0),MATCH(I$5,'Aceite Virgen'!$A$259:$AAR$259,0))</f>
        <v>7.73</v>
      </c>
      <c r="J11" s="40">
        <f t="array" ref="J11">INDEX('Aceite Virgen'!$A$259:$AAR$285,MATCH($B11,'Aceite Virgen'!$A$259:$A$285,0),MATCH(J$5,'Aceite Virgen'!$A$259:$AAR$259,0))</f>
        <v>6.34</v>
      </c>
      <c r="K11" s="40">
        <f t="array" ref="K11">INDEX('Aceite Virgen'!$A$259:$AAR$285,MATCH($B11,'Aceite Virgen'!$A$259:$A$285,0),MATCH(K$5,'Aceite Virgen'!$A$259:$AAR$259,0))</f>
        <v>11.42</v>
      </c>
      <c r="L11" s="40">
        <f t="array" ref="L11">INDEX('Aceite Virgen'!$A$259:$AAR$285,MATCH($B11,'Aceite Virgen'!$A$259:$A$285,0),MATCH(L$5,'Aceite Virgen'!$A$259:$AAR$259,0))</f>
        <v>3.68</v>
      </c>
      <c r="M11" s="40">
        <f t="array" ref="M11">INDEX('Aceite Virgen'!$A$259:$AAR$285,MATCH($B11,'Aceite Virgen'!$A$259:$A$285,0),MATCH(M$5,'Aceite Virgen'!$A$259:$AAR$259,0))</f>
        <v>1.9</v>
      </c>
      <c r="N11" s="40">
        <f t="array" ref="N11">INDEX('Aceite Virgen'!$A$259:$AAR$285,MATCH($B11,'Aceite Virgen'!$A$259:$A$285,0),MATCH(N$5,'Aceite Virgen'!$A$259:$AAR$259,0))</f>
        <v>0.9</v>
      </c>
      <c r="O11" s="40">
        <f t="array" ref="O11">INDEX('Aceite Virgen'!$A$259:$AAR$285,MATCH($B11,'Aceite Virgen'!$A$259:$A$285,0),MATCH(O$5,'Aceite Virgen'!$A$259:$AAR$259,0))</f>
        <v>0.19</v>
      </c>
      <c r="P11" s="40">
        <f t="array" ref="P11">INDEX('Aceite Virgen'!$A$259:$AAR$285,MATCH($B11,'Aceite Virgen'!$A$259:$A$285,0),MATCH(P$5,'Aceite Virgen'!$A$259:$AAR$259,0))</f>
        <v>0.48</v>
      </c>
    </row>
    <row r="12" spans="2:17" x14ac:dyDescent="0.3">
      <c r="B12" s="19">
        <f t="shared" si="1"/>
        <v>2.4</v>
      </c>
      <c r="C12" s="18">
        <f t="shared" ref="C12:C32" si="2">ROUND(B12+$C$7,2)</f>
        <v>2.5</v>
      </c>
      <c r="E12" s="40">
        <f t="array" ref="E12">INDEX('Aceite Virgen'!$A$259:$AAR$285,MATCH($B12,'Aceite Virgen'!$A$259:$A$285,0),MATCH(E$5,'Aceite Virgen'!$A$259:$AAR$259,0))</f>
        <v>5.17</v>
      </c>
      <c r="F12" s="40">
        <f t="array" ref="F12">INDEX('Aceite Virgen'!$A$259:$AAR$285,MATCH($B12,'Aceite Virgen'!$A$259:$A$285,0),MATCH(F$5,'Aceite Virgen'!$A$259:$AAR$259,0))</f>
        <v>9.69</v>
      </c>
      <c r="G12" s="40">
        <f t="array" ref="G12">INDEX('Aceite Virgen'!$A$259:$AAR$285,MATCH($B12,'Aceite Virgen'!$A$259:$A$285,0),MATCH(G$5,'Aceite Virgen'!$A$259:$AAR$259,0))</f>
        <v>9.3000000000000007</v>
      </c>
      <c r="H12" s="40">
        <f t="array" ref="H12">INDEX('Aceite Virgen'!$A$259:$AAR$285,MATCH($B12,'Aceite Virgen'!$A$259:$A$285,0),MATCH(H$5,'Aceite Virgen'!$A$259:$AAR$259,0))</f>
        <v>15.209999999999999</v>
      </c>
      <c r="I12" s="40">
        <f t="array" ref="I12">INDEX('Aceite Virgen'!$A$259:$AAR$285,MATCH($B12,'Aceite Virgen'!$A$259:$A$285,0),MATCH(I$5,'Aceite Virgen'!$A$259:$AAR$259,0))</f>
        <v>5.99</v>
      </c>
      <c r="J12" s="40">
        <f t="array" ref="J12">INDEX('Aceite Virgen'!$A$259:$AAR$285,MATCH($B12,'Aceite Virgen'!$A$259:$A$285,0),MATCH(J$5,'Aceite Virgen'!$A$259:$AAR$259,0))</f>
        <v>14.629999999999999</v>
      </c>
      <c r="K12" s="40">
        <f t="array" ref="K12">INDEX('Aceite Virgen'!$A$259:$AAR$285,MATCH($B12,'Aceite Virgen'!$A$259:$A$285,0),MATCH(K$5,'Aceite Virgen'!$A$259:$AAR$259,0))</f>
        <v>8.2200000000000006</v>
      </c>
      <c r="L12" s="40">
        <f t="array" ref="L12">INDEX('Aceite Virgen'!$A$259:$AAR$285,MATCH($B12,'Aceite Virgen'!$A$259:$A$285,0),MATCH(L$5,'Aceite Virgen'!$A$259:$AAR$259,0))</f>
        <v>9.65</v>
      </c>
      <c r="M12" s="40">
        <f t="array" ref="M12">INDEX('Aceite Virgen'!$A$259:$AAR$285,MATCH($B12,'Aceite Virgen'!$A$259:$A$285,0),MATCH(M$5,'Aceite Virgen'!$A$259:$AAR$259,0))</f>
        <v>10.69</v>
      </c>
      <c r="N12" s="40">
        <f t="array" ref="N12">INDEX('Aceite Virgen'!$A$259:$AAR$285,MATCH($B12,'Aceite Virgen'!$A$259:$A$285,0),MATCH(N$5,'Aceite Virgen'!$A$259:$AAR$259,0))</f>
        <v>11.23</v>
      </c>
      <c r="O12" s="40">
        <f t="array" ref="O12">INDEX('Aceite Virgen'!$A$259:$AAR$285,MATCH($B12,'Aceite Virgen'!$A$259:$A$285,0),MATCH(O$5,'Aceite Virgen'!$A$259:$AAR$259,0))</f>
        <v>11.47</v>
      </c>
      <c r="P12" s="40">
        <f t="array" ref="P12">INDEX('Aceite Virgen'!$A$259:$AAR$285,MATCH($B12,'Aceite Virgen'!$A$259:$A$285,0),MATCH(P$5,'Aceite Virgen'!$A$259:$AAR$259,0))</f>
        <v>9.44</v>
      </c>
    </row>
    <row r="13" spans="2:17" x14ac:dyDescent="0.3">
      <c r="B13" s="19">
        <f t="shared" si="1"/>
        <v>2.5</v>
      </c>
      <c r="C13" s="18">
        <f t="shared" si="2"/>
        <v>2.6</v>
      </c>
      <c r="E13" s="40">
        <f t="array" ref="E13">INDEX('Aceite Virgen'!$A$259:$AAR$285,MATCH($B13,'Aceite Virgen'!$A$259:$A$285,0),MATCH(E$5,'Aceite Virgen'!$A$259:$AAR$259,0))</f>
        <v>4.38</v>
      </c>
      <c r="F13" s="40">
        <f t="array" ref="F13">INDEX('Aceite Virgen'!$A$259:$AAR$285,MATCH($B13,'Aceite Virgen'!$A$259:$A$285,0),MATCH(F$5,'Aceite Virgen'!$A$259:$AAR$259,0))</f>
        <v>14.59</v>
      </c>
      <c r="G13" s="40">
        <f t="array" ref="G13">INDEX('Aceite Virgen'!$A$259:$AAR$285,MATCH($B13,'Aceite Virgen'!$A$259:$A$285,0),MATCH(G$5,'Aceite Virgen'!$A$259:$AAR$259,0))</f>
        <v>19.63</v>
      </c>
      <c r="H13" s="40">
        <f t="array" ref="H13">INDEX('Aceite Virgen'!$A$259:$AAR$285,MATCH($B13,'Aceite Virgen'!$A$259:$A$285,0),MATCH(H$5,'Aceite Virgen'!$A$259:$AAR$259,0))</f>
        <v>20.6</v>
      </c>
      <c r="I13" s="40">
        <f t="array" ref="I13">INDEX('Aceite Virgen'!$A$259:$AAR$285,MATCH($B13,'Aceite Virgen'!$A$259:$A$285,0),MATCH(I$5,'Aceite Virgen'!$A$259:$AAR$259,0))</f>
        <v>17.959999999999997</v>
      </c>
      <c r="J13" s="40">
        <f t="array" ref="J13">INDEX('Aceite Virgen'!$A$259:$AAR$285,MATCH($B13,'Aceite Virgen'!$A$259:$A$285,0),MATCH(J$5,'Aceite Virgen'!$A$259:$AAR$259,0))</f>
        <v>20.279999999999998</v>
      </c>
      <c r="K13" s="40">
        <f t="array" ref="K13">INDEX('Aceite Virgen'!$A$259:$AAR$285,MATCH($B13,'Aceite Virgen'!$A$259:$A$285,0),MATCH(K$5,'Aceite Virgen'!$A$259:$AAR$259,0))</f>
        <v>19.22</v>
      </c>
      <c r="L13" s="40">
        <f t="array" ref="L13">INDEX('Aceite Virgen'!$A$259:$AAR$285,MATCH($B13,'Aceite Virgen'!$A$259:$A$285,0),MATCH(L$5,'Aceite Virgen'!$A$259:$AAR$259,0))</f>
        <v>20.43</v>
      </c>
      <c r="M13" s="40">
        <f t="array" ref="M13">INDEX('Aceite Virgen'!$A$259:$AAR$285,MATCH($B13,'Aceite Virgen'!$A$259:$A$285,0),MATCH(M$5,'Aceite Virgen'!$A$259:$AAR$259,0))</f>
        <v>17.55</v>
      </c>
      <c r="N13" s="40">
        <f t="array" ref="N13">INDEX('Aceite Virgen'!$A$259:$AAR$285,MATCH($B13,'Aceite Virgen'!$A$259:$A$285,0),MATCH(N$5,'Aceite Virgen'!$A$259:$AAR$259,0))</f>
        <v>21.71</v>
      </c>
      <c r="O13" s="40">
        <f t="array" ref="O13">INDEX('Aceite Virgen'!$A$259:$AAR$285,MATCH($B13,'Aceite Virgen'!$A$259:$A$285,0),MATCH(O$5,'Aceite Virgen'!$A$259:$AAR$259,0))</f>
        <v>25.07</v>
      </c>
      <c r="P13" s="40">
        <f t="array" ref="P13">INDEX('Aceite Virgen'!$A$259:$AAR$285,MATCH($B13,'Aceite Virgen'!$A$259:$A$285,0),MATCH(P$5,'Aceite Virgen'!$A$259:$AAR$259,0))</f>
        <v>21.05</v>
      </c>
    </row>
    <row r="14" spans="2:17" x14ac:dyDescent="0.3">
      <c r="B14" s="19">
        <f t="shared" si="1"/>
        <v>2.6</v>
      </c>
      <c r="C14" s="18">
        <f t="shared" si="2"/>
        <v>2.7</v>
      </c>
      <c r="E14" s="40">
        <f t="array" ref="E14">INDEX('Aceite Virgen'!$A$259:$AAR$285,MATCH($B14,'Aceite Virgen'!$A$259:$A$285,0),MATCH(E$5,'Aceite Virgen'!$A$259:$AAR$259,0))</f>
        <v>25.91</v>
      </c>
      <c r="F14" s="40">
        <f t="array" ref="F14">INDEX('Aceite Virgen'!$A$259:$AAR$285,MATCH($B14,'Aceite Virgen'!$A$259:$A$285,0),MATCH(F$5,'Aceite Virgen'!$A$259:$AAR$259,0))</f>
        <v>11.22</v>
      </c>
      <c r="G14" s="40">
        <f t="array" ref="G14">INDEX('Aceite Virgen'!$A$259:$AAR$285,MATCH($B14,'Aceite Virgen'!$A$259:$A$285,0),MATCH(G$5,'Aceite Virgen'!$A$259:$AAR$259,0))</f>
        <v>3.2199999999999998</v>
      </c>
      <c r="H14" s="40">
        <f t="array" ref="H14">INDEX('Aceite Virgen'!$A$259:$AAR$285,MATCH($B14,'Aceite Virgen'!$A$259:$A$285,0),MATCH(H$5,'Aceite Virgen'!$A$259:$AAR$259,0))</f>
        <v>2.8</v>
      </c>
      <c r="I14" s="40">
        <f t="array" ref="I14">INDEX('Aceite Virgen'!$A$259:$AAR$285,MATCH($B14,'Aceite Virgen'!$A$259:$A$285,0),MATCH(I$5,'Aceite Virgen'!$A$259:$AAR$259,0))</f>
        <v>2.58</v>
      </c>
      <c r="J14" s="40">
        <f t="array" ref="J14">INDEX('Aceite Virgen'!$A$259:$AAR$285,MATCH($B14,'Aceite Virgen'!$A$259:$A$285,0),MATCH(J$5,'Aceite Virgen'!$A$259:$AAR$259,0))</f>
        <v>2.96</v>
      </c>
      <c r="K14" s="40">
        <f t="array" ref="K14">INDEX('Aceite Virgen'!$A$259:$AAR$285,MATCH($B14,'Aceite Virgen'!$A$259:$A$285,0),MATCH(K$5,'Aceite Virgen'!$A$259:$AAR$259,0))</f>
        <v>2.9499999999999997</v>
      </c>
      <c r="L14" s="40">
        <f t="array" ref="L14">INDEX('Aceite Virgen'!$A$259:$AAR$285,MATCH($B14,'Aceite Virgen'!$A$259:$A$285,0),MATCH(L$5,'Aceite Virgen'!$A$259:$AAR$259,0))</f>
        <v>1.43</v>
      </c>
      <c r="M14" s="40">
        <f t="array" ref="M14">INDEX('Aceite Virgen'!$A$259:$AAR$285,MATCH($B14,'Aceite Virgen'!$A$259:$A$285,0),MATCH(M$5,'Aceite Virgen'!$A$259:$AAR$259,0))</f>
        <v>1.62</v>
      </c>
      <c r="N14" s="40">
        <f t="array" ref="N14">INDEX('Aceite Virgen'!$A$259:$AAR$285,MATCH($B14,'Aceite Virgen'!$A$259:$A$285,0),MATCH(N$5,'Aceite Virgen'!$A$259:$AAR$259,0))</f>
        <v>6.52</v>
      </c>
      <c r="O14" s="40">
        <f t="array" ref="O14">INDEX('Aceite Virgen'!$A$259:$AAR$285,MATCH($B14,'Aceite Virgen'!$A$259:$A$285,0),MATCH(O$5,'Aceite Virgen'!$A$259:$AAR$259,0))</f>
        <v>5.66</v>
      </c>
      <c r="P14" s="40">
        <f t="array" ref="P14">INDEX('Aceite Virgen'!$A$259:$AAR$285,MATCH($B14,'Aceite Virgen'!$A$259:$A$285,0),MATCH(P$5,'Aceite Virgen'!$A$259:$AAR$259,0))</f>
        <v>4.24</v>
      </c>
    </row>
    <row r="15" spans="2:17" x14ac:dyDescent="0.3">
      <c r="B15" s="19">
        <f t="shared" si="1"/>
        <v>2.7</v>
      </c>
      <c r="C15" s="18">
        <f t="shared" si="2"/>
        <v>2.8</v>
      </c>
      <c r="E15" s="40">
        <f t="array" ref="E15">INDEX('Aceite Virgen'!$A$259:$AAR$285,MATCH($B15,'Aceite Virgen'!$A$259:$A$285,0),MATCH(E$5,'Aceite Virgen'!$A$259:$AAR$259,0))</f>
        <v>9.2899999999999991</v>
      </c>
      <c r="F15" s="40">
        <f t="array" ref="F15">INDEX('Aceite Virgen'!$A$259:$AAR$285,MATCH($B15,'Aceite Virgen'!$A$259:$A$285,0),MATCH(F$5,'Aceite Virgen'!$A$259:$AAR$259,0))</f>
        <v>5.76</v>
      </c>
      <c r="G15" s="40">
        <f t="array" ref="G15">INDEX('Aceite Virgen'!$A$259:$AAR$285,MATCH($B15,'Aceite Virgen'!$A$259:$A$285,0),MATCH(G$5,'Aceite Virgen'!$A$259:$AAR$259,0))</f>
        <v>1.1000000000000001</v>
      </c>
      <c r="H15" s="40">
        <f t="array" ref="H15">INDEX('Aceite Virgen'!$A$259:$AAR$285,MATCH($B15,'Aceite Virgen'!$A$259:$A$285,0),MATCH(H$5,'Aceite Virgen'!$A$259:$AAR$259,0))</f>
        <v>4.3600000000000003</v>
      </c>
      <c r="I15" s="40">
        <f t="array" ref="I15">INDEX('Aceite Virgen'!$A$259:$AAR$285,MATCH($B15,'Aceite Virgen'!$A$259:$A$285,0),MATCH(I$5,'Aceite Virgen'!$A$259:$AAR$259,0))</f>
        <v>8.7200000000000006</v>
      </c>
      <c r="J15" s="40">
        <f t="array" ref="J15">INDEX('Aceite Virgen'!$A$259:$AAR$285,MATCH($B15,'Aceite Virgen'!$A$259:$A$285,0),MATCH(J$5,'Aceite Virgen'!$A$259:$AAR$259,0))</f>
        <v>2.36</v>
      </c>
      <c r="K15" s="40">
        <f t="array" ref="K15">INDEX('Aceite Virgen'!$A$259:$AAR$285,MATCH($B15,'Aceite Virgen'!$A$259:$A$285,0),MATCH(K$5,'Aceite Virgen'!$A$259:$AAR$259,0))</f>
        <v>1.58</v>
      </c>
      <c r="L15" s="40">
        <f t="array" ref="L15">INDEX('Aceite Virgen'!$A$259:$AAR$285,MATCH($B15,'Aceite Virgen'!$A$259:$A$285,0),MATCH(L$5,'Aceite Virgen'!$A$259:$AAR$259,0))</f>
        <v>0.96000000000000008</v>
      </c>
      <c r="M15" s="40">
        <f t="array" ref="M15">INDEX('Aceite Virgen'!$A$259:$AAR$285,MATCH($B15,'Aceite Virgen'!$A$259:$A$285,0),MATCH(M$5,'Aceite Virgen'!$A$259:$AAR$259,0))</f>
        <v>2.0099999999999998</v>
      </c>
      <c r="N15" s="40">
        <f t="array" ref="N15">INDEX('Aceite Virgen'!$A$259:$AAR$285,MATCH($B15,'Aceite Virgen'!$A$259:$A$285,0),MATCH(N$5,'Aceite Virgen'!$A$259:$AAR$259,0))</f>
        <v>2.9400000000000004</v>
      </c>
      <c r="O15" s="40">
        <f t="array" ref="O15">INDEX('Aceite Virgen'!$A$259:$AAR$285,MATCH($B15,'Aceite Virgen'!$A$259:$A$285,0),MATCH(O$5,'Aceite Virgen'!$A$259:$AAR$259,0))</f>
        <v>3.83</v>
      </c>
      <c r="P15" s="40">
        <f t="array" ref="P15">INDEX('Aceite Virgen'!$A$259:$AAR$285,MATCH($B15,'Aceite Virgen'!$A$259:$A$285,0),MATCH(P$5,'Aceite Virgen'!$A$259:$AAR$259,0))</f>
        <v>1.72</v>
      </c>
    </row>
    <row r="16" spans="2:17" x14ac:dyDescent="0.3">
      <c r="B16" s="19">
        <f t="shared" si="1"/>
        <v>2.8</v>
      </c>
      <c r="C16" s="18">
        <f t="shared" si="2"/>
        <v>2.9</v>
      </c>
      <c r="E16" s="40">
        <f t="array" ref="E16">INDEX('Aceite Virgen'!$A$259:$AAR$285,MATCH($B16,'Aceite Virgen'!$A$259:$A$285,0),MATCH(E$5,'Aceite Virgen'!$A$259:$AAR$259,0))</f>
        <v>0.49</v>
      </c>
      <c r="F16" s="40">
        <f t="array" ref="F16">INDEX('Aceite Virgen'!$A$259:$AAR$285,MATCH($B16,'Aceite Virgen'!$A$259:$A$285,0),MATCH(F$5,'Aceite Virgen'!$A$259:$AAR$259,0))</f>
        <v>0.72</v>
      </c>
      <c r="G16" s="40">
        <f t="array" ref="G16">INDEX('Aceite Virgen'!$A$259:$AAR$285,MATCH($B16,'Aceite Virgen'!$A$259:$A$285,0),MATCH(G$5,'Aceite Virgen'!$A$259:$AAR$259,0))</f>
        <v>2.0699999999999998</v>
      </c>
      <c r="H16" s="40">
        <f t="array" ref="H16">INDEX('Aceite Virgen'!$A$259:$AAR$285,MATCH($B16,'Aceite Virgen'!$A$259:$A$285,0),MATCH(H$5,'Aceite Virgen'!$A$259:$AAR$259,0))</f>
        <v>0.99</v>
      </c>
      <c r="I16" s="40">
        <f t="array" ref="I16">INDEX('Aceite Virgen'!$A$259:$AAR$285,MATCH($B16,'Aceite Virgen'!$A$259:$A$285,0),MATCH(I$5,'Aceite Virgen'!$A$259:$AAR$259,0))</f>
        <v>1.25</v>
      </c>
      <c r="J16" s="40">
        <f t="array" ref="J16">INDEX('Aceite Virgen'!$A$259:$AAR$285,MATCH($B16,'Aceite Virgen'!$A$259:$A$285,0),MATCH(J$5,'Aceite Virgen'!$A$259:$AAR$259,0))</f>
        <v>3.09</v>
      </c>
      <c r="K16" s="40">
        <f t="array" ref="K16">INDEX('Aceite Virgen'!$A$259:$AAR$285,MATCH($B16,'Aceite Virgen'!$A$259:$A$285,0),MATCH(K$5,'Aceite Virgen'!$A$259:$AAR$259,0))</f>
        <v>0</v>
      </c>
      <c r="L16" s="40">
        <f t="array" ref="L16">INDEX('Aceite Virgen'!$A$259:$AAR$285,MATCH($B16,'Aceite Virgen'!$A$259:$A$285,0),MATCH(L$5,'Aceite Virgen'!$A$259:$AAR$259,0))</f>
        <v>0.73</v>
      </c>
      <c r="M16" s="40">
        <f t="array" ref="M16">INDEX('Aceite Virgen'!$A$259:$AAR$285,MATCH($B16,'Aceite Virgen'!$A$259:$A$285,0),MATCH(M$5,'Aceite Virgen'!$A$259:$AAR$259,0))</f>
        <v>2.5700000000000003</v>
      </c>
      <c r="N16" s="40">
        <f t="array" ref="N16">INDEX('Aceite Virgen'!$A$259:$AAR$285,MATCH($B16,'Aceite Virgen'!$A$259:$A$285,0),MATCH(N$5,'Aceite Virgen'!$A$259:$AAR$259,0))</f>
        <v>5.8500000000000005</v>
      </c>
      <c r="O16" s="40">
        <f t="array" ref="O16">INDEX('Aceite Virgen'!$A$259:$AAR$285,MATCH($B16,'Aceite Virgen'!$A$259:$A$285,0),MATCH(O$5,'Aceite Virgen'!$A$259:$AAR$259,0))</f>
        <v>4.0599999999999996</v>
      </c>
      <c r="P16" s="40">
        <f t="array" ref="P16">INDEX('Aceite Virgen'!$A$259:$AAR$285,MATCH($B16,'Aceite Virgen'!$A$259:$A$285,0),MATCH(P$5,'Aceite Virgen'!$A$259:$AAR$259,0))</f>
        <v>7.86</v>
      </c>
    </row>
    <row r="17" spans="2:16" x14ac:dyDescent="0.3">
      <c r="B17" s="19">
        <f t="shared" si="1"/>
        <v>2.9</v>
      </c>
      <c r="C17" s="18">
        <f t="shared" si="2"/>
        <v>3</v>
      </c>
      <c r="E17" s="40">
        <f t="array" ref="E17">INDEX('Aceite Virgen'!$A$259:$AAR$285,MATCH($B17,'Aceite Virgen'!$A$259:$A$285,0),MATCH(E$5,'Aceite Virgen'!$A$259:$AAR$259,0))</f>
        <v>2.4699999999999998</v>
      </c>
      <c r="F17" s="40">
        <f t="array" ref="F17">INDEX('Aceite Virgen'!$A$259:$AAR$285,MATCH($B17,'Aceite Virgen'!$A$259:$A$285,0),MATCH(F$5,'Aceite Virgen'!$A$259:$AAR$259,0))</f>
        <v>2.9299999999999997</v>
      </c>
      <c r="G17" s="40">
        <f t="array" ref="G17">INDEX('Aceite Virgen'!$A$259:$AAR$285,MATCH($B17,'Aceite Virgen'!$A$259:$A$285,0),MATCH(G$5,'Aceite Virgen'!$A$259:$AAR$259,0))</f>
        <v>5.2899999999999991</v>
      </c>
      <c r="H17" s="40">
        <f t="array" ref="H17">INDEX('Aceite Virgen'!$A$259:$AAR$285,MATCH($B17,'Aceite Virgen'!$A$259:$A$285,0),MATCH(H$5,'Aceite Virgen'!$A$259:$AAR$259,0))</f>
        <v>3.7</v>
      </c>
      <c r="I17" s="40">
        <f t="array" ref="I17">INDEX('Aceite Virgen'!$A$259:$AAR$285,MATCH($B17,'Aceite Virgen'!$A$259:$A$285,0),MATCH(I$5,'Aceite Virgen'!$A$259:$AAR$259,0))</f>
        <v>2.21</v>
      </c>
      <c r="J17" s="40">
        <f t="array" ref="J17">INDEX('Aceite Virgen'!$A$259:$AAR$285,MATCH($B17,'Aceite Virgen'!$A$259:$A$285,0),MATCH(J$5,'Aceite Virgen'!$A$259:$AAR$259,0))</f>
        <v>0.89</v>
      </c>
      <c r="K17" s="40">
        <f t="array" ref="K17">INDEX('Aceite Virgen'!$A$259:$AAR$285,MATCH($B17,'Aceite Virgen'!$A$259:$A$285,0),MATCH(K$5,'Aceite Virgen'!$A$259:$AAR$259,0))</f>
        <v>1.06</v>
      </c>
      <c r="L17" s="40">
        <f t="array" ref="L17">INDEX('Aceite Virgen'!$A$259:$AAR$285,MATCH($B17,'Aceite Virgen'!$A$259:$A$285,0),MATCH(L$5,'Aceite Virgen'!$A$259:$AAR$259,0))</f>
        <v>1.37</v>
      </c>
      <c r="M17" s="40">
        <f t="array" ref="M17">INDEX('Aceite Virgen'!$A$259:$AAR$285,MATCH($B17,'Aceite Virgen'!$A$259:$A$285,0),MATCH(M$5,'Aceite Virgen'!$A$259:$AAR$259,0))</f>
        <v>26.529999999999998</v>
      </c>
      <c r="N17" s="40">
        <f t="array" ref="N17">INDEX('Aceite Virgen'!$A$259:$AAR$285,MATCH($B17,'Aceite Virgen'!$A$259:$A$285,0),MATCH(N$5,'Aceite Virgen'!$A$259:$AAR$259,0))</f>
        <v>25.79</v>
      </c>
      <c r="O17" s="40">
        <f t="array" ref="O17">INDEX('Aceite Virgen'!$A$259:$AAR$285,MATCH($B17,'Aceite Virgen'!$A$259:$A$285,0),MATCH(O$5,'Aceite Virgen'!$A$259:$AAR$259,0))</f>
        <v>25.78</v>
      </c>
      <c r="P17" s="40">
        <f t="array" ref="P17">INDEX('Aceite Virgen'!$A$259:$AAR$285,MATCH($B17,'Aceite Virgen'!$A$259:$A$285,0),MATCH(P$5,'Aceite Virgen'!$A$259:$AAR$259,0))</f>
        <v>30.24</v>
      </c>
    </row>
    <row r="18" spans="2:16" x14ac:dyDescent="0.3">
      <c r="B18" s="19">
        <f t="shared" si="1"/>
        <v>3</v>
      </c>
      <c r="C18" s="18">
        <f t="shared" si="2"/>
        <v>3.1</v>
      </c>
      <c r="E18" s="40">
        <f t="array" ref="E18">INDEX('Aceite Virgen'!$A$259:$AAR$285,MATCH($B18,'Aceite Virgen'!$A$259:$A$285,0),MATCH(E$5,'Aceite Virgen'!$A$259:$AAR$259,0))</f>
        <v>3.34</v>
      </c>
      <c r="F18" s="40">
        <f t="array" ref="F18">INDEX('Aceite Virgen'!$A$259:$AAR$285,MATCH($B18,'Aceite Virgen'!$A$259:$A$285,0),MATCH(F$5,'Aceite Virgen'!$A$259:$AAR$259,0))</f>
        <v>1.53</v>
      </c>
      <c r="G18" s="40">
        <f t="array" ref="G18">INDEX('Aceite Virgen'!$A$259:$AAR$285,MATCH($B18,'Aceite Virgen'!$A$259:$A$285,0),MATCH(G$5,'Aceite Virgen'!$A$259:$AAR$259,0))</f>
        <v>1.6099999999999999</v>
      </c>
      <c r="H18" s="40">
        <f t="array" ref="H18">INDEX('Aceite Virgen'!$A$259:$AAR$285,MATCH($B18,'Aceite Virgen'!$A$259:$A$285,0),MATCH(H$5,'Aceite Virgen'!$A$259:$AAR$259,0))</f>
        <v>3.64</v>
      </c>
      <c r="I18" s="40">
        <f t="array" ref="I18">INDEX('Aceite Virgen'!$A$259:$AAR$285,MATCH($B18,'Aceite Virgen'!$A$259:$A$285,0),MATCH(I$5,'Aceite Virgen'!$A$259:$AAR$259,0))</f>
        <v>5.7299999999999995</v>
      </c>
      <c r="J18" s="40">
        <f t="array" ref="J18">INDEX('Aceite Virgen'!$A$259:$AAR$285,MATCH($B18,'Aceite Virgen'!$A$259:$A$285,0),MATCH(J$5,'Aceite Virgen'!$A$259:$AAR$259,0))</f>
        <v>2.97</v>
      </c>
      <c r="K18" s="40">
        <f t="array" ref="K18">INDEX('Aceite Virgen'!$A$259:$AAR$285,MATCH($B18,'Aceite Virgen'!$A$259:$A$285,0),MATCH(K$5,'Aceite Virgen'!$A$259:$AAR$259,0))</f>
        <v>6.2</v>
      </c>
      <c r="L18" s="40">
        <f t="array" ref="L18">INDEX('Aceite Virgen'!$A$259:$AAR$285,MATCH($B18,'Aceite Virgen'!$A$259:$A$285,0),MATCH(L$5,'Aceite Virgen'!$A$259:$AAR$259,0))</f>
        <v>8</v>
      </c>
      <c r="M18" s="40">
        <f t="array" ref="M18">INDEX('Aceite Virgen'!$A$259:$AAR$285,MATCH($B18,'Aceite Virgen'!$A$259:$A$285,0),MATCH(M$5,'Aceite Virgen'!$A$259:$AAR$259,0))</f>
        <v>8.39</v>
      </c>
      <c r="N18" s="40">
        <f t="array" ref="N18">INDEX('Aceite Virgen'!$A$259:$AAR$285,MATCH($B18,'Aceite Virgen'!$A$259:$A$285,0),MATCH(N$5,'Aceite Virgen'!$A$259:$AAR$259,0))</f>
        <v>1.6</v>
      </c>
      <c r="O18" s="40">
        <f t="array" ref="O18">INDEX('Aceite Virgen'!$A$259:$AAR$285,MATCH($B18,'Aceite Virgen'!$A$259:$A$285,0),MATCH(O$5,'Aceite Virgen'!$A$259:$AAR$259,0))</f>
        <v>1.3099999999999998</v>
      </c>
      <c r="P18" s="40">
        <f t="array" ref="P18">INDEX('Aceite Virgen'!$A$259:$AAR$285,MATCH($B18,'Aceite Virgen'!$A$259:$A$285,0),MATCH(P$5,'Aceite Virgen'!$A$259:$AAR$259,0))</f>
        <v>3</v>
      </c>
    </row>
    <row r="19" spans="2:16" x14ac:dyDescent="0.3">
      <c r="B19" s="19">
        <f t="shared" si="1"/>
        <v>3.1</v>
      </c>
      <c r="C19" s="18">
        <f t="shared" si="2"/>
        <v>3.2</v>
      </c>
      <c r="E19" s="40">
        <f t="array" ref="E19">INDEX('Aceite Virgen'!$A$259:$AAR$285,MATCH($B19,'Aceite Virgen'!$A$259:$A$285,0),MATCH(E$5,'Aceite Virgen'!$A$259:$AAR$259,0))</f>
        <v>19.619999999999997</v>
      </c>
      <c r="F19" s="40">
        <f t="array" ref="F19">INDEX('Aceite Virgen'!$A$259:$AAR$285,MATCH($B19,'Aceite Virgen'!$A$259:$A$285,0),MATCH(F$5,'Aceite Virgen'!$A$259:$AAR$259,0))</f>
        <v>21.34</v>
      </c>
      <c r="G19" s="40">
        <f t="array" ref="G19">INDEX('Aceite Virgen'!$A$259:$AAR$285,MATCH($B19,'Aceite Virgen'!$A$259:$A$285,0),MATCH(G$5,'Aceite Virgen'!$A$259:$AAR$259,0))</f>
        <v>24.470000000000002</v>
      </c>
      <c r="H19" s="40">
        <f t="array" ref="H19">INDEX('Aceite Virgen'!$A$259:$AAR$285,MATCH($B19,'Aceite Virgen'!$A$259:$A$285,0),MATCH(H$5,'Aceite Virgen'!$A$259:$AAR$259,0))</f>
        <v>23.400000000000002</v>
      </c>
      <c r="I19" s="40">
        <f t="array" ref="I19">INDEX('Aceite Virgen'!$A$259:$AAR$285,MATCH($B19,'Aceite Virgen'!$A$259:$A$285,0),MATCH(I$5,'Aceite Virgen'!$A$259:$AAR$259,0))</f>
        <v>21.959999999999997</v>
      </c>
      <c r="J19" s="40">
        <f t="array" ref="J19">INDEX('Aceite Virgen'!$A$259:$AAR$285,MATCH($B19,'Aceite Virgen'!$A$259:$A$285,0),MATCH(J$5,'Aceite Virgen'!$A$259:$AAR$259,0))</f>
        <v>26.07</v>
      </c>
      <c r="K19" s="40">
        <f t="array" ref="K19">INDEX('Aceite Virgen'!$A$259:$AAR$285,MATCH($B19,'Aceite Virgen'!$A$259:$A$285,0),MATCH(K$5,'Aceite Virgen'!$A$259:$AAR$259,0))</f>
        <v>25.78</v>
      </c>
      <c r="L19" s="40">
        <f t="array" ref="L19">INDEX('Aceite Virgen'!$A$259:$AAR$285,MATCH($B19,'Aceite Virgen'!$A$259:$A$285,0),MATCH(L$5,'Aceite Virgen'!$A$259:$AAR$259,0))</f>
        <v>27.09</v>
      </c>
      <c r="M19" s="40">
        <f t="array" ref="M19">INDEX('Aceite Virgen'!$A$259:$AAR$285,MATCH($B19,'Aceite Virgen'!$A$259:$A$285,0),MATCH(M$5,'Aceite Virgen'!$A$259:$AAR$259,0))</f>
        <v>4.93</v>
      </c>
      <c r="N19" s="40">
        <f t="array" ref="N19">INDEX('Aceite Virgen'!$A$259:$AAR$285,MATCH($B19,'Aceite Virgen'!$A$259:$A$285,0),MATCH(N$5,'Aceite Virgen'!$A$259:$AAR$259,0))</f>
        <v>4.82</v>
      </c>
      <c r="O19" s="40">
        <f t="array" ref="O19">INDEX('Aceite Virgen'!$A$259:$AAR$285,MATCH($B19,'Aceite Virgen'!$A$259:$A$285,0),MATCH(O$5,'Aceite Virgen'!$A$259:$AAR$259,0))</f>
        <v>3.89</v>
      </c>
      <c r="P19" s="40">
        <f t="array" ref="P19">INDEX('Aceite Virgen'!$A$259:$AAR$285,MATCH($B19,'Aceite Virgen'!$A$259:$A$285,0),MATCH(P$5,'Aceite Virgen'!$A$259:$AAR$259,0))</f>
        <v>2.13</v>
      </c>
    </row>
    <row r="20" spans="2:16" x14ac:dyDescent="0.3">
      <c r="B20" s="19">
        <f t="shared" si="1"/>
        <v>3.2</v>
      </c>
      <c r="C20" s="18">
        <f t="shared" si="2"/>
        <v>3.3</v>
      </c>
      <c r="E20" s="40">
        <f t="array" ref="E20">INDEX('Aceite Virgen'!$A$259:$AAR$285,MATCH($B20,'Aceite Virgen'!$A$259:$A$285,0),MATCH(E$5,'Aceite Virgen'!$A$259:$AAR$259,0))</f>
        <v>2.4700000000000002</v>
      </c>
      <c r="F20" s="40">
        <f t="array" ref="F20">INDEX('Aceite Virgen'!$A$259:$AAR$285,MATCH($B20,'Aceite Virgen'!$A$259:$A$285,0),MATCH(F$5,'Aceite Virgen'!$A$259:$AAR$259,0))</f>
        <v>2.71</v>
      </c>
      <c r="G20" s="40">
        <f t="array" ref="G20">INDEX('Aceite Virgen'!$A$259:$AAR$285,MATCH($B20,'Aceite Virgen'!$A$259:$A$285,0),MATCH(G$5,'Aceite Virgen'!$A$259:$AAR$259,0))</f>
        <v>2.4300000000000002</v>
      </c>
      <c r="H20" s="40">
        <f t="array" ref="H20">INDEX('Aceite Virgen'!$A$259:$AAR$285,MATCH($B20,'Aceite Virgen'!$A$259:$A$285,0),MATCH(H$5,'Aceite Virgen'!$A$259:$AAR$259,0))</f>
        <v>2.4400000000000004</v>
      </c>
      <c r="I20" s="40">
        <f t="array" ref="I20">INDEX('Aceite Virgen'!$A$259:$AAR$285,MATCH($B20,'Aceite Virgen'!$A$259:$A$285,0),MATCH(I$5,'Aceite Virgen'!$A$259:$AAR$259,0))</f>
        <v>2.95</v>
      </c>
      <c r="J20" s="40">
        <f t="array" ref="J20">INDEX('Aceite Virgen'!$A$259:$AAR$285,MATCH($B20,'Aceite Virgen'!$A$259:$A$285,0),MATCH(J$5,'Aceite Virgen'!$A$259:$AAR$259,0))</f>
        <v>2.5499999999999998</v>
      </c>
      <c r="K20" s="40">
        <f t="array" ref="K20">INDEX('Aceite Virgen'!$A$259:$AAR$285,MATCH($B20,'Aceite Virgen'!$A$259:$A$285,0),MATCH(K$5,'Aceite Virgen'!$A$259:$AAR$259,0))</f>
        <v>0.94</v>
      </c>
      <c r="L20" s="40">
        <f t="array" ref="L20">INDEX('Aceite Virgen'!$A$259:$AAR$285,MATCH($B20,'Aceite Virgen'!$A$259:$A$285,0),MATCH(L$5,'Aceite Virgen'!$A$259:$AAR$259,0))</f>
        <v>1.86</v>
      </c>
      <c r="M20" s="40">
        <f t="array" ref="M20">INDEX('Aceite Virgen'!$A$259:$AAR$285,MATCH($B20,'Aceite Virgen'!$A$259:$A$285,0),MATCH(M$5,'Aceite Virgen'!$A$259:$AAR$259,0))</f>
        <v>0.66</v>
      </c>
      <c r="N20" s="40">
        <f t="array" ref="N20">INDEX('Aceite Virgen'!$A$259:$AAR$285,MATCH($B20,'Aceite Virgen'!$A$259:$A$285,0),MATCH(N$5,'Aceite Virgen'!$A$259:$AAR$259,0))</f>
        <v>0.25</v>
      </c>
      <c r="O20" s="40">
        <f t="array" ref="O20">INDEX('Aceite Virgen'!$A$259:$AAR$285,MATCH($B20,'Aceite Virgen'!$A$259:$A$285,0),MATCH(O$5,'Aceite Virgen'!$A$259:$AAR$259,0))</f>
        <v>2.36</v>
      </c>
      <c r="P20" s="40">
        <f t="array" ref="P20">INDEX('Aceite Virgen'!$A$259:$AAR$285,MATCH($B20,'Aceite Virgen'!$A$259:$A$285,0),MATCH(P$5,'Aceite Virgen'!$A$259:$AAR$259,0))</f>
        <v>1.23</v>
      </c>
    </row>
    <row r="21" spans="2:16" x14ac:dyDescent="0.3">
      <c r="B21" s="19">
        <f t="shared" si="1"/>
        <v>3.3</v>
      </c>
      <c r="C21" s="18">
        <f t="shared" si="2"/>
        <v>3.4</v>
      </c>
      <c r="E21" s="40">
        <f t="array" ref="E21">INDEX('Aceite Virgen'!$A$259:$AAR$285,MATCH($B21,'Aceite Virgen'!$A$259:$A$285,0),MATCH(E$5,'Aceite Virgen'!$A$259:$AAR$259,0))</f>
        <v>0.81</v>
      </c>
      <c r="F21" s="40">
        <f t="array" ref="F21">INDEX('Aceite Virgen'!$A$259:$AAR$285,MATCH($B21,'Aceite Virgen'!$A$259:$A$285,0),MATCH(F$5,'Aceite Virgen'!$A$259:$AAR$259,0))</f>
        <v>1.39</v>
      </c>
      <c r="G21" s="40">
        <f t="array" ref="G21">INDEX('Aceite Virgen'!$A$259:$AAR$285,MATCH($B21,'Aceite Virgen'!$A$259:$A$285,0),MATCH(G$5,'Aceite Virgen'!$A$259:$AAR$259,0))</f>
        <v>0.09</v>
      </c>
      <c r="H21" s="40">
        <f t="array" ref="H21">INDEX('Aceite Virgen'!$A$259:$AAR$285,MATCH($B21,'Aceite Virgen'!$A$259:$A$285,0),MATCH(H$5,'Aceite Virgen'!$A$259:$AAR$259,0))</f>
        <v>0.23</v>
      </c>
      <c r="I21" s="40">
        <f t="array" ref="I21">INDEX('Aceite Virgen'!$A$259:$AAR$285,MATCH($B21,'Aceite Virgen'!$A$259:$A$285,0),MATCH(I$5,'Aceite Virgen'!$A$259:$AAR$259,0))</f>
        <v>0.31</v>
      </c>
      <c r="J21" s="40">
        <f t="array" ref="J21">INDEX('Aceite Virgen'!$A$259:$AAR$285,MATCH($B21,'Aceite Virgen'!$A$259:$A$285,0),MATCH(J$5,'Aceite Virgen'!$A$259:$AAR$259,0))</f>
        <v>0</v>
      </c>
      <c r="K21" s="40">
        <f t="array" ref="K21">INDEX('Aceite Virgen'!$A$259:$AAR$285,MATCH($B21,'Aceite Virgen'!$A$259:$A$285,0),MATCH(K$5,'Aceite Virgen'!$A$259:$AAR$259,0))</f>
        <v>0.35</v>
      </c>
      <c r="L21" s="40">
        <f t="array" ref="L21">INDEX('Aceite Virgen'!$A$259:$AAR$285,MATCH($B21,'Aceite Virgen'!$A$259:$A$285,0),MATCH(L$5,'Aceite Virgen'!$A$259:$AAR$259,0))</f>
        <v>0.44</v>
      </c>
      <c r="M21" s="40">
        <f t="array" ref="M21">INDEX('Aceite Virgen'!$A$259:$AAR$285,MATCH($B21,'Aceite Virgen'!$A$259:$A$285,0),MATCH(M$5,'Aceite Virgen'!$A$259:$AAR$259,0))</f>
        <v>0.51</v>
      </c>
      <c r="N21" s="40">
        <f t="array" ref="N21">INDEX('Aceite Virgen'!$A$259:$AAR$285,MATCH($B21,'Aceite Virgen'!$A$259:$A$285,0),MATCH(N$5,'Aceite Virgen'!$A$259:$AAR$259,0))</f>
        <v>0.33</v>
      </c>
      <c r="O21" s="40">
        <f t="array" ref="O21">INDEX('Aceite Virgen'!$A$259:$AAR$285,MATCH($B21,'Aceite Virgen'!$A$259:$A$285,0),MATCH(O$5,'Aceite Virgen'!$A$259:$AAR$259,0))</f>
        <v>0.84</v>
      </c>
      <c r="P21" s="40">
        <f t="array" ref="P21">INDEX('Aceite Virgen'!$A$259:$AAR$285,MATCH($B21,'Aceite Virgen'!$A$259:$A$285,0),MATCH(P$5,'Aceite Virgen'!$A$259:$AAR$259,0))</f>
        <v>1.7799999999999998</v>
      </c>
    </row>
    <row r="22" spans="2:16" x14ac:dyDescent="0.3">
      <c r="B22" s="19">
        <f t="shared" si="1"/>
        <v>3.4</v>
      </c>
      <c r="C22" s="18">
        <f t="shared" si="2"/>
        <v>3.5</v>
      </c>
      <c r="E22" s="40">
        <f t="array" ref="E22">INDEX('Aceite Virgen'!$A$259:$AAR$285,MATCH($B22,'Aceite Virgen'!$A$259:$A$285,0),MATCH(E$5,'Aceite Virgen'!$A$259:$AAR$259,0))</f>
        <v>5.17</v>
      </c>
      <c r="F22" s="40">
        <f t="array" ref="F22">INDEX('Aceite Virgen'!$A$259:$AAR$285,MATCH($B22,'Aceite Virgen'!$A$259:$A$285,0),MATCH(F$5,'Aceite Virgen'!$A$259:$AAR$259,0))</f>
        <v>4.8</v>
      </c>
      <c r="G22" s="40">
        <f t="array" ref="G22">INDEX('Aceite Virgen'!$A$259:$AAR$285,MATCH($B22,'Aceite Virgen'!$A$259:$A$285,0),MATCH(G$5,'Aceite Virgen'!$A$259:$AAR$259,0))</f>
        <v>6.4399999999999995</v>
      </c>
      <c r="H22" s="40">
        <f t="array" ref="H22">INDEX('Aceite Virgen'!$A$259:$AAR$285,MATCH($B22,'Aceite Virgen'!$A$259:$A$285,0),MATCH(H$5,'Aceite Virgen'!$A$259:$AAR$259,0))</f>
        <v>2.91</v>
      </c>
      <c r="I22" s="40">
        <f t="array" ref="I22">INDEX('Aceite Virgen'!$A$259:$AAR$285,MATCH($B22,'Aceite Virgen'!$A$259:$A$285,0),MATCH(I$5,'Aceite Virgen'!$A$259:$AAR$259,0))</f>
        <v>3.89</v>
      </c>
      <c r="J22" s="40">
        <f t="array" ref="J22">INDEX('Aceite Virgen'!$A$259:$AAR$285,MATCH($B22,'Aceite Virgen'!$A$259:$A$285,0),MATCH(J$5,'Aceite Virgen'!$A$259:$AAR$259,0))</f>
        <v>4.8100000000000005</v>
      </c>
      <c r="K22" s="40">
        <f t="array" ref="K22">INDEX('Aceite Virgen'!$A$259:$AAR$285,MATCH($B22,'Aceite Virgen'!$A$259:$A$285,0),MATCH(K$5,'Aceite Virgen'!$A$259:$AAR$259,0))</f>
        <v>4.08</v>
      </c>
      <c r="L22" s="40">
        <f t="array" ref="L22">INDEX('Aceite Virgen'!$A$259:$AAR$285,MATCH($B22,'Aceite Virgen'!$A$259:$A$285,0),MATCH(L$5,'Aceite Virgen'!$A$259:$AAR$259,0))</f>
        <v>1.75</v>
      </c>
      <c r="M22" s="40">
        <f t="array" ref="M22">INDEX('Aceite Virgen'!$A$259:$AAR$285,MATCH($B22,'Aceite Virgen'!$A$259:$A$285,0),MATCH(M$5,'Aceite Virgen'!$A$259:$AAR$259,0))</f>
        <v>2.95</v>
      </c>
      <c r="N22" s="40">
        <f t="array" ref="N22">INDEX('Aceite Virgen'!$A$259:$AAR$285,MATCH($B22,'Aceite Virgen'!$A$259:$A$285,0),MATCH(N$5,'Aceite Virgen'!$A$259:$AAR$259,0))</f>
        <v>1.91</v>
      </c>
      <c r="O22" s="40">
        <f t="array" ref="O22">INDEX('Aceite Virgen'!$A$259:$AAR$285,MATCH($B22,'Aceite Virgen'!$A$259:$A$285,0),MATCH(O$5,'Aceite Virgen'!$A$259:$AAR$259,0))</f>
        <v>2.2400000000000002</v>
      </c>
      <c r="P22" s="40">
        <f t="array" ref="P22">INDEX('Aceite Virgen'!$A$259:$AAR$285,MATCH($B22,'Aceite Virgen'!$A$259:$A$285,0),MATCH(P$5,'Aceite Virgen'!$A$259:$AAR$259,0))</f>
        <v>4.88</v>
      </c>
    </row>
    <row r="23" spans="2:16" x14ac:dyDescent="0.3">
      <c r="B23" s="19">
        <f t="shared" si="1"/>
        <v>3.5</v>
      </c>
      <c r="C23" s="18">
        <f t="shared" si="2"/>
        <v>3.6</v>
      </c>
      <c r="E23" s="40">
        <f t="array" ref="E23">INDEX('Aceite Virgen'!$A$259:$AAR$285,MATCH($B23,'Aceite Virgen'!$A$259:$A$285,0),MATCH(E$5,'Aceite Virgen'!$A$259:$AAR$259,0))</f>
        <v>0.47</v>
      </c>
      <c r="F23" s="40">
        <f t="array" ref="F23">INDEX('Aceite Virgen'!$A$259:$AAR$285,MATCH($B23,'Aceite Virgen'!$A$259:$A$285,0),MATCH(F$5,'Aceite Virgen'!$A$259:$AAR$259,0))</f>
        <v>2.06</v>
      </c>
      <c r="G23" s="40">
        <f t="array" ref="G23">INDEX('Aceite Virgen'!$A$259:$AAR$285,MATCH($B23,'Aceite Virgen'!$A$259:$A$285,0),MATCH(G$5,'Aceite Virgen'!$A$259:$AAR$259,0))</f>
        <v>0.56000000000000005</v>
      </c>
      <c r="H23" s="40">
        <f t="array" ref="H23">INDEX('Aceite Virgen'!$A$259:$AAR$285,MATCH($B23,'Aceite Virgen'!$A$259:$A$285,0),MATCH(H$5,'Aceite Virgen'!$A$259:$AAR$259,0))</f>
        <v>0.99</v>
      </c>
      <c r="I23" s="40">
        <f t="array" ref="I23">INDEX('Aceite Virgen'!$A$259:$AAR$285,MATCH($B23,'Aceite Virgen'!$A$259:$A$285,0),MATCH(I$5,'Aceite Virgen'!$A$259:$AAR$259,0))</f>
        <v>0.55000000000000004</v>
      </c>
      <c r="J23" s="40">
        <f t="array" ref="J23">INDEX('Aceite Virgen'!$A$259:$AAR$285,MATCH($B23,'Aceite Virgen'!$A$259:$A$285,0),MATCH(J$5,'Aceite Virgen'!$A$259:$AAR$259,0))</f>
        <v>0.64</v>
      </c>
      <c r="K23" s="40">
        <f t="array" ref="K23">INDEX('Aceite Virgen'!$A$259:$AAR$285,MATCH($B23,'Aceite Virgen'!$A$259:$A$285,0),MATCH(K$5,'Aceite Virgen'!$A$259:$AAR$259,0))</f>
        <v>0.73</v>
      </c>
      <c r="L23" s="40">
        <f t="array" ref="L23">INDEX('Aceite Virgen'!$A$259:$AAR$285,MATCH($B23,'Aceite Virgen'!$A$259:$A$285,0),MATCH(L$5,'Aceite Virgen'!$A$259:$AAR$259,0))</f>
        <v>0.3</v>
      </c>
      <c r="M23" s="40">
        <f t="array" ref="M23">INDEX('Aceite Virgen'!$A$259:$AAR$285,MATCH($B23,'Aceite Virgen'!$A$259:$A$285,0),MATCH(M$5,'Aceite Virgen'!$A$259:$AAR$259,0))</f>
        <v>5.04</v>
      </c>
      <c r="N23" s="40">
        <f t="array" ref="N23">INDEX('Aceite Virgen'!$A$259:$AAR$285,MATCH($B23,'Aceite Virgen'!$A$259:$A$285,0),MATCH(N$5,'Aceite Virgen'!$A$259:$AAR$259,0))</f>
        <v>1.7399999999999998</v>
      </c>
      <c r="O23" s="40">
        <f t="array" ref="O23">INDEX('Aceite Virgen'!$A$259:$AAR$285,MATCH($B23,'Aceite Virgen'!$A$259:$A$285,0),MATCH(O$5,'Aceite Virgen'!$A$259:$AAR$259,0))</f>
        <v>0.54</v>
      </c>
      <c r="P23" s="40">
        <f t="array" ref="P23">INDEX('Aceite Virgen'!$A$259:$AAR$285,MATCH($B23,'Aceite Virgen'!$A$259:$A$285,0),MATCH(P$5,'Aceite Virgen'!$A$259:$AAR$259,0))</f>
        <v>0.49</v>
      </c>
    </row>
    <row r="24" spans="2:16" x14ac:dyDescent="0.3">
      <c r="B24" s="19">
        <f t="shared" si="1"/>
        <v>3.6</v>
      </c>
      <c r="C24" s="18">
        <f t="shared" si="2"/>
        <v>3.7</v>
      </c>
      <c r="E24" s="40">
        <f t="array" ref="E24">INDEX('Aceite Virgen'!$A$259:$AAR$285,MATCH($B24,'Aceite Virgen'!$A$259:$A$285,0),MATCH(E$5,'Aceite Virgen'!$A$259:$AAR$259,0))</f>
        <v>0.99</v>
      </c>
      <c r="F24" s="40">
        <f t="array" ref="F24">INDEX('Aceite Virgen'!$A$259:$AAR$285,MATCH($B24,'Aceite Virgen'!$A$259:$A$285,0),MATCH(F$5,'Aceite Virgen'!$A$259:$AAR$259,0))</f>
        <v>0</v>
      </c>
      <c r="G24" s="40">
        <f t="array" ref="G24">INDEX('Aceite Virgen'!$A$259:$AAR$285,MATCH($B24,'Aceite Virgen'!$A$259:$A$285,0),MATCH(G$5,'Aceite Virgen'!$A$259:$AAR$259,0))</f>
        <v>2.94</v>
      </c>
      <c r="H24" s="40">
        <f t="array" ref="H24">INDEX('Aceite Virgen'!$A$259:$AAR$285,MATCH($B24,'Aceite Virgen'!$A$259:$A$285,0),MATCH(H$5,'Aceite Virgen'!$A$259:$AAR$259,0))</f>
        <v>3.16</v>
      </c>
      <c r="I24" s="40">
        <f t="array" ref="I24">INDEX('Aceite Virgen'!$A$259:$AAR$285,MATCH($B24,'Aceite Virgen'!$A$259:$A$285,0),MATCH(I$5,'Aceite Virgen'!$A$259:$AAR$259,0))</f>
        <v>3.64</v>
      </c>
      <c r="J24" s="40">
        <f t="array" ref="J24">INDEX('Aceite Virgen'!$A$259:$AAR$285,MATCH($B24,'Aceite Virgen'!$A$259:$A$285,0),MATCH(J$5,'Aceite Virgen'!$A$259:$AAR$259,0))</f>
        <v>2.6799999999999997</v>
      </c>
      <c r="K24" s="40">
        <f t="array" ref="K24">INDEX('Aceite Virgen'!$A$259:$AAR$285,MATCH($B24,'Aceite Virgen'!$A$259:$A$285,0),MATCH(K$5,'Aceite Virgen'!$A$259:$AAR$259,0))</f>
        <v>1.1299999999999999</v>
      </c>
      <c r="L24" s="40">
        <f t="array" ref="L24">INDEX('Aceite Virgen'!$A$259:$AAR$285,MATCH($B24,'Aceite Virgen'!$A$259:$A$285,0),MATCH(L$5,'Aceite Virgen'!$A$259:$AAR$259,0))</f>
        <v>0.69</v>
      </c>
      <c r="M24" s="40">
        <f t="array" ref="M24">INDEX('Aceite Virgen'!$A$259:$AAR$285,MATCH($B24,'Aceite Virgen'!$A$259:$A$285,0),MATCH(M$5,'Aceite Virgen'!$A$259:$AAR$259,0))</f>
        <v>0</v>
      </c>
      <c r="N24" s="40">
        <f t="array" ref="N24">INDEX('Aceite Virgen'!$A$259:$AAR$285,MATCH($B24,'Aceite Virgen'!$A$259:$A$285,0),MATCH(N$5,'Aceite Virgen'!$A$259:$AAR$259,0))</f>
        <v>1.44</v>
      </c>
      <c r="O24" s="40">
        <f t="array" ref="O24">INDEX('Aceite Virgen'!$A$259:$AAR$285,MATCH($B24,'Aceite Virgen'!$A$259:$A$285,0),MATCH(O$5,'Aceite Virgen'!$A$259:$AAR$259,0))</f>
        <v>0.74</v>
      </c>
      <c r="P24" s="40">
        <f t="array" ref="P24">INDEX('Aceite Virgen'!$A$259:$AAR$285,MATCH($B24,'Aceite Virgen'!$A$259:$A$285,0),MATCH(P$5,'Aceite Virgen'!$A$259:$AAR$259,0))</f>
        <v>0.75</v>
      </c>
    </row>
    <row r="25" spans="2:16" x14ac:dyDescent="0.3">
      <c r="B25" s="19">
        <f t="shared" si="1"/>
        <v>3.7</v>
      </c>
      <c r="C25" s="18">
        <f t="shared" si="2"/>
        <v>3.8</v>
      </c>
      <c r="E25" s="40">
        <f t="array" ref="E25">INDEX('Aceite Virgen'!$A$259:$AAR$285,MATCH($B25,'Aceite Virgen'!$A$259:$A$285,0),MATCH(E$5,'Aceite Virgen'!$A$259:$AAR$259,0))</f>
        <v>0.26</v>
      </c>
      <c r="F25" s="40">
        <f t="array" ref="F25">INDEX('Aceite Virgen'!$A$259:$AAR$285,MATCH($B25,'Aceite Virgen'!$A$259:$A$285,0),MATCH(F$5,'Aceite Virgen'!$A$259:$AAR$259,0))</f>
        <v>0.2</v>
      </c>
      <c r="G25" s="40">
        <f t="array" ref="G25">INDEX('Aceite Virgen'!$A$259:$AAR$285,MATCH($B25,'Aceite Virgen'!$A$259:$A$285,0),MATCH(G$5,'Aceite Virgen'!$A$259:$AAR$259,0))</f>
        <v>0.67</v>
      </c>
      <c r="H25" s="40">
        <f t="array" ref="H25">INDEX('Aceite Virgen'!$A$259:$AAR$285,MATCH($B25,'Aceite Virgen'!$A$259:$A$285,0),MATCH(H$5,'Aceite Virgen'!$A$259:$AAR$259,0))</f>
        <v>1.58</v>
      </c>
      <c r="I25" s="40">
        <f t="array" ref="I25">INDEX('Aceite Virgen'!$A$259:$AAR$285,MATCH($B25,'Aceite Virgen'!$A$259:$A$285,0),MATCH(I$5,'Aceite Virgen'!$A$259:$AAR$259,0))</f>
        <v>1.8399999999999999</v>
      </c>
      <c r="J25" s="40">
        <f t="array" ref="J25">INDEX('Aceite Virgen'!$A$259:$AAR$285,MATCH($B25,'Aceite Virgen'!$A$259:$A$285,0),MATCH(J$5,'Aceite Virgen'!$A$259:$AAR$259,0))</f>
        <v>0.35</v>
      </c>
      <c r="K25" s="40">
        <f t="array" ref="K25">INDEX('Aceite Virgen'!$A$259:$AAR$285,MATCH($B25,'Aceite Virgen'!$A$259:$A$285,0),MATCH(K$5,'Aceite Virgen'!$A$259:$AAR$259,0))</f>
        <v>1.47</v>
      </c>
      <c r="L25" s="40">
        <f t="array" ref="L25">INDEX('Aceite Virgen'!$A$259:$AAR$285,MATCH($B25,'Aceite Virgen'!$A$259:$A$285,0),MATCH(L$5,'Aceite Virgen'!$A$259:$AAR$259,0))</f>
        <v>6.15</v>
      </c>
      <c r="M25" s="40">
        <f t="array" ref="M25">INDEX('Aceite Virgen'!$A$259:$AAR$285,MATCH($B25,'Aceite Virgen'!$A$259:$A$285,0),MATCH(M$5,'Aceite Virgen'!$A$259:$AAR$259,0))</f>
        <v>2.09</v>
      </c>
      <c r="N25" s="40">
        <f t="array" ref="N25">INDEX('Aceite Virgen'!$A$259:$AAR$285,MATCH($B25,'Aceite Virgen'!$A$259:$A$285,0),MATCH(N$5,'Aceite Virgen'!$A$259:$AAR$259,0))</f>
        <v>0.31</v>
      </c>
      <c r="O25" s="40">
        <f t="array" ref="O25">INDEX('Aceite Virgen'!$A$259:$AAR$285,MATCH($B25,'Aceite Virgen'!$A$259:$A$285,0),MATCH(O$5,'Aceite Virgen'!$A$259:$AAR$259,0))</f>
        <v>0.89</v>
      </c>
      <c r="P25" s="40">
        <f t="array" ref="P25">INDEX('Aceite Virgen'!$A$259:$AAR$285,MATCH($B25,'Aceite Virgen'!$A$259:$A$285,0),MATCH(P$5,'Aceite Virgen'!$A$259:$AAR$259,0))</f>
        <v>0</v>
      </c>
    </row>
    <row r="26" spans="2:16" x14ac:dyDescent="0.3">
      <c r="B26" s="19">
        <f t="shared" si="1"/>
        <v>3.8</v>
      </c>
      <c r="C26" s="18">
        <f t="shared" si="2"/>
        <v>3.9</v>
      </c>
      <c r="E26" s="40">
        <f t="array" ref="E26">INDEX('Aceite Virgen'!$A$259:$AAR$285,MATCH($B26,'Aceite Virgen'!$A$259:$A$285,0),MATCH(E$5,'Aceite Virgen'!$A$259:$AAR$259,0))</f>
        <v>0.33</v>
      </c>
      <c r="F26" s="40">
        <f t="array" ref="F26">INDEX('Aceite Virgen'!$A$259:$AAR$285,MATCH($B26,'Aceite Virgen'!$A$259:$A$285,0),MATCH(F$5,'Aceite Virgen'!$A$259:$AAR$259,0))</f>
        <v>0</v>
      </c>
      <c r="G26" s="40">
        <f t="array" ref="G26">INDEX('Aceite Virgen'!$A$259:$AAR$285,MATCH($B26,'Aceite Virgen'!$A$259:$A$285,0),MATCH(G$5,'Aceite Virgen'!$A$259:$AAR$259,0))</f>
        <v>4.0199999999999996</v>
      </c>
      <c r="H26" s="40">
        <f t="array" ref="H26">INDEX('Aceite Virgen'!$A$259:$AAR$285,MATCH($B26,'Aceite Virgen'!$A$259:$A$285,0),MATCH(H$5,'Aceite Virgen'!$A$259:$AAR$259,0))</f>
        <v>0.19</v>
      </c>
      <c r="I26" s="40">
        <f t="array" ref="I26">INDEX('Aceite Virgen'!$A$259:$AAR$285,MATCH($B26,'Aceite Virgen'!$A$259:$A$285,0),MATCH(I$5,'Aceite Virgen'!$A$259:$AAR$259,0))</f>
        <v>3.5</v>
      </c>
      <c r="J26" s="40">
        <f t="array" ref="J26">INDEX('Aceite Virgen'!$A$259:$AAR$285,MATCH($B26,'Aceite Virgen'!$A$259:$A$285,0),MATCH(J$5,'Aceite Virgen'!$A$259:$AAR$259,0))</f>
        <v>2.7399999999999998</v>
      </c>
      <c r="K26" s="40">
        <f t="array" ref="K26">INDEX('Aceite Virgen'!$A$259:$AAR$285,MATCH($B26,'Aceite Virgen'!$A$259:$A$285,0),MATCH(K$5,'Aceite Virgen'!$A$259:$AAR$259,0))</f>
        <v>3.85</v>
      </c>
      <c r="L26" s="40">
        <f t="array" ref="L26">INDEX('Aceite Virgen'!$A$259:$AAR$285,MATCH($B26,'Aceite Virgen'!$A$259:$A$285,0),MATCH(L$5,'Aceite Virgen'!$A$259:$AAR$259,0))</f>
        <v>1.6800000000000002</v>
      </c>
      <c r="M26" s="40">
        <f t="array" ref="M26">INDEX('Aceite Virgen'!$A$259:$AAR$285,MATCH($B26,'Aceite Virgen'!$A$259:$A$285,0),MATCH(M$5,'Aceite Virgen'!$A$259:$AAR$259,0))</f>
        <v>0</v>
      </c>
      <c r="N26" s="40">
        <f t="array" ref="N26">INDEX('Aceite Virgen'!$A$259:$AAR$285,MATCH($B26,'Aceite Virgen'!$A$259:$A$285,0),MATCH(N$5,'Aceite Virgen'!$A$259:$AAR$259,0))</f>
        <v>0</v>
      </c>
      <c r="O26" s="40">
        <f t="array" ref="O26">INDEX('Aceite Virgen'!$A$259:$AAR$285,MATCH($B26,'Aceite Virgen'!$A$259:$A$285,0),MATCH(O$5,'Aceite Virgen'!$A$259:$AAR$259,0))</f>
        <v>0</v>
      </c>
      <c r="P26" s="40">
        <f t="array" ref="P26">INDEX('Aceite Virgen'!$A$259:$AAR$285,MATCH($B26,'Aceite Virgen'!$A$259:$A$285,0),MATCH(P$5,'Aceite Virgen'!$A$259:$AAR$259,0))</f>
        <v>0.31</v>
      </c>
    </row>
    <row r="27" spans="2:16" x14ac:dyDescent="0.3">
      <c r="B27" s="19">
        <f t="shared" si="1"/>
        <v>3.9</v>
      </c>
      <c r="C27" s="18">
        <f t="shared" si="2"/>
        <v>4</v>
      </c>
      <c r="E27" s="40">
        <f t="array" ref="E27">INDEX('Aceite Virgen'!$A$259:$AAR$285,MATCH($B27,'Aceite Virgen'!$A$259:$A$285,0),MATCH(E$5,'Aceite Virgen'!$A$259:$AAR$259,0))</f>
        <v>2.71</v>
      </c>
      <c r="F27" s="40">
        <f t="array" ref="F27">INDEX('Aceite Virgen'!$A$259:$AAR$285,MATCH($B27,'Aceite Virgen'!$A$259:$A$285,0),MATCH(F$5,'Aceite Virgen'!$A$259:$AAR$259,0))</f>
        <v>3.22</v>
      </c>
      <c r="G27" s="40">
        <f t="array" ref="G27">INDEX('Aceite Virgen'!$A$259:$AAR$285,MATCH($B27,'Aceite Virgen'!$A$259:$A$285,0),MATCH(G$5,'Aceite Virgen'!$A$259:$AAR$259,0))</f>
        <v>1.2</v>
      </c>
      <c r="H27" s="40">
        <f t="array" ref="H27">INDEX('Aceite Virgen'!$A$259:$AAR$285,MATCH($B27,'Aceite Virgen'!$A$259:$A$285,0),MATCH(H$5,'Aceite Virgen'!$A$259:$AAR$259,0))</f>
        <v>0.92</v>
      </c>
      <c r="I27" s="40">
        <f t="array" ref="I27">INDEX('Aceite Virgen'!$A$259:$AAR$285,MATCH($B27,'Aceite Virgen'!$A$259:$A$285,0),MATCH(I$5,'Aceite Virgen'!$A$259:$AAR$259,0))</f>
        <v>0.96</v>
      </c>
      <c r="J27" s="40">
        <f t="array" ref="J27">INDEX('Aceite Virgen'!$A$259:$AAR$285,MATCH($B27,'Aceite Virgen'!$A$259:$A$285,0),MATCH(J$5,'Aceite Virgen'!$A$259:$AAR$259,0))</f>
        <v>0.75</v>
      </c>
      <c r="K27" s="40">
        <f t="array" ref="K27">INDEX('Aceite Virgen'!$A$259:$AAR$285,MATCH($B27,'Aceite Virgen'!$A$259:$A$285,0),MATCH(K$5,'Aceite Virgen'!$A$259:$AAR$259,0))</f>
        <v>0.27</v>
      </c>
      <c r="L27" s="40">
        <f t="array" ref="L27">INDEX('Aceite Virgen'!$A$259:$AAR$285,MATCH($B27,'Aceite Virgen'!$A$259:$A$285,0),MATCH(L$5,'Aceite Virgen'!$A$259:$AAR$259,0))</f>
        <v>2.34</v>
      </c>
      <c r="M27" s="40">
        <f t="array" ref="M27">INDEX('Aceite Virgen'!$A$259:$AAR$285,MATCH($B27,'Aceite Virgen'!$A$259:$A$285,0),MATCH(M$5,'Aceite Virgen'!$A$259:$AAR$259,0))</f>
        <v>5.21</v>
      </c>
      <c r="N27" s="40">
        <f t="array" ref="N27">INDEX('Aceite Virgen'!$A$259:$AAR$285,MATCH($B27,'Aceite Virgen'!$A$259:$A$285,0),MATCH(N$5,'Aceite Virgen'!$A$259:$AAR$259,0))</f>
        <v>1.1500000000000001</v>
      </c>
      <c r="O27" s="40">
        <f t="array" ref="O27">INDEX('Aceite Virgen'!$A$259:$AAR$285,MATCH($B27,'Aceite Virgen'!$A$259:$A$285,0),MATCH(O$5,'Aceite Virgen'!$A$259:$AAR$259,0))</f>
        <v>1.29</v>
      </c>
      <c r="P27" s="40">
        <f t="array" ref="P27">INDEX('Aceite Virgen'!$A$259:$AAR$285,MATCH($B27,'Aceite Virgen'!$A$259:$A$285,0),MATCH(P$5,'Aceite Virgen'!$A$259:$AAR$259,0))</f>
        <v>0.31</v>
      </c>
    </row>
    <row r="28" spans="2:16" x14ac:dyDescent="0.3">
      <c r="B28" s="19">
        <f t="shared" si="1"/>
        <v>4</v>
      </c>
      <c r="C28" s="18">
        <f t="shared" si="2"/>
        <v>4.0999999999999996</v>
      </c>
      <c r="E28" s="40">
        <f t="array" ref="E28">INDEX('Aceite Virgen'!$A$259:$AAR$285,MATCH($B28,'Aceite Virgen'!$A$259:$A$285,0),MATCH(E$5,'Aceite Virgen'!$A$259:$AAR$259,0))</f>
        <v>0</v>
      </c>
      <c r="F28" s="40">
        <f t="array" ref="F28">INDEX('Aceite Virgen'!$A$259:$AAR$285,MATCH($B28,'Aceite Virgen'!$A$259:$A$285,0),MATCH(F$5,'Aceite Virgen'!$A$259:$AAR$259,0))</f>
        <v>0.82000000000000006</v>
      </c>
      <c r="G28" s="40">
        <f t="array" ref="G28">INDEX('Aceite Virgen'!$A$259:$AAR$285,MATCH($B28,'Aceite Virgen'!$A$259:$A$285,0),MATCH(G$5,'Aceite Virgen'!$A$259:$AAR$259,0))</f>
        <v>0</v>
      </c>
      <c r="H28" s="40">
        <f t="array" ref="H28">INDEX('Aceite Virgen'!$A$259:$AAR$285,MATCH($B28,'Aceite Virgen'!$A$259:$A$285,0),MATCH(H$5,'Aceite Virgen'!$A$259:$AAR$259,0))</f>
        <v>0</v>
      </c>
      <c r="I28" s="40">
        <f t="array" ref="I28">INDEX('Aceite Virgen'!$A$259:$AAR$285,MATCH($B28,'Aceite Virgen'!$A$259:$A$285,0),MATCH(I$5,'Aceite Virgen'!$A$259:$AAR$259,0))</f>
        <v>0</v>
      </c>
      <c r="J28" s="40">
        <f t="array" ref="J28">INDEX('Aceite Virgen'!$A$259:$AAR$285,MATCH($B28,'Aceite Virgen'!$A$259:$A$285,0),MATCH(J$5,'Aceite Virgen'!$A$259:$AAR$259,0))</f>
        <v>0.11</v>
      </c>
      <c r="K28" s="40">
        <f t="array" ref="K28">INDEX('Aceite Virgen'!$A$259:$AAR$285,MATCH($B28,'Aceite Virgen'!$A$259:$A$285,0),MATCH(K$5,'Aceite Virgen'!$A$259:$AAR$259,0))</f>
        <v>0.26</v>
      </c>
      <c r="L28" s="40">
        <f t="array" ref="L28">INDEX('Aceite Virgen'!$A$259:$AAR$285,MATCH($B28,'Aceite Virgen'!$A$259:$A$285,0),MATCH(L$5,'Aceite Virgen'!$A$259:$AAR$259,0))</f>
        <v>0</v>
      </c>
      <c r="M28" s="40">
        <f t="array" ref="M28">INDEX('Aceite Virgen'!$A$259:$AAR$285,MATCH($B28,'Aceite Virgen'!$A$259:$A$285,0),MATCH(M$5,'Aceite Virgen'!$A$259:$AAR$259,0))</f>
        <v>0</v>
      </c>
      <c r="N28" s="40">
        <f t="array" ref="N28">INDEX('Aceite Virgen'!$A$259:$AAR$285,MATCH($B28,'Aceite Virgen'!$A$259:$A$285,0),MATCH(N$5,'Aceite Virgen'!$A$259:$AAR$259,0))</f>
        <v>1</v>
      </c>
      <c r="O28" s="40">
        <f t="array" ref="O28">INDEX('Aceite Virgen'!$A$259:$AAR$285,MATCH($B28,'Aceite Virgen'!$A$259:$A$285,0),MATCH(O$5,'Aceite Virgen'!$A$259:$AAR$259,0))</f>
        <v>1.3699999999999999</v>
      </c>
      <c r="P28" s="40">
        <f t="array" ref="P28">INDEX('Aceite Virgen'!$A$259:$AAR$285,MATCH($B28,'Aceite Virgen'!$A$259:$A$285,0),MATCH(P$5,'Aceite Virgen'!$A$259:$AAR$259,0))</f>
        <v>0</v>
      </c>
    </row>
    <row r="29" spans="2:16" x14ac:dyDescent="0.3">
      <c r="B29" s="19">
        <f t="shared" si="1"/>
        <v>4.0999999999999996</v>
      </c>
      <c r="C29" s="18">
        <f t="shared" si="2"/>
        <v>4.2</v>
      </c>
      <c r="E29" s="40">
        <f t="array" ref="E29">INDEX('Aceite Virgen'!$A$259:$AAR$285,MATCH($B29,'Aceite Virgen'!$A$259:$A$285,0),MATCH(E$5,'Aceite Virgen'!$A$259:$AAR$259,0))</f>
        <v>0.41</v>
      </c>
      <c r="F29" s="40">
        <f t="array" ref="F29">INDEX('Aceite Virgen'!$A$259:$AAR$285,MATCH($B29,'Aceite Virgen'!$A$259:$A$285,0),MATCH(F$5,'Aceite Virgen'!$A$259:$AAR$259,0))</f>
        <v>0</v>
      </c>
      <c r="G29" s="40">
        <f t="array" ref="G29">INDEX('Aceite Virgen'!$A$259:$AAR$285,MATCH($B29,'Aceite Virgen'!$A$259:$A$285,0),MATCH(G$5,'Aceite Virgen'!$A$259:$AAR$259,0))</f>
        <v>0.28999999999999998</v>
      </c>
      <c r="H29" s="40">
        <f t="array" ref="H29">INDEX('Aceite Virgen'!$A$259:$AAR$285,MATCH($B29,'Aceite Virgen'!$A$259:$A$285,0),MATCH(H$5,'Aceite Virgen'!$A$259:$AAR$259,0))</f>
        <v>0</v>
      </c>
      <c r="I29" s="40">
        <f t="array" ref="I29">INDEX('Aceite Virgen'!$A$259:$AAR$285,MATCH($B29,'Aceite Virgen'!$A$259:$A$285,0),MATCH(I$5,'Aceite Virgen'!$A$259:$AAR$259,0))</f>
        <v>0.33</v>
      </c>
      <c r="J29" s="40">
        <f t="array" ref="J29">INDEX('Aceite Virgen'!$A$259:$AAR$285,MATCH($B29,'Aceite Virgen'!$A$259:$A$285,0),MATCH(J$5,'Aceite Virgen'!$A$259:$AAR$259,0))</f>
        <v>0.1</v>
      </c>
      <c r="K29" s="40">
        <f t="array" ref="K29">INDEX('Aceite Virgen'!$A$259:$AAR$285,MATCH($B29,'Aceite Virgen'!$A$259:$A$285,0),MATCH(K$5,'Aceite Virgen'!$A$259:$AAR$259,0))</f>
        <v>0.36</v>
      </c>
      <c r="L29" s="40">
        <f t="array" ref="L29">INDEX('Aceite Virgen'!$A$259:$AAR$285,MATCH($B29,'Aceite Virgen'!$A$259:$A$285,0),MATCH(L$5,'Aceite Virgen'!$A$259:$AAR$259,0))</f>
        <v>1.55</v>
      </c>
      <c r="M29" s="40">
        <f t="array" ref="M29">INDEX('Aceite Virgen'!$A$259:$AAR$285,MATCH($B29,'Aceite Virgen'!$A$259:$A$285,0),MATCH(M$5,'Aceite Virgen'!$A$259:$AAR$259,0))</f>
        <v>1.38</v>
      </c>
      <c r="N29" s="40">
        <f t="array" ref="N29">INDEX('Aceite Virgen'!$A$259:$AAR$285,MATCH($B29,'Aceite Virgen'!$A$259:$A$285,0),MATCH(N$5,'Aceite Virgen'!$A$259:$AAR$259,0))</f>
        <v>1.44</v>
      </c>
      <c r="O29" s="40">
        <f t="array" ref="O29">INDEX('Aceite Virgen'!$A$259:$AAR$285,MATCH($B29,'Aceite Virgen'!$A$259:$A$285,0),MATCH(O$5,'Aceite Virgen'!$A$259:$AAR$259,0))</f>
        <v>3.56</v>
      </c>
      <c r="P29" s="40">
        <f t="array" ref="P29">INDEX('Aceite Virgen'!$A$259:$AAR$285,MATCH($B29,'Aceite Virgen'!$A$259:$A$285,0),MATCH(P$5,'Aceite Virgen'!$A$259:$AAR$259,0))</f>
        <v>3.75</v>
      </c>
    </row>
    <row r="30" spans="2:16" x14ac:dyDescent="0.3">
      <c r="B30" s="19">
        <f t="shared" si="1"/>
        <v>4.2</v>
      </c>
      <c r="C30" s="18">
        <f t="shared" si="2"/>
        <v>4.3</v>
      </c>
      <c r="E30" s="40">
        <f t="array" ref="E30">INDEX('Aceite Virgen'!$A$259:$AAR$285,MATCH($B30,'Aceite Virgen'!$A$259:$A$285,0),MATCH(E$5,'Aceite Virgen'!$A$259:$AAR$259,0))</f>
        <v>0.2</v>
      </c>
      <c r="F30" s="40">
        <f t="array" ref="F30">INDEX('Aceite Virgen'!$A$259:$AAR$285,MATCH($B30,'Aceite Virgen'!$A$259:$A$285,0),MATCH(F$5,'Aceite Virgen'!$A$259:$AAR$259,0))</f>
        <v>0.18</v>
      </c>
      <c r="G30" s="40">
        <f t="array" ref="G30">INDEX('Aceite Virgen'!$A$259:$AAR$285,MATCH($B30,'Aceite Virgen'!$A$259:$A$285,0),MATCH(G$5,'Aceite Virgen'!$A$259:$AAR$259,0))</f>
        <v>0.11</v>
      </c>
      <c r="H30" s="40">
        <f t="array" ref="H30">INDEX('Aceite Virgen'!$A$259:$AAR$285,MATCH($B30,'Aceite Virgen'!$A$259:$A$285,0),MATCH(H$5,'Aceite Virgen'!$A$259:$AAR$259,0))</f>
        <v>0.28999999999999998</v>
      </c>
      <c r="I30" s="40">
        <f t="array" ref="I30">INDEX('Aceite Virgen'!$A$259:$AAR$285,MATCH($B30,'Aceite Virgen'!$A$259:$A$285,0),MATCH(I$5,'Aceite Virgen'!$A$259:$AAR$259,0))</f>
        <v>0.97</v>
      </c>
      <c r="J30" s="40">
        <f t="array" ref="J30">INDEX('Aceite Virgen'!$A$259:$AAR$285,MATCH($B30,'Aceite Virgen'!$A$259:$A$285,0),MATCH(J$5,'Aceite Virgen'!$A$259:$AAR$259,0))</f>
        <v>0.18</v>
      </c>
      <c r="K30" s="40">
        <f t="array" ref="K30">INDEX('Aceite Virgen'!$A$259:$AAR$285,MATCH($B30,'Aceite Virgen'!$A$259:$A$285,0),MATCH(K$5,'Aceite Virgen'!$A$259:$AAR$259,0))</f>
        <v>0.55000000000000004</v>
      </c>
      <c r="L30" s="40">
        <f t="array" ref="L30">INDEX('Aceite Virgen'!$A$259:$AAR$285,MATCH($B30,'Aceite Virgen'!$A$259:$A$285,0),MATCH(L$5,'Aceite Virgen'!$A$259:$AAR$259,0))</f>
        <v>0.19</v>
      </c>
      <c r="M30" s="40">
        <f t="array" ref="M30">INDEX('Aceite Virgen'!$A$259:$AAR$285,MATCH($B30,'Aceite Virgen'!$A$259:$A$285,0),MATCH(M$5,'Aceite Virgen'!$A$259:$AAR$259,0))</f>
        <v>0.34</v>
      </c>
      <c r="N30" s="40">
        <f t="array" ref="N30">INDEX('Aceite Virgen'!$A$259:$AAR$285,MATCH($B30,'Aceite Virgen'!$A$259:$A$285,0),MATCH(N$5,'Aceite Virgen'!$A$259:$AAR$259,0))</f>
        <v>0.13</v>
      </c>
      <c r="O30" s="40">
        <f t="array" ref="O30">INDEX('Aceite Virgen'!$A$259:$AAR$285,MATCH($B30,'Aceite Virgen'!$A$259:$A$285,0),MATCH(O$5,'Aceite Virgen'!$A$259:$AAR$259,0))</f>
        <v>0.28999999999999998</v>
      </c>
      <c r="P30" s="40">
        <f t="array" ref="P30">INDEX('Aceite Virgen'!$A$259:$AAR$285,MATCH($B30,'Aceite Virgen'!$A$259:$A$285,0),MATCH(P$5,'Aceite Virgen'!$A$259:$AAR$259,0))</f>
        <v>0.26</v>
      </c>
    </row>
    <row r="31" spans="2:16" x14ac:dyDescent="0.3">
      <c r="B31" s="19">
        <f t="shared" si="1"/>
        <v>4.3</v>
      </c>
      <c r="C31" s="18">
        <f t="shared" si="2"/>
        <v>4.4000000000000004</v>
      </c>
      <c r="E31" s="40">
        <f t="array" ref="E31">INDEX('Aceite Virgen'!$A$259:$AAR$285,MATCH($B31,'Aceite Virgen'!$A$259:$A$285,0),MATCH(E$5,'Aceite Virgen'!$A$259:$AAR$259,0))</f>
        <v>0.12</v>
      </c>
      <c r="F31" s="40">
        <f t="array" ref="F31">INDEX('Aceite Virgen'!$A$259:$AAR$285,MATCH($B31,'Aceite Virgen'!$A$259:$A$285,0),MATCH(F$5,'Aceite Virgen'!$A$259:$AAR$259,0))</f>
        <v>0.17</v>
      </c>
      <c r="G31" s="40">
        <f t="array" ref="G31">INDEX('Aceite Virgen'!$A$259:$AAR$285,MATCH($B31,'Aceite Virgen'!$A$259:$A$285,0),MATCH(G$5,'Aceite Virgen'!$A$259:$AAR$259,0))</f>
        <v>0.35</v>
      </c>
      <c r="H31" s="40">
        <f t="array" ref="H31">INDEX('Aceite Virgen'!$A$259:$AAR$285,MATCH($B31,'Aceite Virgen'!$A$259:$A$285,0),MATCH(H$5,'Aceite Virgen'!$A$259:$AAR$259,0))</f>
        <v>0</v>
      </c>
      <c r="I31" s="40">
        <f t="array" ref="I31">INDEX('Aceite Virgen'!$A$259:$AAR$285,MATCH($B31,'Aceite Virgen'!$A$259:$A$285,0),MATCH(I$5,'Aceite Virgen'!$A$259:$AAR$259,0))</f>
        <v>0.13</v>
      </c>
      <c r="J31" s="40">
        <f t="array" ref="J31">INDEX('Aceite Virgen'!$A$259:$AAR$285,MATCH($B31,'Aceite Virgen'!$A$259:$A$285,0),MATCH(J$5,'Aceite Virgen'!$A$259:$AAR$259,0))</f>
        <v>0</v>
      </c>
      <c r="K31" s="40">
        <f t="array" ref="K31">INDEX('Aceite Virgen'!$A$259:$AAR$285,MATCH($B31,'Aceite Virgen'!$A$259:$A$285,0),MATCH(K$5,'Aceite Virgen'!$A$259:$AAR$259,0))</f>
        <v>0.37</v>
      </c>
      <c r="L31" s="40">
        <f t="array" ref="L31">INDEX('Aceite Virgen'!$A$259:$AAR$285,MATCH($B31,'Aceite Virgen'!$A$259:$A$285,0),MATCH(L$5,'Aceite Virgen'!$A$259:$AAR$259,0))</f>
        <v>0</v>
      </c>
      <c r="M31" s="40">
        <f t="array" ref="M31">INDEX('Aceite Virgen'!$A$259:$AAR$285,MATCH($B31,'Aceite Virgen'!$A$259:$A$285,0),MATCH(M$5,'Aceite Virgen'!$A$259:$AAR$259,0))</f>
        <v>0</v>
      </c>
      <c r="N31" s="40">
        <f t="array" ref="N31">INDEX('Aceite Virgen'!$A$259:$AAR$285,MATCH($B31,'Aceite Virgen'!$A$259:$A$285,0),MATCH(N$5,'Aceite Virgen'!$A$259:$AAR$259,0))</f>
        <v>0</v>
      </c>
      <c r="O31" s="40">
        <f t="array" ref="O31">INDEX('Aceite Virgen'!$A$259:$AAR$285,MATCH($B31,'Aceite Virgen'!$A$259:$A$285,0),MATCH(O$5,'Aceite Virgen'!$A$259:$AAR$259,0))</f>
        <v>0.17</v>
      </c>
      <c r="P31" s="40">
        <f t="array" ref="P31">INDEX('Aceite Virgen'!$A$259:$AAR$285,MATCH($B31,'Aceite Virgen'!$A$259:$A$285,0),MATCH(P$5,'Aceite Virgen'!$A$259:$AAR$259,0))</f>
        <v>0.17</v>
      </c>
    </row>
    <row r="32" spans="2:16" x14ac:dyDescent="0.3">
      <c r="B32" s="19">
        <f t="shared" si="1"/>
        <v>4.4000000000000004</v>
      </c>
      <c r="C32" s="18">
        <f t="shared" si="2"/>
        <v>4.5</v>
      </c>
      <c r="E32" s="40">
        <f t="array" ref="E32">INDEX('Aceite Virgen'!$A$259:$AAR$285,MATCH($B32,'Aceite Virgen'!$A$259:$A$285,0),MATCH(E$5,'Aceite Virgen'!$A$259:$AAR$259,0))</f>
        <v>0.09</v>
      </c>
      <c r="F32" s="40">
        <f t="array" ref="F32">INDEX('Aceite Virgen'!$A$259:$AAR$285,MATCH($B32,'Aceite Virgen'!$A$259:$A$285,0),MATCH(F$5,'Aceite Virgen'!$A$259:$AAR$259,0))</f>
        <v>1.03</v>
      </c>
      <c r="G32" s="40">
        <f t="array" ref="G32">INDEX('Aceite Virgen'!$A$259:$AAR$285,MATCH($B32,'Aceite Virgen'!$A$259:$A$285,0),MATCH(G$5,'Aceite Virgen'!$A$259:$AAR$259,0))</f>
        <v>0</v>
      </c>
      <c r="H32" s="40">
        <f t="array" ref="H32">INDEX('Aceite Virgen'!$A$259:$AAR$285,MATCH($B32,'Aceite Virgen'!$A$259:$A$285,0),MATCH(H$5,'Aceite Virgen'!$A$259:$AAR$259,0))</f>
        <v>0</v>
      </c>
      <c r="I32" s="40">
        <f t="array" ref="I32">INDEX('Aceite Virgen'!$A$259:$AAR$285,MATCH($B32,'Aceite Virgen'!$A$259:$A$285,0),MATCH(I$5,'Aceite Virgen'!$A$259:$AAR$259,0))</f>
        <v>0</v>
      </c>
      <c r="J32" s="40">
        <f t="array" ref="J32">INDEX('Aceite Virgen'!$A$259:$AAR$285,MATCH($B32,'Aceite Virgen'!$A$259:$A$285,0),MATCH(J$5,'Aceite Virgen'!$A$259:$AAR$259,0))</f>
        <v>0.3</v>
      </c>
      <c r="K32" s="40">
        <f t="array" ref="K32">INDEX('Aceite Virgen'!$A$259:$AAR$285,MATCH($B32,'Aceite Virgen'!$A$259:$A$285,0),MATCH(K$5,'Aceite Virgen'!$A$259:$AAR$259,0))</f>
        <v>0.52</v>
      </c>
      <c r="L32" s="40">
        <f t="array" ref="L32">INDEX('Aceite Virgen'!$A$259:$AAR$285,MATCH($B32,'Aceite Virgen'!$A$259:$A$285,0),MATCH(L$5,'Aceite Virgen'!$A$259:$AAR$259,0))</f>
        <v>0</v>
      </c>
      <c r="M32" s="40">
        <f t="array" ref="M32">INDEX('Aceite Virgen'!$A$259:$AAR$285,MATCH($B32,'Aceite Virgen'!$A$259:$A$285,0),MATCH(M$5,'Aceite Virgen'!$A$259:$AAR$259,0))</f>
        <v>0.17</v>
      </c>
      <c r="N32" s="40">
        <f t="array" ref="N32">INDEX('Aceite Virgen'!$A$259:$AAR$285,MATCH($B32,'Aceite Virgen'!$A$259:$A$285,0),MATCH(N$5,'Aceite Virgen'!$A$259:$AAR$259,0))</f>
        <v>0</v>
      </c>
      <c r="O32" s="40">
        <f t="array" ref="O32">INDEX('Aceite Virgen'!$A$259:$AAR$285,MATCH($B32,'Aceite Virgen'!$A$259:$A$285,0),MATCH(O$5,'Aceite Virgen'!$A$259:$AAR$259,0))</f>
        <v>0</v>
      </c>
      <c r="P32" s="40">
        <f t="array" ref="P32">INDEX('Aceite Virgen'!$A$259:$AAR$285,MATCH($B32,'Aceite Virgen'!$A$259:$A$285,0),MATCH(P$5,'Aceite Virgen'!$A$259:$AAR$259,0))</f>
        <v>1.5099999999999998</v>
      </c>
    </row>
    <row r="33" spans="2:16" x14ac:dyDescent="0.3">
      <c r="B33" s="54">
        <f t="shared" si="1"/>
        <v>4.5</v>
      </c>
      <c r="C33" s="18"/>
      <c r="E33" s="40">
        <f t="array" ref="E33">INDEX('Aceite Virgen'!$A$259:$AAR$285,MATCH($B33,'Aceite Virgen'!$A$259:$A$285,0),MATCH(E$5,'Aceite Virgen'!$A$259:$AAR$259,0))</f>
        <v>1.71</v>
      </c>
      <c r="F33" s="40">
        <f t="array" ref="F33">INDEX('Aceite Virgen'!$A$259:$AAR$285,MATCH($B33,'Aceite Virgen'!$A$259:$A$285,0),MATCH(F$5,'Aceite Virgen'!$A$259:$AAR$259,0))</f>
        <v>2.17</v>
      </c>
      <c r="G33" s="40">
        <f t="array" ref="G33">INDEX('Aceite Virgen'!$A$259:$AAR$285,MATCH($B33,'Aceite Virgen'!$A$259:$A$285,0),MATCH(G$5,'Aceite Virgen'!$A$259:$AAR$259,0))</f>
        <v>3.4800000000000004</v>
      </c>
      <c r="H33" s="40">
        <f t="array" ref="H33">INDEX('Aceite Virgen'!$A$259:$AAR$285,MATCH($B33,'Aceite Virgen'!$A$259:$A$285,0),MATCH(H$5,'Aceite Virgen'!$A$259:$AAR$259,0))</f>
        <v>6.0699999999999994</v>
      </c>
      <c r="I33" s="40">
        <f t="array" ref="I33">INDEX('Aceite Virgen'!$A$259:$AAR$285,MATCH($B33,'Aceite Virgen'!$A$259:$A$285,0),MATCH(I$5,'Aceite Virgen'!$A$259:$AAR$259,0))</f>
        <v>1.83</v>
      </c>
      <c r="J33" s="40">
        <f t="array" ref="J33">INDEX('Aceite Virgen'!$A$259:$AAR$285,MATCH($B33,'Aceite Virgen'!$A$259:$A$285,0),MATCH(J$5,'Aceite Virgen'!$A$259:$AAR$259,0))</f>
        <v>2.36</v>
      </c>
      <c r="K33" s="40">
        <f t="array" ref="K33">INDEX('Aceite Virgen'!$A$259:$AAR$285,MATCH($B33,'Aceite Virgen'!$A$259:$A$285,0),MATCH(K$5,'Aceite Virgen'!$A$259:$AAR$259,0))</f>
        <v>5.8</v>
      </c>
      <c r="L33" s="40">
        <f t="array" ref="L33">INDEX('Aceite Virgen'!$A$259:$AAR$285,MATCH($B33,'Aceite Virgen'!$A$259:$A$285,0),MATCH(L$5,'Aceite Virgen'!$A$259:$AAR$259,0))</f>
        <v>6.0500000000000007</v>
      </c>
      <c r="M33" s="40">
        <f t="array" ref="M33">INDEX('Aceite Virgen'!$A$259:$AAR$285,MATCH($B33,'Aceite Virgen'!$A$259:$A$285,0),MATCH(M$5,'Aceite Virgen'!$A$259:$AAR$259,0))</f>
        <v>3.5</v>
      </c>
      <c r="N33" s="40">
        <f t="array" ref="N33">INDEX('Aceite Virgen'!$A$259:$AAR$285,MATCH($B33,'Aceite Virgen'!$A$259:$A$285,0),MATCH(N$5,'Aceite Virgen'!$A$259:$AAR$259,0))</f>
        <v>5.27</v>
      </c>
      <c r="O33" s="40">
        <f t="array" ref="O33">INDEX('Aceite Virgen'!$A$259:$AAR$285,MATCH($B33,'Aceite Virgen'!$A$259:$A$285,0),MATCH(O$5,'Aceite Virgen'!$A$259:$AAR$259,0))</f>
        <v>3.21</v>
      </c>
      <c r="P33" s="40">
        <f t="array" ref="P33">INDEX('Aceite Virgen'!$A$259:$AAR$285,MATCH($B33,'Aceite Virgen'!$A$259:$A$285,0),MATCH(P$5,'Aceite Virgen'!$A$259:$AAR$259,0))</f>
        <v>2.1</v>
      </c>
    </row>
    <row r="34" spans="2:16" x14ac:dyDescent="0.3">
      <c r="P34" s="38"/>
    </row>
    <row r="35" spans="2:16" x14ac:dyDescent="0.3">
      <c r="E35" s="40">
        <f>SUM(E10:E34)</f>
        <v>100.02999999999999</v>
      </c>
      <c r="F35" s="40">
        <f t="shared" ref="F35:P35" si="3">SUM(F10:F34)</f>
        <v>100.03</v>
      </c>
      <c r="G35" s="40">
        <f t="shared" si="3"/>
        <v>100.04000000000002</v>
      </c>
      <c r="H35" s="40">
        <f t="shared" si="3"/>
        <v>99.96</v>
      </c>
      <c r="I35" s="40">
        <f t="shared" si="3"/>
        <v>100.00999999999998</v>
      </c>
      <c r="J35" s="40">
        <f t="shared" si="3"/>
        <v>99.97999999999999</v>
      </c>
      <c r="K35" s="40">
        <f t="shared" si="3"/>
        <v>99.969999999999985</v>
      </c>
      <c r="L35" s="40">
        <f t="shared" si="3"/>
        <v>100</v>
      </c>
      <c r="M35" s="40">
        <f t="shared" si="3"/>
        <v>99.98</v>
      </c>
      <c r="N35" s="40">
        <f t="shared" si="3"/>
        <v>99.969999999999985</v>
      </c>
      <c r="O35" s="40">
        <f t="shared" si="3"/>
        <v>99.980000000000018</v>
      </c>
      <c r="P35" s="40">
        <f t="shared" si="3"/>
        <v>100.01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22" workbookViewId="0">
      <selection activeCell="P9" sqref="P9"/>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MAYO 20T.España</v>
      </c>
      <c r="F5" s="39" t="str">
        <f t="shared" si="0"/>
        <v xml:space="preserve"> JUNIO 20T.España</v>
      </c>
      <c r="G5" s="39" t="str">
        <f t="shared" si="0"/>
        <v xml:space="preserve"> JULIO 20T.España</v>
      </c>
      <c r="H5" s="39" t="str">
        <f t="shared" si="0"/>
        <v xml:space="preserve"> AGOSTO 20T.España</v>
      </c>
      <c r="I5" s="39" t="str">
        <f t="shared" si="0"/>
        <v xml:space="preserve"> SEPTIEMBRE 20T.España</v>
      </c>
      <c r="J5" s="39" t="str">
        <f t="shared" si="0"/>
        <v xml:space="preserve"> OCTUBRE 20T.España</v>
      </c>
      <c r="K5" s="39" t="str">
        <f t="shared" si="0"/>
        <v xml:space="preserve"> NOVIEMBRE 20T.España</v>
      </c>
      <c r="L5" s="39" t="str">
        <f t="shared" si="0"/>
        <v xml:space="preserve"> DICIEMBRE 20T.España</v>
      </c>
      <c r="M5" s="39" t="str">
        <f t="shared" si="0"/>
        <v xml:space="preserve"> ENERO 21T.España</v>
      </c>
      <c r="N5" s="39" t="str">
        <f t="shared" si="0"/>
        <v xml:space="preserve"> FEBRERO 21T.España</v>
      </c>
      <c r="O5" s="39" t="str">
        <f t="shared" si="0"/>
        <v xml:space="preserve"> MARZO 21T.España</v>
      </c>
      <c r="P5" s="39" t="str">
        <f t="shared" si="0"/>
        <v xml:space="preserve"> ABRIL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Oliva'!$A$260:$AAR$260,,MAX(IF('Aceite de Oliva'!$A$260:$AAR$260&lt;&gt;"",COLUMN('Aceite de Oliva'!$A$260:$AAR$260)))-(7*E8))</f>
        <v xml:space="preserve"> MAYO 20</v>
      </c>
      <c r="F9" s="6" t="str">
        <f t="array" ref="F9">INDEX('Aceite de Oliva'!$A$260:$AAR$260,,MAX(IF('Aceite de Oliva'!$A$260:$AAR$260&lt;&gt;"",COLUMN('Aceite de Oliva'!$A$260:$AAR$260)))-(7*F8))</f>
        <v xml:space="preserve"> JUNIO 20</v>
      </c>
      <c r="G9" s="6" t="str">
        <f t="array" ref="G9">INDEX('Aceite de Oliva'!$A$260:$AAR$260,,MAX(IF('Aceite de Oliva'!$A$260:$AAR$260&lt;&gt;"",COLUMN('Aceite de Oliva'!$A$260:$AAR$260)))-(7*G8))</f>
        <v xml:space="preserve"> JULIO 20</v>
      </c>
      <c r="H9" s="6" t="str">
        <f t="array" ref="H9">INDEX('Aceite de Oliva'!$A$260:$AAR$260,,MAX(IF('Aceite de Oliva'!$A$260:$AAR$260&lt;&gt;"",COLUMN('Aceite de Oliva'!$A$260:$AAR$260)))-(7*H8))</f>
        <v xml:space="preserve"> AGOSTO 20</v>
      </c>
      <c r="I9" s="6" t="str">
        <f t="array" ref="I9">INDEX('Aceite de Oliva'!$A$260:$AAR$260,,MAX(IF('Aceite de Oliva'!$A$260:$AAR$260&lt;&gt;"",COLUMN('Aceite de Oliva'!$A$260:$AAR$260)))-(7*I8))</f>
        <v xml:space="preserve"> SEPTIEMBRE 20</v>
      </c>
      <c r="J9" s="6" t="str">
        <f t="array" ref="J9">INDEX('Aceite de Oliva'!$A$260:$AAR$260,,MAX(IF('Aceite de Oliva'!$A$260:$AAR$260&lt;&gt;"",COLUMN('Aceite de Oliva'!$A$260:$AAR$260)))-(7*J8))</f>
        <v xml:space="preserve"> OCTUBRE 20</v>
      </c>
      <c r="K9" s="6" t="str">
        <f t="array" ref="K9">INDEX('Aceite de Oliva'!$A$260:$AAR$260,,MAX(IF('Aceite de Oliva'!$A$260:$AAR$260&lt;&gt;"",COLUMN('Aceite de Oliva'!$A$260:$AAR$260)))-(7*K8))</f>
        <v xml:space="preserve"> NOVIEMBRE 20</v>
      </c>
      <c r="L9" s="6" t="str">
        <f t="array" ref="L9">INDEX('Aceite de Oliva'!$A$260:$AAR$260,,MAX(IF('Aceite de Oliva'!$A$260:$AAR$260&lt;&gt;"",COLUMN('Aceite de Oliva'!$A$260:$AAR$260)))-(7*L8))</f>
        <v xml:space="preserve"> DICIEMBRE 20</v>
      </c>
      <c r="M9" s="6" t="str">
        <f t="array" ref="M9">INDEX('Aceite de Oliva'!$A$260:$AAR$260,,MAX(IF('Aceite de Oliva'!$A$260:$AAR$260&lt;&gt;"",COLUMN('Aceite de Oliva'!$A$260:$AAR$260)))-(7*M8))</f>
        <v xml:space="preserve"> ENERO 21</v>
      </c>
      <c r="N9" s="6" t="str">
        <f t="array" ref="N9">INDEX('Aceite de Oliva'!$A$260:$AAR$260,,MAX(IF('Aceite de Oliva'!$A$260:$AAR$260&lt;&gt;"",COLUMN('Aceite de Oliva'!$A$260:$AAR$260)))-(7*N8))</f>
        <v xml:space="preserve"> FEBRERO 21</v>
      </c>
      <c r="O9" s="6" t="str">
        <f t="array" ref="O9">INDEX('Aceite de Oliva'!$A$260:$AAR$260,,MAX(IF('Aceite de Oliva'!$A$260:$AAR$260&lt;&gt;"",COLUMN('Aceite de Oliva'!$A$260:$AAR$260)))-(7*O8))</f>
        <v xml:space="preserve"> MARZO 21</v>
      </c>
      <c r="P9" t="str">
        <f t="array" ref="P9">INDEX('Aceite de Oliva'!$A$260:$AAR$260,,MAX(IF('Aceite de Oliva'!$A$260:$AAR$260&lt;&gt;"",COLUMN('Aceite de Oliva'!$A$260:$AAR$260))))</f>
        <v xml:space="preserve"> ABRIL 21</v>
      </c>
    </row>
    <row r="10" spans="1:17" x14ac:dyDescent="0.3">
      <c r="B10" s="15"/>
      <c r="C10" s="24">
        <v>2</v>
      </c>
      <c r="E10" s="40">
        <f>INDEX('Aceite de Oliva'!$A$259:$AAR$285,MATCH($B10,'Aceite de Oliva'!$A$259:$A$285,0),MATCH(E$5,'Aceite de Oliva'!$A$259:$AAR$259,0))</f>
        <v>1.7599999999999998</v>
      </c>
      <c r="F10" s="40">
        <f>INDEX('Aceite de Oliva'!$A$259:$AAR$285,MATCH($B10,'Aceite de Oliva'!$A$259:$A$285,0),MATCH(F$5,'Aceite de Oliva'!$A$259:$AAR$259,0))</f>
        <v>4.3100000000000005</v>
      </c>
      <c r="G10" s="40">
        <f>INDEX('Aceite de Oliva'!$A$259:$AAR$285,MATCH($B10,'Aceite de Oliva'!$A$259:$A$285,0),MATCH(G$5,'Aceite de Oliva'!$A$259:$AAR$259,0))</f>
        <v>3.28</v>
      </c>
      <c r="H10" s="40">
        <f>INDEX('Aceite de Oliva'!$A$259:$AAR$285,MATCH($B10,'Aceite de Oliva'!$A$259:$A$285,0),MATCH(H$5,'Aceite de Oliva'!$A$259:$AAR$259,0))</f>
        <v>3.74</v>
      </c>
      <c r="I10" s="40">
        <f>INDEX('Aceite de Oliva'!$A$259:$AAR$285,MATCH($B10,'Aceite de Oliva'!$A$259:$A$285,0),MATCH(I$5,'Aceite de Oliva'!$A$259:$AAR$259,0))</f>
        <v>4.76</v>
      </c>
      <c r="J10" s="40">
        <f>INDEX('Aceite de Oliva'!$A$259:$AAR$285,MATCH($B10,'Aceite de Oliva'!$A$259:$A$285,0),MATCH(J$5,'Aceite de Oliva'!$A$259:$AAR$259,0))</f>
        <v>3.83</v>
      </c>
      <c r="K10" s="40">
        <f>INDEX('Aceite de Oliva'!$A$259:$AAR$285,MATCH($B10,'Aceite de Oliva'!$A$259:$A$285,0),MATCH(K$5,'Aceite de Oliva'!$A$259:$AAR$259,0))</f>
        <v>3.87</v>
      </c>
      <c r="L10" s="40">
        <f>INDEX('Aceite de Oliva'!$A$259:$AAR$285,MATCH($B10,'Aceite de Oliva'!$A$259:$A$285,0),MATCH(L$5,'Aceite de Oliva'!$A$259:$AAR$259,0))</f>
        <v>2.44</v>
      </c>
      <c r="M10" s="40">
        <f>INDEX('Aceite de Oliva'!$A$259:$AAR$285,MATCH($B10,'Aceite de Oliva'!$A$259:$A$285,0),MATCH(M$5,'Aceite de Oliva'!$A$259:$AAR$259,0))</f>
        <v>3.41</v>
      </c>
      <c r="N10" s="40">
        <f>INDEX('Aceite de Oliva'!$A$259:$AAR$285,MATCH($B10,'Aceite de Oliva'!$A$259:$A$285,0),MATCH(N$5,'Aceite de Oliva'!$A$259:$AAR$259,0))</f>
        <v>2.42</v>
      </c>
      <c r="O10" s="40">
        <f>INDEX('Aceite de Oliva'!$A$259:$AAR$285,MATCH($B10,'Aceite de Oliva'!$A$259:$A$285,0),MATCH(O$5,'Aceite de Oliva'!$A$259:$AAR$259,0))</f>
        <v>3.1799999999999997</v>
      </c>
      <c r="P10" s="40">
        <f>INDEX('Aceite de Oliva'!$A$259:$AAR$285,MATCH($B10,'Aceite de Oliva'!$A$259:$A$285,0),MATCH(P$5,'Aceite de Oliva'!$A$259:$AAR$259,0))</f>
        <v>2.58</v>
      </c>
    </row>
    <row r="11" spans="1:17" x14ac:dyDescent="0.3">
      <c r="A11" s="6"/>
      <c r="B11" s="16">
        <f t="shared" ref="B11:B33" si="1">C10</f>
        <v>2</v>
      </c>
      <c r="C11" s="17">
        <f t="shared" ref="C11:C32" si="2">B11+$C$7</f>
        <v>2.1</v>
      </c>
      <c r="E11" s="40">
        <f>INDEX('Aceite de Oliva'!$A$259:$AAR$285,MATCH($B11,'Aceite de Oliva'!$A$259:$A$285,0),MATCH(E$5,'Aceite de Oliva'!$A$259:$AAR$259,0))</f>
        <v>1.7400000000000002</v>
      </c>
      <c r="F11" s="40">
        <f>INDEX('Aceite de Oliva'!$A$259:$AAR$285,MATCH($B11,'Aceite de Oliva'!$A$259:$A$285,0),MATCH(F$5,'Aceite de Oliva'!$A$259:$AAR$259,0))</f>
        <v>2.4900000000000002</v>
      </c>
      <c r="G11" s="40">
        <f>INDEX('Aceite de Oliva'!$A$259:$AAR$285,MATCH($B11,'Aceite de Oliva'!$A$259:$A$285,0),MATCH(G$5,'Aceite de Oliva'!$A$259:$AAR$259,0))</f>
        <v>2.42</v>
      </c>
      <c r="H11" s="40">
        <f>INDEX('Aceite de Oliva'!$A$259:$AAR$285,MATCH($B11,'Aceite de Oliva'!$A$259:$A$285,0),MATCH(H$5,'Aceite de Oliva'!$A$259:$AAR$259,0))</f>
        <v>3.79</v>
      </c>
      <c r="I11" s="40">
        <f>INDEX('Aceite de Oliva'!$A$259:$AAR$285,MATCH($B11,'Aceite de Oliva'!$A$259:$A$285,0),MATCH(I$5,'Aceite de Oliva'!$A$259:$AAR$259,0))</f>
        <v>3.73</v>
      </c>
      <c r="J11" s="40">
        <f>INDEX('Aceite de Oliva'!$A$259:$AAR$285,MATCH($B11,'Aceite de Oliva'!$A$259:$A$285,0),MATCH(J$5,'Aceite de Oliva'!$A$259:$AAR$259,0))</f>
        <v>4.84</v>
      </c>
      <c r="K11" s="40">
        <f>INDEX('Aceite de Oliva'!$A$259:$AAR$285,MATCH($B11,'Aceite de Oliva'!$A$259:$A$285,0),MATCH(K$5,'Aceite de Oliva'!$A$259:$AAR$259,0))</f>
        <v>5.5</v>
      </c>
      <c r="L11" s="40">
        <f>INDEX('Aceite de Oliva'!$A$259:$AAR$285,MATCH($B11,'Aceite de Oliva'!$A$259:$A$285,0),MATCH(L$5,'Aceite de Oliva'!$A$259:$AAR$259,0))</f>
        <v>4.3</v>
      </c>
      <c r="M11" s="40">
        <f>INDEX('Aceite de Oliva'!$A$259:$AAR$285,MATCH($B11,'Aceite de Oliva'!$A$259:$A$285,0),MATCH(M$5,'Aceite de Oliva'!$A$259:$AAR$259,0))</f>
        <v>4.1100000000000003</v>
      </c>
      <c r="N11" s="40">
        <f>INDEX('Aceite de Oliva'!$A$259:$AAR$285,MATCH($B11,'Aceite de Oliva'!$A$259:$A$285,0),MATCH(N$5,'Aceite de Oliva'!$A$259:$AAR$259,0))</f>
        <v>3.6700000000000004</v>
      </c>
      <c r="O11" s="40">
        <f>INDEX('Aceite de Oliva'!$A$259:$AAR$285,MATCH($B11,'Aceite de Oliva'!$A$259:$A$285,0),MATCH(O$5,'Aceite de Oliva'!$A$259:$AAR$259,0))</f>
        <v>3.48</v>
      </c>
      <c r="P11" s="40">
        <f>INDEX('Aceite de Oliva'!$A$259:$AAR$285,MATCH($B11,'Aceite de Oliva'!$A$259:$A$285,0),MATCH(P$5,'Aceite de Oliva'!$A$259:$AAR$259,0))</f>
        <v>4.0200000000000005</v>
      </c>
    </row>
    <row r="12" spans="1:17" x14ac:dyDescent="0.3">
      <c r="A12" s="6"/>
      <c r="B12" s="16">
        <f t="shared" si="1"/>
        <v>2.1</v>
      </c>
      <c r="C12" s="18">
        <f t="shared" si="2"/>
        <v>2.2000000000000002</v>
      </c>
      <c r="E12" s="40">
        <f>INDEX('Aceite de Oliva'!$A$259:$AAR$285,MATCH($B12,'Aceite de Oliva'!$A$259:$A$285,0),MATCH(E$5,'Aceite de Oliva'!$A$259:$AAR$259,0))</f>
        <v>5.33</v>
      </c>
      <c r="F12" s="40">
        <f>INDEX('Aceite de Oliva'!$A$259:$AAR$285,MATCH($B12,'Aceite de Oliva'!$A$259:$A$285,0),MATCH(F$5,'Aceite de Oliva'!$A$259:$AAR$259,0))</f>
        <v>13.42</v>
      </c>
      <c r="G12" s="40">
        <f>INDEX('Aceite de Oliva'!$A$259:$AAR$285,MATCH($B12,'Aceite de Oliva'!$A$259:$A$285,0),MATCH(G$5,'Aceite de Oliva'!$A$259:$AAR$259,0))</f>
        <v>14.100000000000001</v>
      </c>
      <c r="H12" s="40">
        <f>INDEX('Aceite de Oliva'!$A$259:$AAR$285,MATCH($B12,'Aceite de Oliva'!$A$259:$A$285,0),MATCH(H$5,'Aceite de Oliva'!$A$259:$AAR$259,0))</f>
        <v>14.52</v>
      </c>
      <c r="I12" s="40">
        <f>INDEX('Aceite de Oliva'!$A$259:$AAR$285,MATCH($B12,'Aceite de Oliva'!$A$259:$A$285,0),MATCH(I$5,'Aceite de Oliva'!$A$259:$AAR$259,0))</f>
        <v>11.06</v>
      </c>
      <c r="J12" s="40">
        <f>INDEX('Aceite de Oliva'!$A$259:$AAR$285,MATCH($B12,'Aceite de Oliva'!$A$259:$A$285,0),MATCH(J$5,'Aceite de Oliva'!$A$259:$AAR$259,0))</f>
        <v>14.610000000000001</v>
      </c>
      <c r="K12" s="40">
        <f>INDEX('Aceite de Oliva'!$A$259:$AAR$285,MATCH($B12,'Aceite de Oliva'!$A$259:$A$285,0),MATCH(K$5,'Aceite de Oliva'!$A$259:$AAR$259,0))</f>
        <v>16.84</v>
      </c>
      <c r="L12" s="40">
        <f>INDEX('Aceite de Oliva'!$A$259:$AAR$285,MATCH($B12,'Aceite de Oliva'!$A$259:$A$285,0),MATCH(L$5,'Aceite de Oliva'!$A$259:$AAR$259,0))</f>
        <v>13.48</v>
      </c>
      <c r="M12" s="40">
        <f>INDEX('Aceite de Oliva'!$A$259:$AAR$285,MATCH($B12,'Aceite de Oliva'!$A$259:$A$285,0),MATCH(M$5,'Aceite de Oliva'!$A$259:$AAR$259,0))</f>
        <v>14.92</v>
      </c>
      <c r="N12" s="40">
        <f>INDEX('Aceite de Oliva'!$A$259:$AAR$285,MATCH($B12,'Aceite de Oliva'!$A$259:$A$285,0),MATCH(N$5,'Aceite de Oliva'!$A$259:$AAR$259,0))</f>
        <v>14.370000000000001</v>
      </c>
      <c r="O12" s="40">
        <f>INDEX('Aceite de Oliva'!$A$259:$AAR$285,MATCH($B12,'Aceite de Oliva'!$A$259:$A$285,0),MATCH(O$5,'Aceite de Oliva'!$A$259:$AAR$259,0))</f>
        <v>12.85</v>
      </c>
      <c r="P12" s="40">
        <f>INDEX('Aceite de Oliva'!$A$259:$AAR$285,MATCH($B12,'Aceite de Oliva'!$A$259:$A$285,0),MATCH(P$5,'Aceite de Oliva'!$A$259:$AAR$259,0))</f>
        <v>12.059999999999999</v>
      </c>
    </row>
    <row r="13" spans="1:17" x14ac:dyDescent="0.3">
      <c r="A13" s="6"/>
      <c r="B13" s="19">
        <f t="shared" si="1"/>
        <v>2.2000000000000002</v>
      </c>
      <c r="C13" s="17">
        <f t="shared" si="2"/>
        <v>2.3000000000000003</v>
      </c>
      <c r="E13" s="40">
        <f>INDEX('Aceite de Oliva'!$A$259:$AAR$285,MATCH($B13,'Aceite de Oliva'!$A$259:$A$285,0),MATCH(E$5,'Aceite de Oliva'!$A$259:$AAR$259,0))</f>
        <v>11.61</v>
      </c>
      <c r="F13" s="40">
        <f>INDEX('Aceite de Oliva'!$A$259:$AAR$285,MATCH($B13,'Aceite de Oliva'!$A$259:$A$285,0),MATCH(F$5,'Aceite de Oliva'!$A$259:$AAR$259,0))</f>
        <v>4.38</v>
      </c>
      <c r="G13" s="40">
        <f>INDEX('Aceite de Oliva'!$A$259:$AAR$285,MATCH($B13,'Aceite de Oliva'!$A$259:$A$285,0),MATCH(G$5,'Aceite de Oliva'!$A$259:$AAR$259,0))</f>
        <v>2.98</v>
      </c>
      <c r="H13" s="40">
        <f>INDEX('Aceite de Oliva'!$A$259:$AAR$285,MATCH($B13,'Aceite de Oliva'!$A$259:$A$285,0),MATCH(H$5,'Aceite de Oliva'!$A$259:$AAR$259,0))</f>
        <v>5.35</v>
      </c>
      <c r="I13" s="40">
        <f>INDEX('Aceite de Oliva'!$A$259:$AAR$285,MATCH($B13,'Aceite de Oliva'!$A$259:$A$285,0),MATCH(I$5,'Aceite de Oliva'!$A$259:$AAR$259,0))</f>
        <v>7.85</v>
      </c>
      <c r="J13" s="40">
        <f>INDEX('Aceite de Oliva'!$A$259:$AAR$285,MATCH($B13,'Aceite de Oliva'!$A$259:$A$285,0),MATCH(J$5,'Aceite de Oliva'!$A$259:$AAR$259,0))</f>
        <v>4.6399999999999997</v>
      </c>
      <c r="K13" s="40">
        <f>INDEX('Aceite de Oliva'!$A$259:$AAR$285,MATCH($B13,'Aceite de Oliva'!$A$259:$A$285,0),MATCH(K$5,'Aceite de Oliva'!$A$259:$AAR$259,0))</f>
        <v>4.8</v>
      </c>
      <c r="L13" s="40">
        <f>INDEX('Aceite de Oliva'!$A$259:$AAR$285,MATCH($B13,'Aceite de Oliva'!$A$259:$A$285,0),MATCH(L$5,'Aceite de Oliva'!$A$259:$AAR$259,0))</f>
        <v>4.59</v>
      </c>
      <c r="M13" s="40">
        <f>INDEX('Aceite de Oliva'!$A$259:$AAR$285,MATCH($B13,'Aceite de Oliva'!$A$259:$A$285,0),MATCH(M$5,'Aceite de Oliva'!$A$259:$AAR$259,0))</f>
        <v>8.19</v>
      </c>
      <c r="N13" s="40">
        <f>INDEX('Aceite de Oliva'!$A$259:$AAR$285,MATCH($B13,'Aceite de Oliva'!$A$259:$A$285,0),MATCH(N$5,'Aceite de Oliva'!$A$259:$AAR$259,0))</f>
        <v>11.5</v>
      </c>
      <c r="O13" s="40">
        <f>INDEX('Aceite de Oliva'!$A$259:$AAR$285,MATCH($B13,'Aceite de Oliva'!$A$259:$A$285,0),MATCH(O$5,'Aceite de Oliva'!$A$259:$AAR$259,0))</f>
        <v>8.59</v>
      </c>
      <c r="P13" s="40">
        <f>INDEX('Aceite de Oliva'!$A$259:$AAR$285,MATCH($B13,'Aceite de Oliva'!$A$259:$A$285,0),MATCH(P$5,'Aceite de Oliva'!$A$259:$AAR$259,0))</f>
        <v>9.7700000000000014</v>
      </c>
    </row>
    <row r="14" spans="1:17" x14ac:dyDescent="0.3">
      <c r="A14" s="6"/>
      <c r="B14" s="16">
        <f t="shared" si="1"/>
        <v>2.3000000000000003</v>
      </c>
      <c r="C14" s="17">
        <f t="shared" si="2"/>
        <v>2.4000000000000004</v>
      </c>
      <c r="E14" s="40">
        <f>INDEX('Aceite de Oliva'!$A$259:$AAR$285,MATCH($B14,'Aceite de Oliva'!$A$259:$A$285,0),MATCH(E$5,'Aceite de Oliva'!$A$259:$AAR$259,0))</f>
        <v>8.7100000000000009</v>
      </c>
      <c r="F14" s="40">
        <f>INDEX('Aceite de Oliva'!$A$259:$AAR$285,MATCH($B14,'Aceite de Oliva'!$A$259:$A$285,0),MATCH(F$5,'Aceite de Oliva'!$A$259:$AAR$259,0))</f>
        <v>11.48</v>
      </c>
      <c r="G14" s="40">
        <f>INDEX('Aceite de Oliva'!$A$259:$AAR$285,MATCH($B14,'Aceite de Oliva'!$A$259:$A$285,0),MATCH(G$5,'Aceite de Oliva'!$A$259:$AAR$259,0))</f>
        <v>13.370000000000001</v>
      </c>
      <c r="H14" s="40">
        <f>INDEX('Aceite de Oliva'!$A$259:$AAR$285,MATCH($B14,'Aceite de Oliva'!$A$259:$A$285,0),MATCH(H$5,'Aceite de Oliva'!$A$259:$AAR$259,0))</f>
        <v>14.97</v>
      </c>
      <c r="I14" s="40">
        <f>INDEX('Aceite de Oliva'!$A$259:$AAR$285,MATCH($B14,'Aceite de Oliva'!$A$259:$A$285,0),MATCH(I$5,'Aceite de Oliva'!$A$259:$AAR$259,0))</f>
        <v>14.49</v>
      </c>
      <c r="J14" s="40">
        <f>INDEX('Aceite de Oliva'!$A$259:$AAR$285,MATCH($B14,'Aceite de Oliva'!$A$259:$A$285,0),MATCH(J$5,'Aceite de Oliva'!$A$259:$AAR$259,0))</f>
        <v>15.530000000000001</v>
      </c>
      <c r="K14" s="40">
        <f>INDEX('Aceite de Oliva'!$A$259:$AAR$285,MATCH($B14,'Aceite de Oliva'!$A$259:$A$285,0),MATCH(K$5,'Aceite de Oliva'!$A$259:$AAR$259,0))</f>
        <v>16.239999999999998</v>
      </c>
      <c r="L14" s="40">
        <f>INDEX('Aceite de Oliva'!$A$259:$AAR$285,MATCH($B14,'Aceite de Oliva'!$A$259:$A$285,0),MATCH(L$5,'Aceite de Oliva'!$A$259:$AAR$259,0))</f>
        <v>14.200000000000001</v>
      </c>
      <c r="M14" s="40">
        <f>INDEX('Aceite de Oliva'!$A$259:$AAR$285,MATCH($B14,'Aceite de Oliva'!$A$259:$A$285,0),MATCH(M$5,'Aceite de Oliva'!$A$259:$AAR$259,0))</f>
        <v>26.4</v>
      </c>
      <c r="N14" s="40">
        <f>INDEX('Aceite de Oliva'!$A$259:$AAR$285,MATCH($B14,'Aceite de Oliva'!$A$259:$A$285,0),MATCH(N$5,'Aceite de Oliva'!$A$259:$AAR$259,0))</f>
        <v>28.75</v>
      </c>
      <c r="O14" s="40">
        <f>INDEX('Aceite de Oliva'!$A$259:$AAR$285,MATCH($B14,'Aceite de Oliva'!$A$259:$A$285,0),MATCH(O$5,'Aceite de Oliva'!$A$259:$AAR$259,0))</f>
        <v>24.53</v>
      </c>
      <c r="P14" s="40">
        <f>INDEX('Aceite de Oliva'!$A$259:$AAR$285,MATCH($B14,'Aceite de Oliva'!$A$259:$A$285,0),MATCH(P$5,'Aceite de Oliva'!$A$259:$AAR$259,0))</f>
        <v>27.560000000000002</v>
      </c>
    </row>
    <row r="15" spans="1:17" x14ac:dyDescent="0.3">
      <c r="A15" s="6"/>
      <c r="B15" s="16">
        <f t="shared" si="1"/>
        <v>2.4000000000000004</v>
      </c>
      <c r="C15" s="17">
        <f t="shared" si="2"/>
        <v>2.5000000000000004</v>
      </c>
      <c r="E15" s="40">
        <f>INDEX('Aceite de Oliva'!$A$259:$AAR$285,MATCH($B15,'Aceite de Oliva'!$A$259:$A$285,0),MATCH(E$5,'Aceite de Oliva'!$A$259:$AAR$259,0))</f>
        <v>17.350000000000001</v>
      </c>
      <c r="F15" s="40">
        <f>INDEX('Aceite de Oliva'!$A$259:$AAR$285,MATCH($B15,'Aceite de Oliva'!$A$259:$A$285,0),MATCH(F$5,'Aceite de Oliva'!$A$259:$AAR$259,0))</f>
        <v>30.240000000000002</v>
      </c>
      <c r="G15" s="40">
        <f>INDEX('Aceite de Oliva'!$A$259:$AAR$285,MATCH($B15,'Aceite de Oliva'!$A$259:$A$285,0),MATCH(G$5,'Aceite de Oliva'!$A$259:$AAR$259,0))</f>
        <v>31.869999999999997</v>
      </c>
      <c r="H15" s="40">
        <f>INDEX('Aceite de Oliva'!$A$259:$AAR$285,MATCH($B15,'Aceite de Oliva'!$A$259:$A$285,0),MATCH(H$5,'Aceite de Oliva'!$A$259:$AAR$259,0))</f>
        <v>31.86</v>
      </c>
      <c r="I15" s="40">
        <f>INDEX('Aceite de Oliva'!$A$259:$AAR$285,MATCH($B15,'Aceite de Oliva'!$A$259:$A$285,0),MATCH(I$5,'Aceite de Oliva'!$A$259:$AAR$259,0))</f>
        <v>30.689999999999998</v>
      </c>
      <c r="J15" s="40">
        <f>INDEX('Aceite de Oliva'!$A$259:$AAR$285,MATCH($B15,'Aceite de Oliva'!$A$259:$A$285,0),MATCH(J$5,'Aceite de Oliva'!$A$259:$AAR$259,0))</f>
        <v>28.119999999999997</v>
      </c>
      <c r="K15" s="40">
        <f>INDEX('Aceite de Oliva'!$A$259:$AAR$285,MATCH($B15,'Aceite de Oliva'!$A$259:$A$285,0),MATCH(K$5,'Aceite de Oliva'!$A$259:$AAR$259,0))</f>
        <v>26.77</v>
      </c>
      <c r="L15" s="40">
        <f>INDEX('Aceite de Oliva'!$A$259:$AAR$285,MATCH($B15,'Aceite de Oliva'!$A$259:$A$285,0),MATCH(L$5,'Aceite de Oliva'!$A$259:$AAR$259,0))</f>
        <v>36.980000000000004</v>
      </c>
      <c r="M15" s="40">
        <f>INDEX('Aceite de Oliva'!$A$259:$AAR$285,MATCH($B15,'Aceite de Oliva'!$A$259:$A$285,0),MATCH(M$5,'Aceite de Oliva'!$A$259:$AAR$259,0))</f>
        <v>14.11</v>
      </c>
      <c r="N15" s="40">
        <f>INDEX('Aceite de Oliva'!$A$259:$AAR$285,MATCH($B15,'Aceite de Oliva'!$A$259:$A$285,0),MATCH(N$5,'Aceite de Oliva'!$A$259:$AAR$259,0))</f>
        <v>10.71</v>
      </c>
      <c r="O15" s="40">
        <f>INDEX('Aceite de Oliva'!$A$259:$AAR$285,MATCH($B15,'Aceite de Oliva'!$A$259:$A$285,0),MATCH(O$5,'Aceite de Oliva'!$A$259:$AAR$259,0))</f>
        <v>12.469999999999999</v>
      </c>
      <c r="P15" s="40">
        <f>INDEX('Aceite de Oliva'!$A$259:$AAR$285,MATCH($B15,'Aceite de Oliva'!$A$259:$A$285,0),MATCH(P$5,'Aceite de Oliva'!$A$259:$AAR$259,0))</f>
        <v>6.65</v>
      </c>
    </row>
    <row r="16" spans="1:17" x14ac:dyDescent="0.3">
      <c r="A16" s="6"/>
      <c r="B16" s="16">
        <f t="shared" si="1"/>
        <v>2.5000000000000004</v>
      </c>
      <c r="C16" s="17">
        <f t="shared" si="2"/>
        <v>2.6000000000000005</v>
      </c>
      <c r="E16" s="40">
        <f>INDEX('Aceite de Oliva'!$A$259:$AAR$285,MATCH($B16,'Aceite de Oliva'!$A$259:$A$285,0),MATCH(E$5,'Aceite de Oliva'!$A$259:$AAR$259,0))</f>
        <v>26.54</v>
      </c>
      <c r="F16" s="40">
        <f>INDEX('Aceite de Oliva'!$A$259:$AAR$285,MATCH($B16,'Aceite de Oliva'!$A$259:$A$285,0),MATCH(F$5,'Aceite de Oliva'!$A$259:$AAR$259,0))</f>
        <v>8.42</v>
      </c>
      <c r="G16" s="40">
        <f>INDEX('Aceite de Oliva'!$A$259:$AAR$285,MATCH($B16,'Aceite de Oliva'!$A$259:$A$285,0),MATCH(G$5,'Aceite de Oliva'!$A$259:$AAR$259,0))</f>
        <v>4.13</v>
      </c>
      <c r="H16" s="40">
        <f>INDEX('Aceite de Oliva'!$A$259:$AAR$285,MATCH($B16,'Aceite de Oliva'!$A$259:$A$285,0),MATCH(H$5,'Aceite de Oliva'!$A$259:$AAR$259,0))</f>
        <v>3.02</v>
      </c>
      <c r="I16" s="40">
        <f>INDEX('Aceite de Oliva'!$A$259:$AAR$285,MATCH($B16,'Aceite de Oliva'!$A$259:$A$285,0),MATCH(I$5,'Aceite de Oliva'!$A$259:$AAR$259,0))</f>
        <v>2.56</v>
      </c>
      <c r="J16" s="40">
        <f>INDEX('Aceite de Oliva'!$A$259:$AAR$285,MATCH($B16,'Aceite de Oliva'!$A$259:$A$285,0),MATCH(J$5,'Aceite de Oliva'!$A$259:$AAR$259,0))</f>
        <v>3.9800000000000004</v>
      </c>
      <c r="K16" s="40">
        <f>INDEX('Aceite de Oliva'!$A$259:$AAR$285,MATCH($B16,'Aceite de Oliva'!$A$259:$A$285,0),MATCH(K$5,'Aceite de Oliva'!$A$259:$AAR$259,0))</f>
        <v>3.71</v>
      </c>
      <c r="L16" s="40">
        <f>INDEX('Aceite de Oliva'!$A$259:$AAR$285,MATCH($B16,'Aceite de Oliva'!$A$259:$A$285,0),MATCH(L$5,'Aceite de Oliva'!$A$259:$AAR$259,0))</f>
        <v>4.03</v>
      </c>
      <c r="M16" s="40">
        <f>INDEX('Aceite de Oliva'!$A$259:$AAR$285,MATCH($B16,'Aceite de Oliva'!$A$259:$A$285,0),MATCH(M$5,'Aceite de Oliva'!$A$259:$AAR$259,0))</f>
        <v>4.2300000000000004</v>
      </c>
      <c r="N16" s="40">
        <f>INDEX('Aceite de Oliva'!$A$259:$AAR$285,MATCH($B16,'Aceite de Oliva'!$A$259:$A$285,0),MATCH(N$5,'Aceite de Oliva'!$A$259:$AAR$259,0))</f>
        <v>5.04</v>
      </c>
      <c r="O16" s="40">
        <f>INDEX('Aceite de Oliva'!$A$259:$AAR$285,MATCH($B16,'Aceite de Oliva'!$A$259:$A$285,0),MATCH(O$5,'Aceite de Oliva'!$A$259:$AAR$259,0))</f>
        <v>6.2</v>
      </c>
      <c r="P16" s="40">
        <f>INDEX('Aceite de Oliva'!$A$259:$AAR$285,MATCH($B16,'Aceite de Oliva'!$A$259:$A$285,0),MATCH(P$5,'Aceite de Oliva'!$A$259:$AAR$259,0))</f>
        <v>8.84</v>
      </c>
    </row>
    <row r="17" spans="1:16" x14ac:dyDescent="0.3">
      <c r="A17" s="6"/>
      <c r="B17" s="16">
        <f t="shared" si="1"/>
        <v>2.6000000000000005</v>
      </c>
      <c r="C17" s="17">
        <f t="shared" si="2"/>
        <v>2.7000000000000006</v>
      </c>
      <c r="E17" s="40">
        <f>INDEX('Aceite de Oliva'!$A$259:$AAR$285,MATCH($B17,'Aceite de Oliva'!$A$259:$A$285,0),MATCH(E$5,'Aceite de Oliva'!$A$259:$AAR$259,0))</f>
        <v>3.8200000000000003</v>
      </c>
      <c r="F17" s="40">
        <f>INDEX('Aceite de Oliva'!$A$259:$AAR$285,MATCH($B17,'Aceite de Oliva'!$A$259:$A$285,0),MATCH(F$5,'Aceite de Oliva'!$A$259:$AAR$259,0))</f>
        <v>2.34</v>
      </c>
      <c r="G17" s="40">
        <f>INDEX('Aceite de Oliva'!$A$259:$AAR$285,MATCH($B17,'Aceite de Oliva'!$A$259:$A$285,0),MATCH(G$5,'Aceite de Oliva'!$A$259:$AAR$259,0))</f>
        <v>3.29</v>
      </c>
      <c r="H17" s="40">
        <f>INDEX('Aceite de Oliva'!$A$259:$AAR$285,MATCH($B17,'Aceite de Oliva'!$A$259:$A$285,0),MATCH(H$5,'Aceite de Oliva'!$A$259:$AAR$259,0))</f>
        <v>1.17</v>
      </c>
      <c r="I17" s="40">
        <f>INDEX('Aceite de Oliva'!$A$259:$AAR$285,MATCH($B17,'Aceite de Oliva'!$A$259:$A$285,0),MATCH(I$5,'Aceite de Oliva'!$A$259:$AAR$259,0))</f>
        <v>2.1800000000000002</v>
      </c>
      <c r="J17" s="40">
        <f>INDEX('Aceite de Oliva'!$A$259:$AAR$285,MATCH($B17,'Aceite de Oliva'!$A$259:$A$285,0),MATCH(J$5,'Aceite de Oliva'!$A$259:$AAR$259,0))</f>
        <v>2.08</v>
      </c>
      <c r="K17" s="40">
        <f>INDEX('Aceite de Oliva'!$A$259:$AAR$285,MATCH($B17,'Aceite de Oliva'!$A$259:$A$285,0),MATCH(K$5,'Aceite de Oliva'!$A$259:$AAR$259,0))</f>
        <v>1.3499999999999999</v>
      </c>
      <c r="L17" s="40">
        <f>INDEX('Aceite de Oliva'!$A$259:$AAR$285,MATCH($B17,'Aceite de Oliva'!$A$259:$A$285,0),MATCH(L$5,'Aceite de Oliva'!$A$259:$AAR$259,0))</f>
        <v>2.15</v>
      </c>
      <c r="M17" s="40">
        <f>INDEX('Aceite de Oliva'!$A$259:$AAR$285,MATCH($B17,'Aceite de Oliva'!$A$259:$A$285,0),MATCH(M$5,'Aceite de Oliva'!$A$259:$AAR$259,0))</f>
        <v>2.62</v>
      </c>
      <c r="N17" s="40">
        <f>INDEX('Aceite de Oliva'!$A$259:$AAR$285,MATCH($B17,'Aceite de Oliva'!$A$259:$A$285,0),MATCH(N$5,'Aceite de Oliva'!$A$259:$AAR$259,0))</f>
        <v>3.2699999999999996</v>
      </c>
      <c r="O17" s="40">
        <f>INDEX('Aceite de Oliva'!$A$259:$AAR$285,MATCH($B17,'Aceite de Oliva'!$A$259:$A$285,0),MATCH(O$5,'Aceite de Oliva'!$A$259:$AAR$259,0))</f>
        <v>3.34</v>
      </c>
      <c r="P17" s="40">
        <f>INDEX('Aceite de Oliva'!$A$259:$AAR$285,MATCH($B17,'Aceite de Oliva'!$A$259:$A$285,0),MATCH(P$5,'Aceite de Oliva'!$A$259:$AAR$259,0))</f>
        <v>1.86</v>
      </c>
    </row>
    <row r="18" spans="1:16" x14ac:dyDescent="0.3">
      <c r="B18" s="16">
        <f t="shared" si="1"/>
        <v>2.7000000000000006</v>
      </c>
      <c r="C18" s="17">
        <f t="shared" si="2"/>
        <v>2.8000000000000007</v>
      </c>
      <c r="E18" s="40">
        <f>INDEX('Aceite de Oliva'!$A$259:$AAR$285,MATCH($B18,'Aceite de Oliva'!$A$259:$A$285,0),MATCH(E$5,'Aceite de Oliva'!$A$259:$AAR$259,0))</f>
        <v>1.1399999999999999</v>
      </c>
      <c r="F18" s="40">
        <f>INDEX('Aceite de Oliva'!$A$259:$AAR$285,MATCH($B18,'Aceite de Oliva'!$A$259:$A$285,0),MATCH(F$5,'Aceite de Oliva'!$A$259:$AAR$259,0))</f>
        <v>0.71</v>
      </c>
      <c r="G18" s="40">
        <f>INDEX('Aceite de Oliva'!$A$259:$AAR$285,MATCH($B18,'Aceite de Oliva'!$A$259:$A$285,0),MATCH(G$5,'Aceite de Oliva'!$A$259:$AAR$259,0))</f>
        <v>3.3200000000000003</v>
      </c>
      <c r="H18" s="40">
        <f>INDEX('Aceite de Oliva'!$A$259:$AAR$285,MATCH($B18,'Aceite de Oliva'!$A$259:$A$285,0),MATCH(H$5,'Aceite de Oliva'!$A$259:$AAR$259,0))</f>
        <v>2.73</v>
      </c>
      <c r="I18" s="40">
        <f>INDEX('Aceite de Oliva'!$A$259:$AAR$285,MATCH($B18,'Aceite de Oliva'!$A$259:$A$285,0),MATCH(I$5,'Aceite de Oliva'!$A$259:$AAR$259,0))</f>
        <v>4.1400000000000006</v>
      </c>
      <c r="J18" s="40">
        <f>INDEX('Aceite de Oliva'!$A$259:$AAR$285,MATCH($B18,'Aceite de Oliva'!$A$259:$A$285,0),MATCH(J$5,'Aceite de Oliva'!$A$259:$AAR$259,0))</f>
        <v>4.38</v>
      </c>
      <c r="K18" s="40">
        <f>INDEX('Aceite de Oliva'!$A$259:$AAR$285,MATCH($B18,'Aceite de Oliva'!$A$259:$A$285,0),MATCH(K$5,'Aceite de Oliva'!$A$259:$AAR$259,0))</f>
        <v>3.14</v>
      </c>
      <c r="L18" s="40">
        <f>INDEX('Aceite de Oliva'!$A$259:$AAR$285,MATCH($B18,'Aceite de Oliva'!$A$259:$A$285,0),MATCH(L$5,'Aceite de Oliva'!$A$259:$AAR$259,0))</f>
        <v>2.46</v>
      </c>
      <c r="M18" s="40">
        <f>INDEX('Aceite de Oliva'!$A$259:$AAR$285,MATCH($B18,'Aceite de Oliva'!$A$259:$A$285,0),MATCH(M$5,'Aceite de Oliva'!$A$259:$AAR$259,0))</f>
        <v>1.75</v>
      </c>
      <c r="N18" s="40">
        <f>INDEX('Aceite de Oliva'!$A$259:$AAR$285,MATCH($B18,'Aceite de Oliva'!$A$259:$A$285,0),MATCH(N$5,'Aceite de Oliva'!$A$259:$AAR$259,0))</f>
        <v>1.6600000000000001</v>
      </c>
      <c r="O18" s="40">
        <f>INDEX('Aceite de Oliva'!$A$259:$AAR$285,MATCH($B18,'Aceite de Oliva'!$A$259:$A$285,0),MATCH(O$5,'Aceite de Oliva'!$A$259:$AAR$259,0))</f>
        <v>2.13</v>
      </c>
      <c r="P18" s="40">
        <f>INDEX('Aceite de Oliva'!$A$259:$AAR$285,MATCH($B18,'Aceite de Oliva'!$A$259:$A$285,0),MATCH(P$5,'Aceite de Oliva'!$A$259:$AAR$259,0))</f>
        <v>2.04</v>
      </c>
    </row>
    <row r="19" spans="1:16" x14ac:dyDescent="0.3">
      <c r="B19" s="16">
        <f t="shared" si="1"/>
        <v>2.8000000000000007</v>
      </c>
      <c r="C19" s="17">
        <f t="shared" si="2"/>
        <v>2.9000000000000008</v>
      </c>
      <c r="E19" s="40">
        <f>INDEX('Aceite de Oliva'!$A$259:$AAR$285,MATCH($B19,'Aceite de Oliva'!$A$259:$A$285,0),MATCH(E$5,'Aceite de Oliva'!$A$259:$AAR$259,0))</f>
        <v>2.48</v>
      </c>
      <c r="F19" s="40">
        <f>INDEX('Aceite de Oliva'!$A$259:$AAR$285,MATCH($B19,'Aceite de Oliva'!$A$259:$A$285,0),MATCH(F$5,'Aceite de Oliva'!$A$259:$AAR$259,0))</f>
        <v>2.52</v>
      </c>
      <c r="G19" s="40">
        <f>INDEX('Aceite de Oliva'!$A$259:$AAR$285,MATCH($B19,'Aceite de Oliva'!$A$259:$A$285,0),MATCH(G$5,'Aceite de Oliva'!$A$259:$AAR$259,0))</f>
        <v>2.38</v>
      </c>
      <c r="H19" s="40">
        <f>INDEX('Aceite de Oliva'!$A$259:$AAR$285,MATCH($B19,'Aceite de Oliva'!$A$259:$A$285,0),MATCH(H$5,'Aceite de Oliva'!$A$259:$AAR$259,0))</f>
        <v>1.34</v>
      </c>
      <c r="I19" s="40">
        <f>INDEX('Aceite de Oliva'!$A$259:$AAR$285,MATCH($B19,'Aceite de Oliva'!$A$259:$A$285,0),MATCH(I$5,'Aceite de Oliva'!$A$259:$AAR$259,0))</f>
        <v>2.09</v>
      </c>
      <c r="J19" s="40">
        <f>INDEX('Aceite de Oliva'!$A$259:$AAR$285,MATCH($B19,'Aceite de Oliva'!$A$259:$A$285,0),MATCH(J$5,'Aceite de Oliva'!$A$259:$AAR$259,0))</f>
        <v>1.4300000000000002</v>
      </c>
      <c r="K19" s="40">
        <f>INDEX('Aceite de Oliva'!$A$259:$AAR$285,MATCH($B19,'Aceite de Oliva'!$A$259:$A$285,0),MATCH(K$5,'Aceite de Oliva'!$A$259:$AAR$259,0))</f>
        <v>2.02</v>
      </c>
      <c r="L19" s="40">
        <f>INDEX('Aceite de Oliva'!$A$259:$AAR$285,MATCH($B19,'Aceite de Oliva'!$A$259:$A$285,0),MATCH(L$5,'Aceite de Oliva'!$A$259:$AAR$259,0))</f>
        <v>0.94</v>
      </c>
      <c r="M19" s="40">
        <f>INDEX('Aceite de Oliva'!$A$259:$AAR$285,MATCH($B19,'Aceite de Oliva'!$A$259:$A$285,0),MATCH(M$5,'Aceite de Oliva'!$A$259:$AAR$259,0))</f>
        <v>1.17</v>
      </c>
      <c r="N19" s="40">
        <f>INDEX('Aceite de Oliva'!$A$259:$AAR$285,MATCH($B19,'Aceite de Oliva'!$A$259:$A$285,0),MATCH(N$5,'Aceite de Oliva'!$A$259:$AAR$259,0))</f>
        <v>0.43</v>
      </c>
      <c r="O19" s="40">
        <f>INDEX('Aceite de Oliva'!$A$259:$AAR$285,MATCH($B19,'Aceite de Oliva'!$A$259:$A$285,0),MATCH(O$5,'Aceite de Oliva'!$A$259:$AAR$259,0))</f>
        <v>2.7300000000000004</v>
      </c>
      <c r="P19" s="40">
        <f>INDEX('Aceite de Oliva'!$A$259:$AAR$285,MATCH($B19,'Aceite de Oliva'!$A$259:$A$285,0),MATCH(P$5,'Aceite de Oliva'!$A$259:$AAR$259,0))</f>
        <v>4.2699999999999996</v>
      </c>
    </row>
    <row r="20" spans="1:16" x14ac:dyDescent="0.3">
      <c r="B20" s="16">
        <f t="shared" si="1"/>
        <v>2.9000000000000008</v>
      </c>
      <c r="C20" s="17">
        <f t="shared" si="2"/>
        <v>3.0000000000000009</v>
      </c>
      <c r="E20" s="40">
        <f>INDEX('Aceite de Oliva'!$A$259:$AAR$285,MATCH($B20,'Aceite de Oliva'!$A$259:$A$285,0),MATCH(E$5,'Aceite de Oliva'!$A$259:$AAR$259,0))</f>
        <v>4.37</v>
      </c>
      <c r="F20" s="40">
        <f>INDEX('Aceite de Oliva'!$A$259:$AAR$285,MATCH($B20,'Aceite de Oliva'!$A$259:$A$285,0),MATCH(F$5,'Aceite de Oliva'!$A$259:$AAR$259,0))</f>
        <v>4.9399999999999995</v>
      </c>
      <c r="G20" s="40">
        <f>INDEX('Aceite de Oliva'!$A$259:$AAR$285,MATCH($B20,'Aceite de Oliva'!$A$259:$A$285,0),MATCH(G$5,'Aceite de Oliva'!$A$259:$AAR$259,0))</f>
        <v>4.28</v>
      </c>
      <c r="H20" s="40">
        <f>INDEX('Aceite de Oliva'!$A$259:$AAR$285,MATCH($B20,'Aceite de Oliva'!$A$259:$A$285,0),MATCH(H$5,'Aceite de Oliva'!$A$259:$AAR$259,0))</f>
        <v>3.1</v>
      </c>
      <c r="I20" s="40">
        <f>INDEX('Aceite de Oliva'!$A$259:$AAR$285,MATCH($B20,'Aceite de Oliva'!$A$259:$A$285,0),MATCH(I$5,'Aceite de Oliva'!$A$259:$AAR$259,0))</f>
        <v>2.66</v>
      </c>
      <c r="J20" s="40">
        <f>INDEX('Aceite de Oliva'!$A$259:$AAR$285,MATCH($B20,'Aceite de Oliva'!$A$259:$A$285,0),MATCH(J$5,'Aceite de Oliva'!$A$259:$AAR$259,0))</f>
        <v>2.4099999999999997</v>
      </c>
      <c r="K20" s="40">
        <f>INDEX('Aceite de Oliva'!$A$259:$AAR$285,MATCH($B20,'Aceite de Oliva'!$A$259:$A$285,0),MATCH(K$5,'Aceite de Oliva'!$A$259:$AAR$259,0))</f>
        <v>1.91</v>
      </c>
      <c r="L20" s="40">
        <f>INDEX('Aceite de Oliva'!$A$259:$AAR$285,MATCH($B20,'Aceite de Oliva'!$A$259:$A$285,0),MATCH(L$5,'Aceite de Oliva'!$A$259:$AAR$259,0))</f>
        <v>2.42</v>
      </c>
      <c r="M20" s="40">
        <f>INDEX('Aceite de Oliva'!$A$259:$AAR$285,MATCH($B20,'Aceite de Oliva'!$A$259:$A$285,0),MATCH(M$5,'Aceite de Oliva'!$A$259:$AAR$259,0))</f>
        <v>6.6899999999999995</v>
      </c>
      <c r="N20" s="40">
        <f>INDEX('Aceite de Oliva'!$A$259:$AAR$285,MATCH($B20,'Aceite de Oliva'!$A$259:$A$285,0),MATCH(N$5,'Aceite de Oliva'!$A$259:$AAR$259,0))</f>
        <v>5.6300000000000008</v>
      </c>
      <c r="O20" s="40">
        <f>INDEX('Aceite de Oliva'!$A$259:$AAR$285,MATCH($B20,'Aceite de Oliva'!$A$259:$A$285,0),MATCH(O$5,'Aceite de Oliva'!$A$259:$AAR$259,0))</f>
        <v>5.34</v>
      </c>
      <c r="P20" s="40">
        <f>INDEX('Aceite de Oliva'!$A$259:$AAR$285,MATCH($B20,'Aceite de Oliva'!$A$259:$A$285,0),MATCH(P$5,'Aceite de Oliva'!$A$259:$AAR$259,0))</f>
        <v>5.63</v>
      </c>
    </row>
    <row r="21" spans="1:16" x14ac:dyDescent="0.3">
      <c r="B21" s="16">
        <f t="shared" si="1"/>
        <v>3.0000000000000009</v>
      </c>
      <c r="C21" s="17">
        <f t="shared" si="2"/>
        <v>3.100000000000001</v>
      </c>
      <c r="E21" s="40">
        <f>INDEX('Aceite de Oliva'!$A$259:$AAR$285,MATCH($B21,'Aceite de Oliva'!$A$259:$A$285,0),MATCH(E$5,'Aceite de Oliva'!$A$259:$AAR$259,0))</f>
        <v>1.3599999999999999</v>
      </c>
      <c r="F21" s="40">
        <f>INDEX('Aceite de Oliva'!$A$259:$AAR$285,MATCH($B21,'Aceite de Oliva'!$A$259:$A$285,0),MATCH(F$5,'Aceite de Oliva'!$A$259:$AAR$259,0))</f>
        <v>1.1000000000000001</v>
      </c>
      <c r="G21" s="40">
        <f>INDEX('Aceite de Oliva'!$A$259:$AAR$285,MATCH($B21,'Aceite de Oliva'!$A$259:$A$285,0),MATCH(G$5,'Aceite de Oliva'!$A$259:$AAR$259,0))</f>
        <v>1</v>
      </c>
      <c r="H21" s="40">
        <f>INDEX('Aceite de Oliva'!$A$259:$AAR$285,MATCH($B21,'Aceite de Oliva'!$A$259:$A$285,0),MATCH(H$5,'Aceite de Oliva'!$A$259:$AAR$259,0))</f>
        <v>1.1299999999999999</v>
      </c>
      <c r="I21" s="40">
        <f>INDEX('Aceite de Oliva'!$A$259:$AAR$285,MATCH($B21,'Aceite de Oliva'!$A$259:$A$285,0),MATCH(I$5,'Aceite de Oliva'!$A$259:$AAR$259,0))</f>
        <v>0.51</v>
      </c>
      <c r="J21" s="40">
        <f>INDEX('Aceite de Oliva'!$A$259:$AAR$285,MATCH($B21,'Aceite de Oliva'!$A$259:$A$285,0),MATCH(J$5,'Aceite de Oliva'!$A$259:$AAR$259,0))</f>
        <v>0.72</v>
      </c>
      <c r="K21" s="40">
        <f>INDEX('Aceite de Oliva'!$A$259:$AAR$285,MATCH($B21,'Aceite de Oliva'!$A$259:$A$285,0),MATCH(K$5,'Aceite de Oliva'!$A$259:$AAR$259,0))</f>
        <v>0.66</v>
      </c>
      <c r="L21" s="40">
        <f>INDEX('Aceite de Oliva'!$A$259:$AAR$285,MATCH($B21,'Aceite de Oliva'!$A$259:$A$285,0),MATCH(L$5,'Aceite de Oliva'!$A$259:$AAR$259,0))</f>
        <v>1.3599999999999999</v>
      </c>
      <c r="M21" s="40">
        <f>INDEX('Aceite de Oliva'!$A$259:$AAR$285,MATCH($B21,'Aceite de Oliva'!$A$259:$A$285,0),MATCH(M$5,'Aceite de Oliva'!$A$259:$AAR$259,0))</f>
        <v>0.44</v>
      </c>
      <c r="N21" s="40">
        <f>INDEX('Aceite de Oliva'!$A$259:$AAR$285,MATCH($B21,'Aceite de Oliva'!$A$259:$A$285,0),MATCH(N$5,'Aceite de Oliva'!$A$259:$AAR$259,0))</f>
        <v>0.68</v>
      </c>
      <c r="O21" s="40">
        <f>INDEX('Aceite de Oliva'!$A$259:$AAR$285,MATCH($B21,'Aceite de Oliva'!$A$259:$A$285,0),MATCH(O$5,'Aceite de Oliva'!$A$259:$AAR$259,0))</f>
        <v>1.43</v>
      </c>
      <c r="P21" s="40">
        <f>INDEX('Aceite de Oliva'!$A$259:$AAR$285,MATCH($B21,'Aceite de Oliva'!$A$259:$A$285,0),MATCH(P$5,'Aceite de Oliva'!$A$259:$AAR$259,0))</f>
        <v>1.18</v>
      </c>
    </row>
    <row r="22" spans="1:16" x14ac:dyDescent="0.3">
      <c r="B22" s="16">
        <f t="shared" si="1"/>
        <v>3.100000000000001</v>
      </c>
      <c r="C22" s="17">
        <f t="shared" si="2"/>
        <v>3.2000000000000011</v>
      </c>
      <c r="E22" s="40">
        <f>INDEX('Aceite de Oliva'!$A$259:$AAR$285,MATCH($B22,'Aceite de Oliva'!$A$259:$A$285,0),MATCH(E$5,'Aceite de Oliva'!$A$259:$AAR$259,0))</f>
        <v>1.1299999999999999</v>
      </c>
      <c r="F22" s="40">
        <f>INDEX('Aceite de Oliva'!$A$259:$AAR$285,MATCH($B22,'Aceite de Oliva'!$A$259:$A$285,0),MATCH(F$5,'Aceite de Oliva'!$A$259:$AAR$259,0))</f>
        <v>0.90999999999999992</v>
      </c>
      <c r="G22" s="40">
        <f>INDEX('Aceite de Oliva'!$A$259:$AAR$285,MATCH($B22,'Aceite de Oliva'!$A$259:$A$285,0),MATCH(G$5,'Aceite de Oliva'!$A$259:$AAR$259,0))</f>
        <v>0.65999999999999992</v>
      </c>
      <c r="H22" s="40">
        <f>INDEX('Aceite de Oliva'!$A$259:$AAR$285,MATCH($B22,'Aceite de Oliva'!$A$259:$A$285,0),MATCH(H$5,'Aceite de Oliva'!$A$259:$AAR$259,0))</f>
        <v>0.42</v>
      </c>
      <c r="I22" s="40">
        <f>INDEX('Aceite de Oliva'!$A$259:$AAR$285,MATCH($B22,'Aceite de Oliva'!$A$259:$A$285,0),MATCH(I$5,'Aceite de Oliva'!$A$259:$AAR$259,0))</f>
        <v>1.01</v>
      </c>
      <c r="J22" s="40">
        <f>INDEX('Aceite de Oliva'!$A$259:$AAR$285,MATCH($B22,'Aceite de Oliva'!$A$259:$A$285,0),MATCH(J$5,'Aceite de Oliva'!$A$259:$AAR$259,0))</f>
        <v>0.64</v>
      </c>
      <c r="K22" s="40">
        <f>INDEX('Aceite de Oliva'!$A$259:$AAR$285,MATCH($B22,'Aceite de Oliva'!$A$259:$A$285,0),MATCH(K$5,'Aceite de Oliva'!$A$259:$AAR$259,0))</f>
        <v>1.1200000000000001</v>
      </c>
      <c r="L22" s="40">
        <f>INDEX('Aceite de Oliva'!$A$259:$AAR$285,MATCH($B22,'Aceite de Oliva'!$A$259:$A$285,0),MATCH(L$5,'Aceite de Oliva'!$A$259:$AAR$259,0))</f>
        <v>0.58000000000000007</v>
      </c>
      <c r="M22" s="40">
        <f>INDEX('Aceite de Oliva'!$A$259:$AAR$285,MATCH($B22,'Aceite de Oliva'!$A$259:$A$285,0),MATCH(M$5,'Aceite de Oliva'!$A$259:$AAR$259,0))</f>
        <v>0.96</v>
      </c>
      <c r="N22" s="40">
        <f>INDEX('Aceite de Oliva'!$A$259:$AAR$285,MATCH($B22,'Aceite de Oliva'!$A$259:$A$285,0),MATCH(N$5,'Aceite de Oliva'!$A$259:$AAR$259,0))</f>
        <v>0.59</v>
      </c>
      <c r="O22" s="40">
        <f>INDEX('Aceite de Oliva'!$A$259:$AAR$285,MATCH($B22,'Aceite de Oliva'!$A$259:$A$285,0),MATCH(O$5,'Aceite de Oliva'!$A$259:$AAR$259,0))</f>
        <v>0.4</v>
      </c>
      <c r="P22" s="40">
        <f>INDEX('Aceite de Oliva'!$A$259:$AAR$285,MATCH($B22,'Aceite de Oliva'!$A$259:$A$285,0),MATCH(P$5,'Aceite de Oliva'!$A$259:$AAR$259,0))</f>
        <v>0.84000000000000008</v>
      </c>
    </row>
    <row r="23" spans="1:16" x14ac:dyDescent="0.3">
      <c r="B23" s="16">
        <f t="shared" si="1"/>
        <v>3.2000000000000011</v>
      </c>
      <c r="C23" s="17">
        <f t="shared" si="2"/>
        <v>3.3000000000000012</v>
      </c>
      <c r="E23" s="40">
        <f>INDEX('Aceite de Oliva'!$A$259:$AAR$285,MATCH($B23,'Aceite de Oliva'!$A$259:$A$285,0),MATCH(E$5,'Aceite de Oliva'!$A$259:$AAR$259,0))</f>
        <v>0.72</v>
      </c>
      <c r="F23" s="40">
        <f>INDEX('Aceite de Oliva'!$A$259:$AAR$285,MATCH($B23,'Aceite de Oliva'!$A$259:$A$285,0),MATCH(F$5,'Aceite de Oliva'!$A$259:$AAR$259,0))</f>
        <v>0.74</v>
      </c>
      <c r="G23" s="40">
        <f>INDEX('Aceite de Oliva'!$A$259:$AAR$285,MATCH($B23,'Aceite de Oliva'!$A$259:$A$285,0),MATCH(G$5,'Aceite de Oliva'!$A$259:$AAR$259,0))</f>
        <v>0.5</v>
      </c>
      <c r="H23" s="40">
        <f>INDEX('Aceite de Oliva'!$A$259:$AAR$285,MATCH($B23,'Aceite de Oliva'!$A$259:$A$285,0),MATCH(H$5,'Aceite de Oliva'!$A$259:$AAR$259,0))</f>
        <v>0.99</v>
      </c>
      <c r="I23" s="40">
        <f>INDEX('Aceite de Oliva'!$A$259:$AAR$285,MATCH($B23,'Aceite de Oliva'!$A$259:$A$285,0),MATCH(I$5,'Aceite de Oliva'!$A$259:$AAR$259,0))</f>
        <v>1</v>
      </c>
      <c r="J23" s="40">
        <f>INDEX('Aceite de Oliva'!$A$259:$AAR$285,MATCH($B23,'Aceite de Oliva'!$A$259:$A$285,0),MATCH(J$5,'Aceite de Oliva'!$A$259:$AAR$259,0))</f>
        <v>0.87</v>
      </c>
      <c r="K23" s="40">
        <f>INDEX('Aceite de Oliva'!$A$259:$AAR$285,MATCH($B23,'Aceite de Oliva'!$A$259:$A$285,0),MATCH(K$5,'Aceite de Oliva'!$A$259:$AAR$259,0))</f>
        <v>1.29</v>
      </c>
      <c r="L23" s="40">
        <f>INDEX('Aceite de Oliva'!$A$259:$AAR$285,MATCH($B23,'Aceite de Oliva'!$A$259:$A$285,0),MATCH(L$5,'Aceite de Oliva'!$A$259:$AAR$259,0))</f>
        <v>0.54</v>
      </c>
      <c r="M23" s="40">
        <f>INDEX('Aceite de Oliva'!$A$259:$AAR$285,MATCH($B23,'Aceite de Oliva'!$A$259:$A$285,0),MATCH(M$5,'Aceite de Oliva'!$A$259:$AAR$259,0))</f>
        <v>0.66</v>
      </c>
      <c r="N23" s="40">
        <f>INDEX('Aceite de Oliva'!$A$259:$AAR$285,MATCH($B23,'Aceite de Oliva'!$A$259:$A$285,0),MATCH(N$5,'Aceite de Oliva'!$A$259:$AAR$259,0))</f>
        <v>0.77</v>
      </c>
      <c r="O23" s="40">
        <f>INDEX('Aceite de Oliva'!$A$259:$AAR$285,MATCH($B23,'Aceite de Oliva'!$A$259:$A$285,0),MATCH(O$5,'Aceite de Oliva'!$A$259:$AAR$259,0))</f>
        <v>0.89</v>
      </c>
      <c r="P23" s="40">
        <f>INDEX('Aceite de Oliva'!$A$259:$AAR$285,MATCH($B23,'Aceite de Oliva'!$A$259:$A$285,0),MATCH(P$5,'Aceite de Oliva'!$A$259:$AAR$259,0))</f>
        <v>1.04</v>
      </c>
    </row>
    <row r="24" spans="1:16" x14ac:dyDescent="0.3">
      <c r="B24" s="16">
        <f t="shared" si="1"/>
        <v>3.3000000000000012</v>
      </c>
      <c r="C24" s="17">
        <f t="shared" si="2"/>
        <v>3.4000000000000012</v>
      </c>
      <c r="E24" s="40">
        <f>INDEX('Aceite de Oliva'!$A$259:$AAR$285,MATCH($B24,'Aceite de Oliva'!$A$259:$A$285,0),MATCH(E$5,'Aceite de Oliva'!$A$259:$AAR$259,0))</f>
        <v>1.1600000000000001</v>
      </c>
      <c r="F24" s="40">
        <f>INDEX('Aceite de Oliva'!$A$259:$AAR$285,MATCH($B24,'Aceite de Oliva'!$A$259:$A$285,0),MATCH(F$5,'Aceite de Oliva'!$A$259:$AAR$259,0))</f>
        <v>0.46</v>
      </c>
      <c r="G24" s="40">
        <f>INDEX('Aceite de Oliva'!$A$259:$AAR$285,MATCH($B24,'Aceite de Oliva'!$A$259:$A$285,0),MATCH(G$5,'Aceite de Oliva'!$A$259:$AAR$259,0))</f>
        <v>0.99</v>
      </c>
      <c r="H24" s="40">
        <f>INDEX('Aceite de Oliva'!$A$259:$AAR$285,MATCH($B24,'Aceite de Oliva'!$A$259:$A$285,0),MATCH(H$5,'Aceite de Oliva'!$A$259:$AAR$259,0))</f>
        <v>0.41</v>
      </c>
      <c r="I24" s="40">
        <f>INDEX('Aceite de Oliva'!$A$259:$AAR$285,MATCH($B24,'Aceite de Oliva'!$A$259:$A$285,0),MATCH(I$5,'Aceite de Oliva'!$A$259:$AAR$259,0))</f>
        <v>0.56000000000000005</v>
      </c>
      <c r="J24" s="40">
        <f>INDEX('Aceite de Oliva'!$A$259:$AAR$285,MATCH($B24,'Aceite de Oliva'!$A$259:$A$285,0),MATCH(J$5,'Aceite de Oliva'!$A$259:$AAR$259,0))</f>
        <v>1.1800000000000002</v>
      </c>
      <c r="K24" s="40">
        <f>INDEX('Aceite de Oliva'!$A$259:$AAR$285,MATCH($B24,'Aceite de Oliva'!$A$259:$A$285,0),MATCH(K$5,'Aceite de Oliva'!$A$259:$AAR$259,0))</f>
        <v>0.49</v>
      </c>
      <c r="L24" s="40">
        <f>INDEX('Aceite de Oliva'!$A$259:$AAR$285,MATCH($B24,'Aceite de Oliva'!$A$259:$A$285,0),MATCH(L$5,'Aceite de Oliva'!$A$259:$AAR$259,0))</f>
        <v>1.3399999999999999</v>
      </c>
      <c r="M24" s="40">
        <f>INDEX('Aceite de Oliva'!$A$259:$AAR$285,MATCH($B24,'Aceite de Oliva'!$A$259:$A$285,0),MATCH(M$5,'Aceite de Oliva'!$A$259:$AAR$259,0))</f>
        <v>2.42</v>
      </c>
      <c r="N24" s="40">
        <f>INDEX('Aceite de Oliva'!$A$259:$AAR$285,MATCH($B24,'Aceite de Oliva'!$A$259:$A$285,0),MATCH(N$5,'Aceite de Oliva'!$A$259:$AAR$259,0))</f>
        <v>1.57</v>
      </c>
      <c r="O24" s="40">
        <f>INDEX('Aceite de Oliva'!$A$259:$AAR$285,MATCH($B24,'Aceite de Oliva'!$A$259:$A$285,0),MATCH(O$5,'Aceite de Oliva'!$A$259:$AAR$259,0))</f>
        <v>1.02</v>
      </c>
      <c r="P24" s="40">
        <f>INDEX('Aceite de Oliva'!$A$259:$AAR$285,MATCH($B24,'Aceite de Oliva'!$A$259:$A$285,0),MATCH(P$5,'Aceite de Oliva'!$A$259:$AAR$259,0))</f>
        <v>1.8399999999999999</v>
      </c>
    </row>
    <row r="25" spans="1:16" x14ac:dyDescent="0.3">
      <c r="B25" s="16">
        <f t="shared" si="1"/>
        <v>3.4000000000000012</v>
      </c>
      <c r="C25" s="17">
        <f t="shared" si="2"/>
        <v>3.5000000000000013</v>
      </c>
      <c r="E25" s="40">
        <f>INDEX('Aceite de Oliva'!$A$259:$AAR$285,MATCH($B25,'Aceite de Oliva'!$A$259:$A$285,0),MATCH(E$5,'Aceite de Oliva'!$A$259:$AAR$259,0))</f>
        <v>0.47000000000000003</v>
      </c>
      <c r="F25" s="40">
        <f>INDEX('Aceite de Oliva'!$A$259:$AAR$285,MATCH($B25,'Aceite de Oliva'!$A$259:$A$285,0),MATCH(F$5,'Aceite de Oliva'!$A$259:$AAR$259,0))</f>
        <v>0.46</v>
      </c>
      <c r="G25" s="40">
        <f>INDEX('Aceite de Oliva'!$A$259:$AAR$285,MATCH($B25,'Aceite de Oliva'!$A$259:$A$285,0),MATCH(G$5,'Aceite de Oliva'!$A$259:$AAR$259,0))</f>
        <v>0.24</v>
      </c>
      <c r="H25" s="40">
        <f>INDEX('Aceite de Oliva'!$A$259:$AAR$285,MATCH($B25,'Aceite de Oliva'!$A$259:$A$285,0),MATCH(H$5,'Aceite de Oliva'!$A$259:$AAR$259,0))</f>
        <v>0.83000000000000007</v>
      </c>
      <c r="I25" s="40">
        <f>INDEX('Aceite de Oliva'!$A$259:$AAR$285,MATCH($B25,'Aceite de Oliva'!$A$259:$A$285,0),MATCH(I$5,'Aceite de Oliva'!$A$259:$AAR$259,0))</f>
        <v>0.66999999999999993</v>
      </c>
      <c r="J25" s="40">
        <f>INDEX('Aceite de Oliva'!$A$259:$AAR$285,MATCH($B25,'Aceite de Oliva'!$A$259:$A$285,0),MATCH(J$5,'Aceite de Oliva'!$A$259:$AAR$259,0))</f>
        <v>1.37</v>
      </c>
      <c r="K25" s="40">
        <f>INDEX('Aceite de Oliva'!$A$259:$AAR$285,MATCH($B25,'Aceite de Oliva'!$A$259:$A$285,0),MATCH(K$5,'Aceite de Oliva'!$A$259:$AAR$259,0))</f>
        <v>0.84</v>
      </c>
      <c r="L25" s="40">
        <f>INDEX('Aceite de Oliva'!$A$259:$AAR$285,MATCH($B25,'Aceite de Oliva'!$A$259:$A$285,0),MATCH(L$5,'Aceite de Oliva'!$A$259:$AAR$259,0))</f>
        <v>0.41000000000000003</v>
      </c>
      <c r="M25" s="40">
        <f>INDEX('Aceite de Oliva'!$A$259:$AAR$285,MATCH($B25,'Aceite de Oliva'!$A$259:$A$285,0),MATCH(M$5,'Aceite de Oliva'!$A$259:$AAR$259,0))</f>
        <v>0.63</v>
      </c>
      <c r="N25" s="40">
        <f>INDEX('Aceite de Oliva'!$A$259:$AAR$285,MATCH($B25,'Aceite de Oliva'!$A$259:$A$285,0),MATCH(N$5,'Aceite de Oliva'!$A$259:$AAR$259,0))</f>
        <v>0.53</v>
      </c>
      <c r="O25" s="40">
        <f>INDEX('Aceite de Oliva'!$A$259:$AAR$285,MATCH($B25,'Aceite de Oliva'!$A$259:$A$285,0),MATCH(O$5,'Aceite de Oliva'!$A$259:$AAR$259,0))</f>
        <v>1.28</v>
      </c>
      <c r="P25" s="40">
        <f>INDEX('Aceite de Oliva'!$A$259:$AAR$285,MATCH($B25,'Aceite de Oliva'!$A$259:$A$285,0),MATCH(P$5,'Aceite de Oliva'!$A$259:$AAR$259,0))</f>
        <v>0.72</v>
      </c>
    </row>
    <row r="26" spans="1:16" x14ac:dyDescent="0.3">
      <c r="B26" s="20">
        <f t="shared" si="1"/>
        <v>3.5000000000000013</v>
      </c>
      <c r="C26" s="21">
        <f t="shared" si="2"/>
        <v>3.6000000000000014</v>
      </c>
      <c r="E26" s="40">
        <f>INDEX('Aceite de Oliva'!$A$259:$AAR$285,MATCH($B26,'Aceite de Oliva'!$A$259:$A$285,0),MATCH(E$5,'Aceite de Oliva'!$A$259:$AAR$259,0))</f>
        <v>0.92999999999999994</v>
      </c>
      <c r="F26" s="40">
        <f>INDEX('Aceite de Oliva'!$A$259:$AAR$285,MATCH($B26,'Aceite de Oliva'!$A$259:$A$285,0),MATCH(F$5,'Aceite de Oliva'!$A$259:$AAR$259,0))</f>
        <v>0.54</v>
      </c>
      <c r="G26" s="40">
        <f>INDEX('Aceite de Oliva'!$A$259:$AAR$285,MATCH($B26,'Aceite de Oliva'!$A$259:$A$285,0),MATCH(G$5,'Aceite de Oliva'!$A$259:$AAR$259,0))</f>
        <v>0.38</v>
      </c>
      <c r="H26" s="40">
        <f>INDEX('Aceite de Oliva'!$A$259:$AAR$285,MATCH($B26,'Aceite de Oliva'!$A$259:$A$285,0),MATCH(H$5,'Aceite de Oliva'!$A$259:$AAR$259,0))</f>
        <v>1.01</v>
      </c>
      <c r="I26" s="40">
        <f>INDEX('Aceite de Oliva'!$A$259:$AAR$285,MATCH($B26,'Aceite de Oliva'!$A$259:$A$285,0),MATCH(I$5,'Aceite de Oliva'!$A$259:$AAR$259,0))</f>
        <v>1.1100000000000001</v>
      </c>
      <c r="J26" s="40">
        <f>INDEX('Aceite de Oliva'!$A$259:$AAR$285,MATCH($B26,'Aceite de Oliva'!$A$259:$A$285,0),MATCH(J$5,'Aceite de Oliva'!$A$259:$AAR$259,0))</f>
        <v>1.07</v>
      </c>
      <c r="K26" s="40">
        <f>INDEX('Aceite de Oliva'!$A$259:$AAR$285,MATCH($B26,'Aceite de Oliva'!$A$259:$A$285,0),MATCH(K$5,'Aceite de Oliva'!$A$259:$AAR$259,0))</f>
        <v>1.02</v>
      </c>
      <c r="L26" s="40">
        <f>INDEX('Aceite de Oliva'!$A$259:$AAR$285,MATCH($B26,'Aceite de Oliva'!$A$259:$A$285,0),MATCH(L$5,'Aceite de Oliva'!$A$259:$AAR$259,0))</f>
        <v>0.54</v>
      </c>
      <c r="M26" s="40">
        <f>INDEX('Aceite de Oliva'!$A$259:$AAR$285,MATCH($B26,'Aceite de Oliva'!$A$259:$A$285,0),MATCH(M$5,'Aceite de Oliva'!$A$259:$AAR$259,0))</f>
        <v>0.45</v>
      </c>
      <c r="N26" s="40">
        <f>INDEX('Aceite de Oliva'!$A$259:$AAR$285,MATCH($B26,'Aceite de Oliva'!$A$259:$A$285,0),MATCH(N$5,'Aceite de Oliva'!$A$259:$AAR$259,0))</f>
        <v>0.39</v>
      </c>
      <c r="O26" s="40">
        <f>INDEX('Aceite de Oliva'!$A$259:$AAR$285,MATCH($B26,'Aceite de Oliva'!$A$259:$A$285,0),MATCH(O$5,'Aceite de Oliva'!$A$259:$AAR$259,0))</f>
        <v>0.8</v>
      </c>
      <c r="P26" s="40">
        <f>INDEX('Aceite de Oliva'!$A$259:$AAR$285,MATCH($B26,'Aceite de Oliva'!$A$259:$A$285,0),MATCH(P$5,'Aceite de Oliva'!$A$259:$AAR$259,0))</f>
        <v>1.63</v>
      </c>
    </row>
    <row r="27" spans="1:16" x14ac:dyDescent="0.3">
      <c r="B27" s="16">
        <f t="shared" si="1"/>
        <v>3.6000000000000014</v>
      </c>
      <c r="C27" s="17">
        <f t="shared" si="2"/>
        <v>3.7000000000000015</v>
      </c>
      <c r="E27" s="40">
        <f>INDEX('Aceite de Oliva'!$A$259:$AAR$285,MATCH($B27,'Aceite de Oliva'!$A$259:$A$285,0),MATCH(E$5,'Aceite de Oliva'!$A$259:$AAR$259,0))</f>
        <v>0.22000000000000003</v>
      </c>
      <c r="F27" s="40">
        <f>INDEX('Aceite de Oliva'!$A$259:$AAR$285,MATCH($B27,'Aceite de Oliva'!$A$259:$A$285,0),MATCH(F$5,'Aceite de Oliva'!$A$259:$AAR$259,0))</f>
        <v>0.2</v>
      </c>
      <c r="G27" s="40">
        <f>INDEX('Aceite de Oliva'!$A$259:$AAR$285,MATCH($B27,'Aceite de Oliva'!$A$259:$A$285,0),MATCH(G$5,'Aceite de Oliva'!$A$259:$AAR$259,0))</f>
        <v>0.59</v>
      </c>
      <c r="H27" s="40">
        <f>INDEX('Aceite de Oliva'!$A$259:$AAR$285,MATCH($B27,'Aceite de Oliva'!$A$259:$A$285,0),MATCH(H$5,'Aceite de Oliva'!$A$259:$AAR$259,0))</f>
        <v>0.36</v>
      </c>
      <c r="I27" s="40">
        <f>INDEX('Aceite de Oliva'!$A$259:$AAR$285,MATCH($B27,'Aceite de Oliva'!$A$259:$A$285,0),MATCH(I$5,'Aceite de Oliva'!$A$259:$AAR$259,0))</f>
        <v>0.11</v>
      </c>
      <c r="J27" s="40">
        <f>INDEX('Aceite de Oliva'!$A$259:$AAR$285,MATCH($B27,'Aceite de Oliva'!$A$259:$A$285,0),MATCH(J$5,'Aceite de Oliva'!$A$259:$AAR$259,0))</f>
        <v>0.41</v>
      </c>
      <c r="K27" s="40">
        <f>INDEX('Aceite de Oliva'!$A$259:$AAR$285,MATCH($B27,'Aceite de Oliva'!$A$259:$A$285,0),MATCH(K$5,'Aceite de Oliva'!$A$259:$AAR$259,0))</f>
        <v>0.1</v>
      </c>
      <c r="L27" s="40">
        <f>INDEX('Aceite de Oliva'!$A$259:$AAR$285,MATCH($B27,'Aceite de Oliva'!$A$259:$A$285,0),MATCH(L$5,'Aceite de Oliva'!$A$259:$AAR$259,0))</f>
        <v>0.55999999999999994</v>
      </c>
      <c r="M27" s="40">
        <f>INDEX('Aceite de Oliva'!$A$259:$AAR$285,MATCH($B27,'Aceite de Oliva'!$A$259:$A$285,0),MATCH(M$5,'Aceite de Oliva'!$A$259:$AAR$259,0))</f>
        <v>0.66999999999999993</v>
      </c>
      <c r="N27" s="40">
        <f>INDEX('Aceite de Oliva'!$A$259:$AAR$285,MATCH($B27,'Aceite de Oliva'!$A$259:$A$285,0),MATCH(N$5,'Aceite de Oliva'!$A$259:$AAR$259,0))</f>
        <v>0.54</v>
      </c>
      <c r="O27" s="40">
        <f>INDEX('Aceite de Oliva'!$A$259:$AAR$285,MATCH($B27,'Aceite de Oliva'!$A$259:$A$285,0),MATCH(O$5,'Aceite de Oliva'!$A$259:$AAR$259,0))</f>
        <v>0.63</v>
      </c>
      <c r="P27" s="40">
        <f>INDEX('Aceite de Oliva'!$A$259:$AAR$285,MATCH($B27,'Aceite de Oliva'!$A$259:$A$285,0),MATCH(P$5,'Aceite de Oliva'!$A$259:$AAR$259,0))</f>
        <v>0.95</v>
      </c>
    </row>
    <row r="28" spans="1:16" x14ac:dyDescent="0.3">
      <c r="B28" s="16">
        <f t="shared" si="1"/>
        <v>3.7000000000000015</v>
      </c>
      <c r="C28" s="17">
        <f t="shared" si="2"/>
        <v>3.8000000000000016</v>
      </c>
      <c r="E28" s="40">
        <f>INDEX('Aceite de Oliva'!$A$259:$AAR$285,MATCH($B28,'Aceite de Oliva'!$A$259:$A$285,0),MATCH(E$5,'Aceite de Oliva'!$A$259:$AAR$259,0))</f>
        <v>1.1299999999999999</v>
      </c>
      <c r="F28" s="40">
        <f>INDEX('Aceite de Oliva'!$A$259:$AAR$285,MATCH($B28,'Aceite de Oliva'!$A$259:$A$285,0),MATCH(F$5,'Aceite de Oliva'!$A$259:$AAR$259,0))</f>
        <v>1.6400000000000001</v>
      </c>
      <c r="G28" s="40">
        <f>INDEX('Aceite de Oliva'!$A$259:$AAR$285,MATCH($B28,'Aceite de Oliva'!$A$259:$A$285,0),MATCH(G$5,'Aceite de Oliva'!$A$259:$AAR$259,0))</f>
        <v>3.99</v>
      </c>
      <c r="H28" s="40">
        <f>INDEX('Aceite de Oliva'!$A$259:$AAR$285,MATCH($B28,'Aceite de Oliva'!$A$259:$A$285,0),MATCH(H$5,'Aceite de Oliva'!$A$259:$AAR$259,0))</f>
        <v>1.48</v>
      </c>
      <c r="I28" s="40">
        <f>INDEX('Aceite de Oliva'!$A$259:$AAR$285,MATCH($B28,'Aceite de Oliva'!$A$259:$A$285,0),MATCH(I$5,'Aceite de Oliva'!$A$259:$AAR$259,0))</f>
        <v>1.01</v>
      </c>
      <c r="J28" s="40">
        <f>INDEX('Aceite de Oliva'!$A$259:$AAR$285,MATCH($B28,'Aceite de Oliva'!$A$259:$A$285,0),MATCH(J$5,'Aceite de Oliva'!$A$259:$AAR$259,0))</f>
        <v>2.5</v>
      </c>
      <c r="K28" s="40">
        <f>INDEX('Aceite de Oliva'!$A$259:$AAR$285,MATCH($B28,'Aceite de Oliva'!$A$259:$A$285,0),MATCH(K$5,'Aceite de Oliva'!$A$259:$AAR$259,0))</f>
        <v>1.7200000000000002</v>
      </c>
      <c r="L28" s="40">
        <f>INDEX('Aceite de Oliva'!$A$259:$AAR$285,MATCH($B28,'Aceite de Oliva'!$A$259:$A$285,0),MATCH(L$5,'Aceite de Oliva'!$A$259:$AAR$259,0))</f>
        <v>0.71</v>
      </c>
      <c r="M28" s="40">
        <f>INDEX('Aceite de Oliva'!$A$259:$AAR$285,MATCH($B28,'Aceite de Oliva'!$A$259:$A$285,0),MATCH(M$5,'Aceite de Oliva'!$A$259:$AAR$259,0))</f>
        <v>0.87000000000000011</v>
      </c>
      <c r="N28" s="40">
        <f>INDEX('Aceite de Oliva'!$A$259:$AAR$285,MATCH($B28,'Aceite de Oliva'!$A$259:$A$285,0),MATCH(N$5,'Aceite de Oliva'!$A$259:$AAR$259,0))</f>
        <v>0.86</v>
      </c>
      <c r="O28" s="40">
        <f>INDEX('Aceite de Oliva'!$A$259:$AAR$285,MATCH($B28,'Aceite de Oliva'!$A$259:$A$285,0),MATCH(O$5,'Aceite de Oliva'!$A$259:$AAR$259,0))</f>
        <v>1.92</v>
      </c>
      <c r="P28" s="40">
        <f>INDEX('Aceite de Oliva'!$A$259:$AAR$285,MATCH($B28,'Aceite de Oliva'!$A$259:$A$285,0),MATCH(P$5,'Aceite de Oliva'!$A$259:$AAR$259,0))</f>
        <v>1.7</v>
      </c>
    </row>
    <row r="29" spans="1:16" x14ac:dyDescent="0.3">
      <c r="B29" s="16">
        <f t="shared" si="1"/>
        <v>3.8000000000000016</v>
      </c>
      <c r="C29" s="17">
        <f t="shared" si="2"/>
        <v>3.9000000000000017</v>
      </c>
      <c r="E29" s="40">
        <f>INDEX('Aceite de Oliva'!$A$259:$AAR$285,MATCH($B29,'Aceite de Oliva'!$A$259:$A$285,0),MATCH(E$5,'Aceite de Oliva'!$A$259:$AAR$259,0))</f>
        <v>3.1199999999999997</v>
      </c>
      <c r="F29" s="40">
        <f>INDEX('Aceite de Oliva'!$A$259:$AAR$285,MATCH($B29,'Aceite de Oliva'!$A$259:$A$285,0),MATCH(F$5,'Aceite de Oliva'!$A$259:$AAR$259,0))</f>
        <v>3.3600000000000003</v>
      </c>
      <c r="G29" s="40">
        <f>INDEX('Aceite de Oliva'!$A$259:$AAR$285,MATCH($B29,'Aceite de Oliva'!$A$259:$A$285,0),MATCH(G$5,'Aceite de Oliva'!$A$259:$AAR$259,0))</f>
        <v>1.04</v>
      </c>
      <c r="H29" s="40">
        <f>INDEX('Aceite de Oliva'!$A$259:$AAR$285,MATCH($B29,'Aceite de Oliva'!$A$259:$A$285,0),MATCH(H$5,'Aceite de Oliva'!$A$259:$AAR$259,0))</f>
        <v>2.9</v>
      </c>
      <c r="I29" s="40">
        <f>INDEX('Aceite de Oliva'!$A$259:$AAR$285,MATCH($B29,'Aceite de Oliva'!$A$259:$A$285,0),MATCH(I$5,'Aceite de Oliva'!$A$259:$AAR$259,0))</f>
        <v>1.76</v>
      </c>
      <c r="J29" s="40">
        <f>INDEX('Aceite de Oliva'!$A$259:$AAR$285,MATCH($B29,'Aceite de Oliva'!$A$259:$A$285,0),MATCH(J$5,'Aceite de Oliva'!$A$259:$AAR$259,0))</f>
        <v>1.57</v>
      </c>
      <c r="K29" s="40">
        <f>INDEX('Aceite de Oliva'!$A$259:$AAR$285,MATCH($B29,'Aceite de Oliva'!$A$259:$A$285,0),MATCH(K$5,'Aceite de Oliva'!$A$259:$AAR$259,0))</f>
        <v>2.1399999999999997</v>
      </c>
      <c r="L29" s="40">
        <f>INDEX('Aceite de Oliva'!$A$259:$AAR$285,MATCH($B29,'Aceite de Oliva'!$A$259:$A$285,0),MATCH(L$5,'Aceite de Oliva'!$A$259:$AAR$259,0))</f>
        <v>0.43</v>
      </c>
      <c r="M29" s="40">
        <f>INDEX('Aceite de Oliva'!$A$259:$AAR$285,MATCH($B29,'Aceite de Oliva'!$A$259:$A$285,0),MATCH(M$5,'Aceite de Oliva'!$A$259:$AAR$259,0))</f>
        <v>0.1</v>
      </c>
      <c r="N29" s="40">
        <f>INDEX('Aceite de Oliva'!$A$259:$AAR$285,MATCH($B29,'Aceite de Oliva'!$A$259:$A$285,0),MATCH(N$5,'Aceite de Oliva'!$A$259:$AAR$259,0))</f>
        <v>0.1</v>
      </c>
      <c r="O29" s="40">
        <f>INDEX('Aceite de Oliva'!$A$259:$AAR$285,MATCH($B29,'Aceite de Oliva'!$A$259:$A$285,0),MATCH(O$5,'Aceite de Oliva'!$A$259:$AAR$259,0))</f>
        <v>0.16</v>
      </c>
      <c r="P29" s="40">
        <f>INDEX('Aceite de Oliva'!$A$259:$AAR$285,MATCH($B29,'Aceite de Oliva'!$A$259:$A$285,0),MATCH(P$5,'Aceite de Oliva'!$A$259:$AAR$259,0))</f>
        <v>0.2</v>
      </c>
    </row>
    <row r="30" spans="1:16" x14ac:dyDescent="0.3">
      <c r="B30" s="16">
        <f t="shared" si="1"/>
        <v>3.9000000000000017</v>
      </c>
      <c r="C30" s="17">
        <f t="shared" si="2"/>
        <v>4.0000000000000018</v>
      </c>
      <c r="E30" s="40">
        <f>INDEX('Aceite de Oliva'!$A$259:$AAR$285,MATCH($B30,'Aceite de Oliva'!$A$259:$A$285,0),MATCH(E$5,'Aceite de Oliva'!$A$259:$AAR$259,0))</f>
        <v>2.79</v>
      </c>
      <c r="F30" s="40">
        <f>INDEX('Aceite de Oliva'!$A$259:$AAR$285,MATCH($B30,'Aceite de Oliva'!$A$259:$A$285,0),MATCH(F$5,'Aceite de Oliva'!$A$259:$AAR$259,0))</f>
        <v>2.3199999999999998</v>
      </c>
      <c r="G30" s="40">
        <f>INDEX('Aceite de Oliva'!$A$259:$AAR$285,MATCH($B30,'Aceite de Oliva'!$A$259:$A$285,0),MATCH(G$5,'Aceite de Oliva'!$A$259:$AAR$259,0))</f>
        <v>2.36</v>
      </c>
      <c r="H30" s="40">
        <f>INDEX('Aceite de Oliva'!$A$259:$AAR$285,MATCH($B30,'Aceite de Oliva'!$A$259:$A$285,0),MATCH(H$5,'Aceite de Oliva'!$A$259:$AAR$259,0))</f>
        <v>2.19</v>
      </c>
      <c r="I30" s="40">
        <f>INDEX('Aceite de Oliva'!$A$259:$AAR$285,MATCH($B30,'Aceite de Oliva'!$A$259:$A$285,0),MATCH(I$5,'Aceite de Oliva'!$A$259:$AAR$259,0))</f>
        <v>2.2400000000000002</v>
      </c>
      <c r="J30" s="40">
        <f>INDEX('Aceite de Oliva'!$A$259:$AAR$285,MATCH($B30,'Aceite de Oliva'!$A$259:$A$285,0),MATCH(J$5,'Aceite de Oliva'!$A$259:$AAR$259,0))</f>
        <v>1.3599999999999999</v>
      </c>
      <c r="K30" s="40">
        <f>INDEX('Aceite de Oliva'!$A$259:$AAR$285,MATCH($B30,'Aceite de Oliva'!$A$259:$A$285,0),MATCH(K$5,'Aceite de Oliva'!$A$259:$AAR$259,0))</f>
        <v>3.04</v>
      </c>
      <c r="L30" s="40">
        <f>INDEX('Aceite de Oliva'!$A$259:$AAR$285,MATCH($B30,'Aceite de Oliva'!$A$259:$A$285,0),MATCH(L$5,'Aceite de Oliva'!$A$259:$AAR$259,0))</f>
        <v>2.08</v>
      </c>
      <c r="M30" s="40">
        <f>INDEX('Aceite de Oliva'!$A$259:$AAR$285,MATCH($B30,'Aceite de Oliva'!$A$259:$A$285,0),MATCH(M$5,'Aceite de Oliva'!$A$259:$AAR$259,0))</f>
        <v>3.25</v>
      </c>
      <c r="N30" s="40">
        <f>INDEX('Aceite de Oliva'!$A$259:$AAR$285,MATCH($B30,'Aceite de Oliva'!$A$259:$A$285,0),MATCH(N$5,'Aceite de Oliva'!$A$259:$AAR$259,0))</f>
        <v>3.95</v>
      </c>
      <c r="O30" s="40">
        <f>INDEX('Aceite de Oliva'!$A$259:$AAR$285,MATCH($B30,'Aceite de Oliva'!$A$259:$A$285,0),MATCH(O$5,'Aceite de Oliva'!$A$259:$AAR$259,0))</f>
        <v>3.9499999999999997</v>
      </c>
      <c r="P30" s="40">
        <f>INDEX('Aceite de Oliva'!$A$259:$AAR$285,MATCH($B30,'Aceite de Oliva'!$A$259:$A$285,0),MATCH(P$5,'Aceite de Oliva'!$A$259:$AAR$259,0))</f>
        <v>1.97</v>
      </c>
    </row>
    <row r="31" spans="1:16" x14ac:dyDescent="0.3">
      <c r="B31" s="16">
        <f t="shared" si="1"/>
        <v>4.0000000000000018</v>
      </c>
      <c r="C31" s="17">
        <f t="shared" si="2"/>
        <v>4.1000000000000014</v>
      </c>
      <c r="E31" s="40">
        <f>INDEX('Aceite de Oliva'!$A$259:$AAR$285,MATCH($B31,'Aceite de Oliva'!$A$259:$A$285,0),MATCH(E$5,'Aceite de Oliva'!$A$259:$AAR$259,0))</f>
        <v>0.61</v>
      </c>
      <c r="F31" s="40">
        <f>INDEX('Aceite de Oliva'!$A$259:$AAR$285,MATCH($B31,'Aceite de Oliva'!$A$259:$A$285,0),MATCH(F$5,'Aceite de Oliva'!$A$259:$AAR$259,0))</f>
        <v>0.56000000000000005</v>
      </c>
      <c r="G31" s="40">
        <f>INDEX('Aceite de Oliva'!$A$259:$AAR$285,MATCH($B31,'Aceite de Oliva'!$A$259:$A$285,0),MATCH(G$5,'Aceite de Oliva'!$A$259:$AAR$259,0))</f>
        <v>0.39</v>
      </c>
      <c r="H31" s="40">
        <f>INDEX('Aceite de Oliva'!$A$259:$AAR$285,MATCH($B31,'Aceite de Oliva'!$A$259:$A$285,0),MATCH(H$5,'Aceite de Oliva'!$A$259:$AAR$259,0))</f>
        <v>0.81</v>
      </c>
      <c r="I31" s="40">
        <f>INDEX('Aceite de Oliva'!$A$259:$AAR$285,MATCH($B31,'Aceite de Oliva'!$A$259:$A$285,0),MATCH(I$5,'Aceite de Oliva'!$A$259:$AAR$259,0))</f>
        <v>0.94</v>
      </c>
      <c r="J31" s="40">
        <f>INDEX('Aceite de Oliva'!$A$259:$AAR$285,MATCH($B31,'Aceite de Oliva'!$A$259:$A$285,0),MATCH(J$5,'Aceite de Oliva'!$A$259:$AAR$259,0))</f>
        <v>0.41000000000000003</v>
      </c>
      <c r="K31" s="40">
        <f>INDEX('Aceite de Oliva'!$A$259:$AAR$285,MATCH($B31,'Aceite de Oliva'!$A$259:$A$285,0),MATCH(K$5,'Aceite de Oliva'!$A$259:$AAR$259,0))</f>
        <v>0.31</v>
      </c>
      <c r="L31" s="40">
        <f>INDEX('Aceite de Oliva'!$A$259:$AAR$285,MATCH($B31,'Aceite de Oliva'!$A$259:$A$285,0),MATCH(L$5,'Aceite de Oliva'!$A$259:$AAR$259,0))</f>
        <v>0.68</v>
      </c>
      <c r="M31" s="40">
        <f>INDEX('Aceite de Oliva'!$A$259:$AAR$285,MATCH($B31,'Aceite de Oliva'!$A$259:$A$285,0),MATCH(M$5,'Aceite de Oliva'!$A$259:$AAR$259,0))</f>
        <v>0.27</v>
      </c>
      <c r="N31" s="40">
        <f>INDEX('Aceite de Oliva'!$A$259:$AAR$285,MATCH($B31,'Aceite de Oliva'!$A$259:$A$285,0),MATCH(N$5,'Aceite de Oliva'!$A$259:$AAR$259,0))</f>
        <v>0.22999999999999998</v>
      </c>
      <c r="O31" s="40">
        <f>INDEX('Aceite de Oliva'!$A$259:$AAR$285,MATCH($B31,'Aceite de Oliva'!$A$259:$A$285,0),MATCH(O$5,'Aceite de Oliva'!$A$259:$AAR$259,0))</f>
        <v>0.25</v>
      </c>
      <c r="P31" s="40">
        <f>INDEX('Aceite de Oliva'!$A$259:$AAR$285,MATCH($B31,'Aceite de Oliva'!$A$259:$A$285,0),MATCH(P$5,'Aceite de Oliva'!$A$259:$AAR$259,0))</f>
        <v>0.38</v>
      </c>
    </row>
    <row r="32" spans="1:16" x14ac:dyDescent="0.3">
      <c r="B32" s="16">
        <f t="shared" si="1"/>
        <v>4.1000000000000014</v>
      </c>
      <c r="C32" s="17">
        <f t="shared" si="2"/>
        <v>4.2000000000000011</v>
      </c>
      <c r="E32" s="40">
        <f>INDEX('Aceite de Oliva'!$A$259:$AAR$285,MATCH($B32,'Aceite de Oliva'!$A$259:$A$285,0),MATCH(E$5,'Aceite de Oliva'!$A$259:$AAR$259,0))</f>
        <v>0.03</v>
      </c>
      <c r="F32" s="40">
        <f>INDEX('Aceite de Oliva'!$A$259:$AAR$285,MATCH($B32,'Aceite de Oliva'!$A$259:$A$285,0),MATCH(F$5,'Aceite de Oliva'!$A$259:$AAR$259,0))</f>
        <v>0.21</v>
      </c>
      <c r="G32" s="40">
        <f>INDEX('Aceite de Oliva'!$A$259:$AAR$285,MATCH($B32,'Aceite de Oliva'!$A$259:$A$285,0),MATCH(G$5,'Aceite de Oliva'!$A$259:$AAR$259,0))</f>
        <v>0.31</v>
      </c>
      <c r="H32" s="40">
        <f>INDEX('Aceite de Oliva'!$A$259:$AAR$285,MATCH($B32,'Aceite de Oliva'!$A$259:$A$285,0),MATCH(H$5,'Aceite de Oliva'!$A$259:$AAR$259,0))</f>
        <v>0.08</v>
      </c>
      <c r="I32" s="40">
        <f>INDEX('Aceite de Oliva'!$A$259:$AAR$285,MATCH($B32,'Aceite de Oliva'!$A$259:$A$285,0),MATCH(I$5,'Aceite de Oliva'!$A$259:$AAR$259,0))</f>
        <v>0.42</v>
      </c>
      <c r="J32" s="40">
        <f>INDEX('Aceite de Oliva'!$A$259:$AAR$285,MATCH($B32,'Aceite de Oliva'!$A$259:$A$285,0),MATCH(J$5,'Aceite de Oliva'!$A$259:$AAR$259,0))</f>
        <v>0.36</v>
      </c>
      <c r="K32" s="40">
        <f>INDEX('Aceite de Oliva'!$A$259:$AAR$285,MATCH($B32,'Aceite de Oliva'!$A$259:$A$285,0),MATCH(K$5,'Aceite de Oliva'!$A$259:$AAR$259,0))</f>
        <v>0.12</v>
      </c>
      <c r="L32" s="40">
        <f>INDEX('Aceite de Oliva'!$A$259:$AAR$285,MATCH($B32,'Aceite de Oliva'!$A$259:$A$285,0),MATCH(L$5,'Aceite de Oliva'!$A$259:$AAR$259,0))</f>
        <v>0.26</v>
      </c>
      <c r="M32" s="40">
        <f>INDEX('Aceite de Oliva'!$A$259:$AAR$285,MATCH($B32,'Aceite de Oliva'!$A$259:$A$285,0),MATCH(M$5,'Aceite de Oliva'!$A$259:$AAR$259,0))</f>
        <v>0.19</v>
      </c>
      <c r="N32" s="40">
        <f>INDEX('Aceite de Oliva'!$A$259:$AAR$285,MATCH($B32,'Aceite de Oliva'!$A$259:$A$285,0),MATCH(N$5,'Aceite de Oliva'!$A$259:$AAR$259,0))</f>
        <v>0.31</v>
      </c>
      <c r="O32" s="40">
        <f>INDEX('Aceite de Oliva'!$A$259:$AAR$285,MATCH($B32,'Aceite de Oliva'!$A$259:$A$285,0),MATCH(O$5,'Aceite de Oliva'!$A$259:$AAR$259,0))</f>
        <v>0.32999999999999996</v>
      </c>
      <c r="P32" s="40">
        <f>INDEX('Aceite de Oliva'!$A$259:$AAR$285,MATCH($B32,'Aceite de Oliva'!$A$259:$A$285,0),MATCH(P$5,'Aceite de Oliva'!$A$259:$AAR$259,0))</f>
        <v>0.4</v>
      </c>
    </row>
    <row r="33" spans="2:16" x14ac:dyDescent="0.3">
      <c r="B33" s="22">
        <f t="shared" si="1"/>
        <v>4.2000000000000011</v>
      </c>
      <c r="C33" s="23"/>
      <c r="E33" s="40">
        <f>INDEX('Aceite de Oliva'!$A$259:$AAR$285,MATCH($B33,'Aceite de Oliva'!$A$259:$A$285,0),MATCH(E$5,'Aceite de Oliva'!$A$259:$AAR$259,0))</f>
        <v>1.46</v>
      </c>
      <c r="F33" s="40">
        <f>INDEX('Aceite de Oliva'!$A$259:$AAR$285,MATCH($B33,'Aceite de Oliva'!$A$259:$A$285,0),MATCH(F$5,'Aceite de Oliva'!$A$259:$AAR$259,0))</f>
        <v>2.2600000000000002</v>
      </c>
      <c r="G33" s="40">
        <f>INDEX('Aceite de Oliva'!$A$259:$AAR$285,MATCH($B33,'Aceite de Oliva'!$A$259:$A$285,0),MATCH(G$5,'Aceite de Oliva'!$A$259:$AAR$259,0))</f>
        <v>2.15</v>
      </c>
      <c r="H33" s="40">
        <f>INDEX('Aceite de Oliva'!$A$259:$AAR$285,MATCH($B33,'Aceite de Oliva'!$A$259:$A$285,0),MATCH(H$5,'Aceite de Oliva'!$A$259:$AAR$259,0))</f>
        <v>1.81</v>
      </c>
      <c r="I33" s="40">
        <f>INDEX('Aceite de Oliva'!$A$259:$AAR$285,MATCH($B33,'Aceite de Oliva'!$A$259:$A$285,0),MATCH(I$5,'Aceite de Oliva'!$A$259:$AAR$259,0))</f>
        <v>2.4799999999999995</v>
      </c>
      <c r="J33" s="40">
        <f>INDEX('Aceite de Oliva'!$A$259:$AAR$285,MATCH($B33,'Aceite de Oliva'!$A$259:$A$285,0),MATCH(J$5,'Aceite de Oliva'!$A$259:$AAR$259,0))</f>
        <v>1.6800000000000002</v>
      </c>
      <c r="K33" s="40">
        <f>INDEX('Aceite de Oliva'!$A$259:$AAR$285,MATCH($B33,'Aceite de Oliva'!$A$259:$A$285,0),MATCH(K$5,'Aceite de Oliva'!$A$259:$AAR$259,0))</f>
        <v>0.98</v>
      </c>
      <c r="L33" s="40">
        <f>INDEX('Aceite de Oliva'!$A$259:$AAR$285,MATCH($B33,'Aceite de Oliva'!$A$259:$A$285,0),MATCH(L$5,'Aceite de Oliva'!$A$259:$AAR$259,0))</f>
        <v>2.4500000000000006</v>
      </c>
      <c r="M33" s="40">
        <f>INDEX('Aceite de Oliva'!$A$259:$AAR$285,MATCH($B33,'Aceite de Oliva'!$A$259:$A$285,0),MATCH(M$5,'Aceite de Oliva'!$A$259:$AAR$259,0))</f>
        <v>1.4899999999999998</v>
      </c>
      <c r="N33" s="40">
        <f>INDEX('Aceite de Oliva'!$A$259:$AAR$285,MATCH($B33,'Aceite de Oliva'!$A$259:$A$285,0),MATCH(N$5,'Aceite de Oliva'!$A$259:$AAR$259,0))</f>
        <v>2.02</v>
      </c>
      <c r="O33" s="40">
        <f>INDEX('Aceite de Oliva'!$A$259:$AAR$285,MATCH($B33,'Aceite de Oliva'!$A$259:$A$285,0),MATCH(O$5,'Aceite de Oliva'!$A$259:$AAR$259,0))</f>
        <v>2.11</v>
      </c>
      <c r="P33" s="40">
        <f>INDEX('Aceite de Oliva'!$A$259:$AAR$285,MATCH($B33,'Aceite de Oliva'!$A$259:$A$285,0),MATCH(P$5,'Aceite de Oliva'!$A$259:$AAR$259,0))</f>
        <v>1.8800000000000003</v>
      </c>
    </row>
    <row r="34" spans="2:16" x14ac:dyDescent="0.3">
      <c r="B34" s="2"/>
      <c r="C34" s="2"/>
      <c r="E34" s="6"/>
      <c r="F34" s="6"/>
      <c r="G34" s="6"/>
      <c r="H34" s="6"/>
      <c r="I34" s="6"/>
      <c r="P34" s="38"/>
    </row>
    <row r="35" spans="2:16" x14ac:dyDescent="0.3">
      <c r="B35" s="2"/>
      <c r="C35" s="2"/>
      <c r="E35" s="40">
        <f>SUM(E10:E34)</f>
        <v>99.97999999999999</v>
      </c>
      <c r="F35" s="40">
        <f t="shared" ref="F35:P35" si="3">SUM(F10:F34)</f>
        <v>100.00999999999996</v>
      </c>
      <c r="G35" s="40">
        <f t="shared" si="3"/>
        <v>100.02000000000001</v>
      </c>
      <c r="H35" s="40">
        <f t="shared" si="3"/>
        <v>100.00999999999999</v>
      </c>
      <c r="I35" s="40">
        <f t="shared" si="3"/>
        <v>100.03000000000003</v>
      </c>
      <c r="J35" s="40">
        <f t="shared" si="3"/>
        <v>99.99</v>
      </c>
      <c r="K35" s="40">
        <f t="shared" si="3"/>
        <v>99.97999999999999</v>
      </c>
      <c r="L35" s="40">
        <f t="shared" si="3"/>
        <v>99.930000000000035</v>
      </c>
      <c r="M35" s="40">
        <f t="shared" si="3"/>
        <v>99.999999999999986</v>
      </c>
      <c r="N35" s="40">
        <f t="shared" si="3"/>
        <v>99.990000000000009</v>
      </c>
      <c r="O35" s="40">
        <f t="shared" si="3"/>
        <v>100.01</v>
      </c>
      <c r="P35" s="40">
        <f t="shared" si="3"/>
        <v>100.01000000000002</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2B21C7-D470-4009-AEC8-CE9AE5D97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2021-07-09T07:58:34Z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