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Leche mes a mes web\fichas consumo\"/>
    </mc:Choice>
  </mc:AlternateContent>
  <workbookProtection workbookAlgorithmName="SHA-512" workbookHashValue="6hDgX6lgrpN0pvIgWirUpvS46o06rkcRvllciXWaDW81lhrvpRqP70Qk2DSDpKJuHHGBydc1l/tnxYaHHsd2gg==" workbookSaltValue="yG4d6KrDVMY7qBlr3P9+/Q==" workbookSpinCount="100000" lockStructure="1"/>
  <bookViews>
    <workbookView showSheetTabs="0" xWindow="-105" yWindow="-105" windowWidth="19425" windowHeight="10425"/>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externalReferences>
    <externalReference r:id="rId8"/>
  </externalReferences>
  <definedNames>
    <definedName name="_xlnm.Print_Area" localSheetId="4">Canales!$A$1:$I$44</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<sst xmlns="http://schemas.openxmlformats.org/spreadsheetml/2006/main" count="55" uniqueCount="41">
  <si>
    <t>Consumo en el Hogar</t>
  </si>
  <si>
    <t>% Variación vs. Mismo periodo del año anterior</t>
  </si>
  <si>
    <t>Valor</t>
  </si>
  <si>
    <t>Volumen</t>
  </si>
  <si>
    <t>Principales variables</t>
  </si>
  <si>
    <t>Canales</t>
  </si>
  <si>
    <t>Principales Conclusiones de los canales de distribución</t>
  </si>
  <si>
    <t>VOLUMEN (Miles l)</t>
  </si>
  <si>
    <t>VALOR (Miles €)</t>
  </si>
  <si>
    <t>CONSUMO x CAPITA (l)</t>
  </si>
  <si>
    <t>GASTO x CAPITA (€)</t>
  </si>
  <si>
    <t>PARTE DE MERCADO VOLUMEN (%)</t>
  </si>
  <si>
    <t>PARTE DE MERCADO VALOR (%)</t>
  </si>
  <si>
    <t>Consumo en el hogar
LECHE</t>
  </si>
  <si>
    <t>Gráficos históricos</t>
  </si>
  <si>
    <t>Evolución Mensual Precio Medio</t>
  </si>
  <si>
    <t xml:space="preserve">Evolución Anual de Total Compras  </t>
  </si>
  <si>
    <t>Evolución Mensual de Total Gasto y Total Compras</t>
  </si>
  <si>
    <t>Perfiles</t>
  </si>
  <si>
    <t xml:space="preserve">Principales conclusiones </t>
  </si>
  <si>
    <t>PRECIO MEDIO (€/l)</t>
  </si>
  <si>
    <t>Principales conclusiones</t>
  </si>
  <si>
    <t>TOTAL LECHE LÍQUIDA</t>
  </si>
  <si>
    <t>Principales Variables - TAM ENERO 23</t>
  </si>
  <si>
    <t>Importancia de los tipos - TAM ENERO 23</t>
  </si>
  <si>
    <t>Consumo por persona (litros persona año) - TAM ENERO 23</t>
  </si>
  <si>
    <t>Peso y % evolución en volumen de los canales de distribución - TAM ENERO 23</t>
  </si>
  <si>
    <t>Precio medio (Euros/ litros) de los canales de distribución - TAM ENERO 23</t>
  </si>
  <si>
    <t>% Población y Distribución del volumen por perfil sociodemográfico -TAM ENERO 23</t>
  </si>
  <si>
    <t>% Población y Distribución del volumen por Comunidades -TAM ENERO 23</t>
  </si>
  <si>
    <t>TOTAL LECHE LIQUIDA</t>
  </si>
  <si>
    <t>LECHE CORTA DURACION</t>
  </si>
  <si>
    <t>LECHE LARGA DURACION</t>
  </si>
  <si>
    <t>LECHE ENTERA</t>
  </si>
  <si>
    <t>LECHE DESNATADA</t>
  </si>
  <si>
    <t>LECHE SEMIDESNATAD</t>
  </si>
  <si>
    <t>TAM ENERO 22</t>
  </si>
  <si>
    <t>TAM ENERO 23</t>
  </si>
  <si>
    <r>
      <rPr>
        <sz val="11"/>
        <rFont val="Symbol"/>
        <family val="1"/>
        <charset val="2"/>
      </rPr>
      <t>·</t>
    </r>
    <r>
      <rPr>
        <sz val="11"/>
        <rFont val="Calibri"/>
        <family val="2"/>
      </rPr>
      <t xml:space="preserve"> El canal favorito por parte de los hogares españoles para la compra de leche líquida es el supermercado y autoservicio. Este canal mantiene el 56,6 % de los litros de leche líquida, siendo su variación la más contenida con respecto al mismo periodo del año anterior (1,6 %). Por su parte, hipermercado y tienda descuento, acumulan una proporción del 17,9 % y 15,1 % respectivamente, siendo su evolución desfavorable a cierre de periodo, con caídas del 9,3 % y 18,9 % respectivamente. El e-commerce mantiene una proporción del 3,4 % sobre el total del mercado, si bien, su demanda se contrae un 14,1 %. 
</t>
    </r>
    <r>
      <rPr>
        <sz val="11"/>
        <rFont val="Symbol"/>
        <family val="1"/>
        <charset val="2"/>
      </rPr>
      <t xml:space="preserve">· </t>
    </r>
    <r>
      <rPr>
        <sz val="11"/>
        <rFont val="Calibri"/>
        <family val="2"/>
      </rPr>
      <t xml:space="preserve">El precio medio de leche líquida cierra en 0,86 €/litro, cantidad un 22,3 % más alta a la registrada en el año móvil enero de 2022. Tal como se puede observar en el gráfico, la subida es trasversal a los diferentes canales analizados, siendo especialmente destacada para la tienda descuento que lo incrementa un 25,6 %. Sin embargo, a pesar de ser el canal con la mayor variación en el precio medio, sigue consolidado como plataforma con el precio medio más asequible, situandose por debajo del precio medio del sector (0,84 €/litro vs 0,86 €/litro del promedio). La tienda tradicional, es al contrario, el canal con el precio medio menos competitivo con un precio medio que cierra en 0,95 €/litro.  </t>
    </r>
  </si>
  <si>
    <t>· El perfil intensivo para la compra de leche líquida se corresponde con un hogar de clase sociodemográfica media y alta media alta, normalmente con presencia de hijos y no activa. El responsable de las compras tiene una edad superior a los 35 años siendo generalmente hogares numerosos formados por 3 o más miembros.
Si tenemos en cuenta las diferentes CCAA, las comunidades como Castilla La Mancha, Extremadura, Castilla y León, Galicia o el Principado de Asturias entre otras, podríamos decir que son intensivas en consumo, debido a que representan más volumen del que cabría esperar en función del peso que representan en población. 
Este mismo ejercicio, realizado por ciclo de vida, nos arroja que son hogares intensivos en la compra de leche líquida, aquellos conformados por parejas con presencia de hijos, independientemente de la edad. 
· El consumo per cápita de leche líquida cierra el año móvil enero de 2023 en una ingesta promedio por persona y periodo de estudio de 65,12 litros. Esta cantidad es superada por hogares formados por parejas adultas sin hijos, adultos independientes y retirados. De hecho, estos últimos consumen un 46,6 % más de cantidad que el promedio, el equivalente a consumir 95,47 litros por persona y periodo de estudio. Por el contrario, parejas jóvenes sin hijos son el colectivo que mantiene la menor ingesta a cierre de periodo, con una cantidad de 46,48 litros por persona y año, de hecho, además este colectivo realiza una compra un 13,8 % menor de litros que hace un año, contrayendo su consumo por encima del mercado (6,5 %).</t>
  </si>
  <si>
    <t>· Los hogares adquieren un 6,5 % menos de leche líquida, para abastecer sus hogares. El valor, del mercado, sin embargo, consigue crecer un 14,3 % debido al aumento del precio medio (22,3 %), que ve compensar la caída de las compras. El precio medio de leche líquida cierra en 0,86 €/litro, cantidad superior a los 0,70 €/litro de hace un año. Este producto, mantiene un peso sobre el total de las compras del 11,2 %, siendo su correspondencia en valor para los hogares del 3,5 %. 
En promedio, cada residente en España realiza una ingesta por persona de 65,12 litros, cantidad inferior en un 6,6 % a la ingerida un año antes. Por su parte, el gasto per cápita realizado alcanza los 55,70 € por persona y periodo de estudio. El gasto per cápita, por ende, se incrementa un 14,3 % con respecto al año anterior, donde la cantidad ascendía a 48,74€.
· El tipo de hogar intensivo en la compra de leche líquida se corresponde con un hogar de clase sociodemográfica media y alta media alta, normalmente con presencia de hijos y no activa. El responsable de las compras tiene una edad superior a los 35 años siendo generalmente hogares numerosos formados por 3 o más miembros.
Si tenemos en cuenta las diferentes CCAA, las comunidades como Castilla La Mancha, Extremadura, Castilla y León, Galicia o el Principado de Asturias entre otras, podríamos decir que son intensivas en consumo, debido a que representan más volumen del que cabría esperar en función del peso que representan en población. 
Este mismo ejercicio, realizado por ciclo de vida, nos arroja que son hogares intensivos en la compra de leche líquida, aquellos conformados por parejas con presencia de hijos, independientemente de la edad. 
El consumo per cápita de leche líquida cierra el año móvil enero de 2023 en una ingesta promedio por persona y periodo de estudio de 65,12 litros. Esta cantidad es superada por hogares formados por parejas adultas sin hijos, adultos independientes y retirados. De hecho, estos últimos consumen un 46,6 % más de cantidad que el promedio, el equivalente a consumir 95,47 litros por persona y periodo de estudio. Por el contrario, parejas jóvenes sin hijos son el colectivo que mantiene la menor ingesta a cierre de periodo, con una cantidad de 46,48 litros por persona y año, de hecho, además este colectivo realiza una compra un 13,8 % menor de litros que hace un año, contrayendo su consumo por encima del mercado (6,5 %).
· El tipo de leche entera es quien mejor aguanta la caída del sector con una pérdida del 0,8 % de sus litros. En valor, el crecimiento es muy significativo, alcanzando el 21,7 % de variación con respecto a un año antes. El precio medio de este tipo de leche cierra en 0,86€/litro, siendo un 21,7 % menos accesible que hace un año, donde el precio era de 0,69 €/litro. El consumo per cápita de leche entera registra la cantidad de 16,27 litros por persona y periodo de estudio, cantidad ligeramente inferior a la de un año antes (0,8 %). El tipo de leche entera tiene un perfil de consumidor, bastante similar al de la categoría, si bien es más característica en hogares de 35 a 49 años, con presencia de hijos menores de 6 años.
· El tipo de leche semidesnatada es la favorita de los hogares. Su cuota, es decir su proporción sobre el total del sector alcanza el 45,6 % de los litros, si bien cierra con una variación negativa del 8,5 % de los litros. En valor, consigue crecer por encima del doble dígito (12,0 %) alcanzando 126,88 millones de euros adicionales. En promedio, cada individuo residente en España consume en torno a 29,71 litros de leche semidesnatada y gasta alrededor de 25,52 € en la compra de dicho producto. El perfil intensivo en la compra de este tipo de leche es el que sin duda más se parece al de la categoría. 
· La compra de leche desnatada es menor que hace un año en un 8,7 %. El valor del mercado, tambien crece un 11,1 % debido al efecto del aumento en los precios medios del 21,7 %. De hecho, el precio medio pasa de 0,70 €/litro a los actuales 0,86 € por litro, el equivalente a 0,16 € más pagados por litro de producto. El consumo per cápita de leche desnatada es menor en comparación al resto, siendo la cantidad ingerida por persona y periodo de estudio de 15,92 litros. El perfil intensivo de consumo de este tipo de leche por materia grasa es el más diferencial, con respecto a la categoría. Su perfil se corresponde con un hogar de clase alta y media alta, si tenemos en cuenta la clase sociodemográfica, con personas no activas y sin hijos cuyo responsable de las compras es mayor a los 50 años, donde destacan tambien los hogares formados por 2 o más personas.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</si>
</sst>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30">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Symbol"/>
      <family val="1"/>
      <charset val="2"/>
    </font>
    <font>
      <sz val="11"/>
      <name val="Calibri"/>
      <family val="1"/>
      <charset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43" fontId="1" fillId="0" borderId="0" applyFont="0" applyFill="0" applyBorder="0" applyAlignment="0" applyProtection="0"/>
  </cellStyleXfs>
  <cellXfs count="83">
    <xf numFmtId="0" fontId="0" fillId="0" borderId="0" xfId="0"/>
    <xf numFmtId="0" fontId="0" fillId="0" borderId="0" xfId="0" applyFont="1"/>
    <xf numFmtId="164" fontId="0" fillId="0" borderId="0" xfId="0" applyNumberFormat="1" applyFont="1"/>
    <xf numFmtId="0" fontId="2" fillId="0" borderId="0" xfId="0" applyFont="1" applyAlignment="1">
      <alignment vertical="center" wrapText="1"/>
    </xf>
    <xf numFmtId="0" fontId="0" fillId="0" borderId="11" xfId="0" applyFont="1" applyBorder="1"/>
    <xf numFmtId="0" fontId="5" fillId="0" borderId="0" xfId="0" applyFont="1"/>
    <xf numFmtId="43" fontId="0" fillId="0" borderId="0" xfId="1" applyFont="1"/>
    <xf numFmtId="0" fontId="8" fillId="0" borderId="0" xfId="0" applyFont="1"/>
    <xf numFmtId="43" fontId="9" fillId="0" borderId="4" xfId="1" applyFont="1" applyBorder="1" applyAlignment="1">
      <alignment horizontal="center" vertical="center" wrapText="1" readingOrder="1"/>
    </xf>
    <xf numFmtId="0" fontId="8" fillId="0" borderId="10" xfId="0" applyFont="1" applyBorder="1" applyAlignment="1">
      <alignment horizontal="center" vertical="center" wrapText="1"/>
    </xf>
    <xf numFmtId="0" fontId="8" fillId="0" borderId="0" xfId="0" applyFont="1" applyAlignment="1">
      <alignment vertical="center"/>
    </xf>
    <xf numFmtId="43" fontId="9" fillId="0" borderId="6" xfId="1" applyFont="1" applyBorder="1" applyAlignment="1">
      <alignment horizontal="center" vertical="center" wrapText="1" readingOrder="1"/>
    </xf>
    <xf numFmtId="43" fontId="9" fillId="0" borderId="8" xfId="1" applyFont="1" applyBorder="1" applyAlignment="1">
      <alignment horizontal="center" vertical="center" wrapText="1" readingOrder="1"/>
    </xf>
    <xf numFmtId="0" fontId="8"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0" fillId="0" borderId="0" xfId="0" applyFont="1" applyBorder="1"/>
    <xf numFmtId="0" fontId="10" fillId="0" borderId="11" xfId="0" applyFont="1" applyBorder="1"/>
    <xf numFmtId="166" fontId="0" fillId="0" borderId="0" xfId="0" applyNumberFormat="1" applyAlignment="1">
      <alignment horizontal="center" vertical="center"/>
    </xf>
    <xf numFmtId="0" fontId="12" fillId="0" borderId="0" xfId="4"/>
    <xf numFmtId="0" fontId="14" fillId="0" borderId="0" xfId="5" applyFont="1" applyAlignment="1"/>
    <xf numFmtId="0" fontId="15" fillId="0" borderId="0" xfId="4" applyFont="1" applyBorder="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43"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Border="1" applyAlignment="1">
      <alignment vertical="center"/>
    </xf>
    <xf numFmtId="165" fontId="4" fillId="0" borderId="0" xfId="2" applyNumberFormat="1" applyFont="1" applyFill="1" applyBorder="1" applyAlignment="1">
      <alignment horizontal="center" vertical="center"/>
    </xf>
    <xf numFmtId="165" fontId="4" fillId="0" borderId="0" xfId="2" applyNumberFormat="1" applyFont="1" applyBorder="1" applyAlignment="1">
      <alignment horizontal="center" vertical="center"/>
    </xf>
    <xf numFmtId="0" fontId="20" fillId="2" borderId="21" xfId="3" applyFont="1" applyFill="1" applyBorder="1" applyAlignment="1">
      <alignment horizontal="left" vertical="center"/>
    </xf>
    <xf numFmtId="43" fontId="0" fillId="0" borderId="0" xfId="1" applyFont="1" applyBorder="1" applyAlignment="1">
      <alignment horizontal="left" vertical="center" indent="2"/>
    </xf>
    <xf numFmtId="0" fontId="25"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4" fillId="0" borderId="12" xfId="0" applyFont="1" applyBorder="1" applyAlignment="1">
      <alignment horizontal="left" vertical="center" indent="3"/>
    </xf>
    <xf numFmtId="0" fontId="22" fillId="0" borderId="12" xfId="0" applyFont="1" applyBorder="1" applyAlignment="1">
      <alignment horizontal="left" vertical="center" indent="3"/>
    </xf>
    <xf numFmtId="0" fontId="23" fillId="0" borderId="12" xfId="0" applyFont="1" applyBorder="1" applyAlignment="1">
      <alignment horizontal="left" vertical="center" indent="3"/>
    </xf>
    <xf numFmtId="167" fontId="26" fillId="0" borderId="12" xfId="2" applyNumberFormat="1" applyFont="1" applyFill="1" applyBorder="1" applyAlignment="1">
      <alignment horizontal="center" vertical="center"/>
    </xf>
    <xf numFmtId="167" fontId="4" fillId="0" borderId="12" xfId="2" applyNumberFormat="1" applyFont="1" applyFill="1" applyBorder="1" applyAlignment="1">
      <alignment horizontal="center" vertical="center"/>
    </xf>
    <xf numFmtId="167" fontId="4" fillId="0" borderId="12" xfId="2" applyNumberFormat="1" applyFont="1" applyBorder="1" applyAlignment="1">
      <alignment horizontal="center" vertical="center"/>
    </xf>
    <xf numFmtId="2" fontId="9" fillId="0" borderId="7" xfId="0" applyNumberFormat="1" applyFont="1" applyBorder="1" applyAlignment="1">
      <alignment horizontal="center" vertical="center" wrapText="1" readingOrder="1"/>
    </xf>
    <xf numFmtId="43" fontId="9" fillId="0" borderId="4" xfId="1" applyFont="1" applyBorder="1" applyAlignment="1" applyProtection="1">
      <alignment horizontal="center" vertical="center" wrapText="1" readingOrder="1"/>
      <protection hidden="1"/>
    </xf>
    <xf numFmtId="0" fontId="0" fillId="0" borderId="13" xfId="0" applyFont="1" applyBorder="1" applyAlignment="1" applyProtection="1">
      <alignment horizontal="center" vertical="center"/>
      <protection hidden="1"/>
    </xf>
    <xf numFmtId="0" fontId="0" fillId="0" borderId="14" xfId="0" applyFont="1" applyBorder="1" applyAlignment="1" applyProtection="1">
      <alignment horizontal="center" vertical="center"/>
      <protection hidden="1"/>
    </xf>
    <xf numFmtId="167" fontId="9" fillId="0" borderId="5" xfId="0" applyNumberFormat="1" applyFont="1" applyBorder="1" applyAlignment="1">
      <alignment horizontal="center" vertical="center" wrapText="1" readingOrder="1"/>
    </xf>
    <xf numFmtId="167" fontId="9" fillId="0" borderId="7" xfId="0" applyNumberFormat="1" applyFont="1" applyBorder="1" applyAlignment="1">
      <alignment horizontal="center" vertical="center" wrapText="1" readingOrder="1"/>
    </xf>
    <xf numFmtId="167" fontId="9" fillId="0" borderId="9" xfId="0" applyNumberFormat="1" applyFont="1" applyBorder="1" applyAlignment="1">
      <alignment horizontal="center" vertical="center" wrapText="1" readingOrder="1"/>
    </xf>
    <xf numFmtId="0" fontId="15" fillId="0" borderId="0" xfId="4" applyFont="1" applyBorder="1" applyAlignment="1">
      <alignment horizontal="center" vertical="center" wrapText="1"/>
    </xf>
    <xf numFmtId="0" fontId="17" fillId="0" borderId="0" xfId="4" applyFont="1" applyAlignment="1">
      <alignment horizontal="center" vertical="center"/>
    </xf>
    <xf numFmtId="0" fontId="0" fillId="0" borderId="0" xfId="0" applyFont="1" applyAlignment="1">
      <alignment horizontal="center"/>
    </xf>
    <xf numFmtId="0" fontId="2" fillId="0" borderId="0" xfId="0" applyFont="1" applyAlignment="1">
      <alignment horizontal="center" vertical="center" wrapText="1"/>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29"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Border="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8" fillId="0" borderId="22" xfId="0" applyFont="1" applyBorder="1" applyAlignment="1">
      <alignment horizontal="left" vertical="center" wrapText="1"/>
    </xf>
    <xf numFmtId="0" fontId="27" fillId="0" borderId="22" xfId="0" applyFont="1" applyBorder="1" applyAlignment="1">
      <alignment vertical="center" wrapText="1"/>
    </xf>
    <xf numFmtId="0" fontId="8" fillId="0" borderId="23" xfId="0" applyFont="1" applyBorder="1" applyAlignment="1">
      <alignment vertical="center"/>
    </xf>
    <xf numFmtId="0" fontId="8" fillId="0" borderId="24" xfId="0" applyFont="1" applyBorder="1" applyAlignment="1">
      <alignment vertical="center"/>
    </xf>
    <xf numFmtId="0" fontId="8" fillId="0" borderId="25" xfId="0" applyFont="1" applyBorder="1" applyAlignment="1">
      <alignment vertical="center"/>
    </xf>
    <xf numFmtId="0" fontId="8" fillId="0" borderId="0" xfId="0" applyFont="1" applyBorder="1" applyAlignment="1">
      <alignment vertical="center"/>
    </xf>
    <xf numFmtId="0" fontId="8" fillId="0" borderId="26" xfId="0" applyFont="1" applyBorder="1" applyAlignment="1">
      <alignment vertical="center"/>
    </xf>
    <xf numFmtId="0" fontId="8" fillId="0" borderId="27" xfId="0" applyFont="1" applyBorder="1" applyAlignment="1">
      <alignment vertical="center"/>
    </xf>
    <xf numFmtId="0" fontId="8" fillId="0" borderId="28" xfId="0" applyFont="1" applyBorder="1" applyAlignment="1">
      <alignment vertical="center"/>
    </xf>
    <xf numFmtId="0" fontId="8" fillId="0" borderId="29" xfId="0" applyFont="1" applyBorder="1" applyAlignment="1">
      <alignment vertical="center"/>
    </xf>
  </cellXfs>
  <cellStyles count="7">
    <cellStyle name="Hipervínculo" xfId="3" builtinId="8"/>
    <cellStyle name="Hipervínculo 2" xfId="5"/>
    <cellStyle name="Millares" xfId="1" builtinId="3"/>
    <cellStyle name="Millares 2" xfId="6"/>
    <cellStyle name="Normal" xfId="0" builtinId="0"/>
    <cellStyle name="Normal 2" xfId="4"/>
    <cellStyle name="Porcentaje" xfId="2" builtinId="5"/>
  </cellStyles>
  <dxfs count="18">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3.4569530823282104</c:v>
              </c:pt>
              <c:pt idx="1">
                <c:v>96.543046917671788</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0.85534775719723455</c:v>
              </c:pt>
              <c:pt idx="1">
                <c:v>0.86111356484042156</c:v>
              </c:pt>
              <c:pt idx="2">
                <c:v>0.85599152474790186</c:v>
              </c:pt>
              <c:pt idx="3">
                <c:v>0.84283052622443222</c:v>
              </c:pt>
              <c:pt idx="4">
                <c:v>0.9469619421050488</c:v>
              </c:pt>
              <c:pt idx="5">
                <c:v>0.85060537537632031</c:v>
              </c:pt>
              <c:pt idx="6">
                <c:v>0.8617570026768353</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382778648"/>
        <c:axId val="382782568"/>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22.284811122860759</c:v>
              </c:pt>
              <c:pt idx="1">
                <c:v>21.785768384669257</c:v>
              </c:pt>
              <c:pt idx="2">
                <c:v>22.137233665206701</c:v>
              </c:pt>
              <c:pt idx="3">
                <c:v>25.634228103914513</c:v>
              </c:pt>
              <c:pt idx="4">
                <c:v>9.8368397352617709</c:v>
              </c:pt>
              <c:pt idx="5">
                <c:v>19.554727894892764</c:v>
              </c:pt>
              <c:pt idx="6">
                <c:v>20.534464896698388</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382010768"/>
        <c:axId val="382009200"/>
      </c:barChart>
      <c:catAx>
        <c:axId val="3827786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782568"/>
        <c:crosses val="autoZero"/>
        <c:auto val="1"/>
        <c:lblAlgn val="ctr"/>
        <c:lblOffset val="100"/>
        <c:noMultiLvlLbl val="0"/>
      </c:catAx>
      <c:valAx>
        <c:axId val="382782568"/>
        <c:scaling>
          <c:orientation val="minMax"/>
          <c:max val="5"/>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778648"/>
        <c:crosses val="autoZero"/>
        <c:crossBetween val="between"/>
      </c:valAx>
      <c:valAx>
        <c:axId val="382009200"/>
        <c:scaling>
          <c:orientation val="minMax"/>
          <c:max val="35"/>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010768"/>
        <c:crosses val="autoZero"/>
        <c:crossBetween val="between"/>
      </c:valAx>
      <c:catAx>
        <c:axId val="382010768"/>
        <c:scaling>
          <c:orientation val="maxMin"/>
        </c:scaling>
        <c:delete val="0"/>
        <c:axPos val="l"/>
        <c:numFmt formatCode="General" sourceLinked="1"/>
        <c:majorTickMark val="none"/>
        <c:minorTickMark val="none"/>
        <c:tickLblPos val="none"/>
        <c:spPr>
          <a:ln>
            <a:noFill/>
          </a:ln>
        </c:spPr>
        <c:crossAx val="38200920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5.716486943686597</c:v>
              </c:pt>
              <c:pt idx="1">
                <c:v>2.2361738267672178</c:v>
              </c:pt>
            </c:numLit>
          </c:val>
          <c:extLst xmlns:c16r2="http://schemas.microsoft.com/office/drawing/2015/06/char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7.4304561134245715</c:v>
              </c:pt>
              <c:pt idx="1">
                <c:v>4.4893115062848636</c:v>
              </c:pt>
            </c:numLit>
          </c:val>
          <c:extLst xmlns:c16r2="http://schemas.microsoft.com/office/drawing/2015/06/char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9.9915618297770923</c:v>
              </c:pt>
              <c:pt idx="1">
                <c:v>12.562247207731833</c:v>
              </c:pt>
            </c:numLit>
          </c:val>
          <c:extLst xmlns:c16r2="http://schemas.microsoft.com/office/drawing/2015/06/char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14.214418960494008</c:v>
              </c:pt>
              <c:pt idx="1">
                <c:v>20.035111442994609</c:v>
              </c:pt>
            </c:numLit>
          </c:val>
          <c:extLst xmlns:c16r2="http://schemas.microsoft.com/office/drawing/2015/06/char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9.3882694699035092</c:v>
              </c:pt>
              <c:pt idx="1">
                <c:v>12.213515905014916</c:v>
              </c:pt>
            </c:numLit>
          </c:val>
          <c:extLst xmlns:c16r2="http://schemas.microsoft.com/office/drawing/2015/06/char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6.9851584997508569</c:v>
              </c:pt>
              <c:pt idx="1">
                <c:v>7.0721912136961667</c:v>
              </c:pt>
            </c:numLit>
          </c:val>
          <c:extLst xmlns:c16r2="http://schemas.microsoft.com/office/drawing/2015/06/char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12.019500380131166</c:v>
              </c:pt>
              <c:pt idx="1">
                <c:v>12.089708241882386</c:v>
              </c:pt>
            </c:numLit>
          </c:val>
          <c:extLst xmlns:c16r2="http://schemas.microsoft.com/office/drawing/2015/06/char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9.1205048592957905</c:v>
              </c:pt>
              <c:pt idx="1">
                <c:v>4.9292741793744712</c:v>
              </c:pt>
            </c:numLit>
          </c:val>
          <c:extLst xmlns:c16r2="http://schemas.microsoft.com/office/drawing/2015/06/char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25.133632422192015</c:v>
              </c:pt>
              <c:pt idx="1">
                <c:v>24.372463164860665</c:v>
              </c:pt>
            </c:numLit>
          </c:val>
          <c:extLst xmlns:c16r2="http://schemas.microsoft.com/office/drawing/2015/06/char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382008024"/>
        <c:axId val="382011160"/>
      </c:barChart>
      <c:catAx>
        <c:axId val="3820080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382011160"/>
        <c:crosses val="autoZero"/>
        <c:auto val="1"/>
        <c:lblAlgn val="ctr"/>
        <c:lblOffset val="100"/>
        <c:noMultiLvlLbl val="0"/>
      </c:catAx>
      <c:valAx>
        <c:axId val="382011160"/>
        <c:scaling>
          <c:orientation val="minMax"/>
        </c:scaling>
        <c:delete val="1"/>
        <c:axPos val="l"/>
        <c:numFmt formatCode="0%" sourceLinked="1"/>
        <c:majorTickMark val="out"/>
        <c:minorTickMark val="none"/>
        <c:tickLblPos val="nextTo"/>
        <c:crossAx val="382008024"/>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16.246865935032133</c:v>
              </c:pt>
              <c:pt idx="1">
                <c:v>2.8831076663970707</c:v>
              </c:pt>
              <c:pt idx="2">
                <c:v>2.4870428842489818</c:v>
              </c:pt>
              <c:pt idx="3">
                <c:v>10.921938506709616</c:v>
              </c:pt>
              <c:pt idx="4">
                <c:v>2.9739831847333917</c:v>
              </c:pt>
              <c:pt idx="5">
                <c:v>17.481453385491676</c:v>
              </c:pt>
              <c:pt idx="6">
                <c:v>14.041536420549008</c:v>
              </c:pt>
              <c:pt idx="7">
                <c:v>4.2154747837359352</c:v>
              </c:pt>
              <c:pt idx="8">
                <c:v>2.2909438018988615</c:v>
              </c:pt>
              <c:pt idx="9">
                <c:v>5.382074464281918</c:v>
              </c:pt>
              <c:pt idx="10">
                <c:v>5.8382617366603302</c:v>
              </c:pt>
              <c:pt idx="11">
                <c:v>2.3962715281150073</c:v>
              </c:pt>
              <c:pt idx="12">
                <c:v>1.2895544498856069</c:v>
              </c:pt>
              <c:pt idx="13">
                <c:v>4.8301539388578671</c:v>
              </c:pt>
              <c:pt idx="14">
                <c:v>0.70283173198054893</c:v>
              </c:pt>
              <c:pt idx="15">
                <c:v>1.3842744906889262</c:v>
              </c:pt>
              <c:pt idx="16">
                <c:v>4.6342153079293524</c:v>
              </c:pt>
            </c:numLit>
          </c:val>
          <c:extLst xmlns:c16r2="http://schemas.microsoft.com/office/drawing/2015/06/char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12.933733655552029</c:v>
              </c:pt>
              <c:pt idx="1">
                <c:v>2.7792977700871564</c:v>
              </c:pt>
              <c:pt idx="2">
                <c:v>1.9292773508600611</c:v>
              </c:pt>
              <c:pt idx="3">
                <c:v>9.5418940905339831</c:v>
              </c:pt>
              <c:pt idx="4">
                <c:v>2.8032273527629532</c:v>
              </c:pt>
              <c:pt idx="5">
                <c:v>15.915769985811318</c:v>
              </c:pt>
              <c:pt idx="6">
                <c:v>14.791171044699253</c:v>
              </c:pt>
              <c:pt idx="7">
                <c:v>5.1657603468967572</c:v>
              </c:pt>
              <c:pt idx="8">
                <c:v>2.9520507003191381</c:v>
              </c:pt>
              <c:pt idx="9">
                <c:v>7.4032294847508009</c:v>
              </c:pt>
              <c:pt idx="10">
                <c:v>7.1711763614419999</c:v>
              </c:pt>
              <c:pt idx="11">
                <c:v>3.1793380207186384</c:v>
              </c:pt>
              <c:pt idx="12">
                <c:v>1.3030330198433913</c:v>
              </c:pt>
              <c:pt idx="13">
                <c:v>5.8212200071123199</c:v>
              </c:pt>
              <c:pt idx="14">
                <c:v>0.74676100683297775</c:v>
              </c:pt>
              <c:pt idx="15">
                <c:v>1.5510860125122214</c:v>
              </c:pt>
              <c:pt idx="16">
                <c:v>4.0119719853563707</c:v>
              </c:pt>
            </c:numLit>
          </c:val>
          <c:extLst xmlns:c16r2="http://schemas.microsoft.com/office/drawing/2015/06/char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382008808"/>
        <c:axId val="382009592"/>
      </c:barChart>
      <c:catAx>
        <c:axId val="382008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382009592"/>
        <c:crosses val="autoZero"/>
        <c:auto val="1"/>
        <c:lblAlgn val="ctr"/>
        <c:lblOffset val="100"/>
        <c:noMultiLvlLbl val="0"/>
      </c:catAx>
      <c:valAx>
        <c:axId val="382009592"/>
        <c:scaling>
          <c:orientation val="minMax"/>
        </c:scaling>
        <c:delete val="1"/>
        <c:axPos val="l"/>
        <c:numFmt formatCode="General" sourceLinked="1"/>
        <c:majorTickMark val="out"/>
        <c:minorTickMark val="none"/>
        <c:tickLblPos val="nextTo"/>
        <c:crossAx val="382008808"/>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3.9010827566530883</c:v>
              </c:pt>
              <c:pt idx="1">
                <c:v>96.098917243346918</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29.533485177148684</c:v>
              </c:pt>
              <c:pt idx="1">
                <c:v>24.581658255828113</c:v>
              </c:pt>
              <c:pt idx="2">
                <c:v>45.884856567023199</c:v>
              </c:pt>
            </c:numLit>
          </c:val>
          <c:extLst xmlns:c16r2="http://schemas.microsoft.com/office/drawing/2015/06/char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29.382081086709356</c:v>
              </c:pt>
              <c:pt idx="1">
                <c:v>24.52776893694714</c:v>
              </c:pt>
              <c:pt idx="2">
                <c:v>46.090149976343511</c:v>
              </c:pt>
            </c:numLit>
          </c:val>
          <c:extLst xmlns:c16r2="http://schemas.microsoft.com/office/drawing/2015/06/char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ENERO 21</c:v>
              </c:pt>
              <c:pt idx="1">
                <c:v>FEBRERO 21</c:v>
              </c:pt>
              <c:pt idx="2">
                <c:v>MARZO 21</c:v>
              </c:pt>
              <c:pt idx="3">
                <c:v>ABRIL 21</c:v>
              </c:pt>
              <c:pt idx="4">
                <c:v>MAYO 21</c:v>
              </c:pt>
              <c:pt idx="5">
                <c:v>JUNIO 21</c:v>
              </c:pt>
              <c:pt idx="6">
                <c:v>JULIO 21</c:v>
              </c:pt>
              <c:pt idx="7">
                <c:v>AGOSTO 21</c:v>
              </c:pt>
              <c:pt idx="8">
                <c:v>SEPTIEMBRE 21</c:v>
              </c:pt>
              <c:pt idx="9">
                <c:v>OCTUBRE 21</c:v>
              </c:pt>
              <c:pt idx="10">
                <c:v>NOVIEMBRE 21</c:v>
              </c:pt>
              <c:pt idx="11">
                <c:v>DICIEMBRE 21</c:v>
              </c:pt>
              <c:pt idx="12">
                <c:v>ENERO 22</c:v>
              </c:pt>
              <c:pt idx="13">
                <c:v>FEBRERO 22</c:v>
              </c:pt>
              <c:pt idx="14">
                <c:v>MARZO 22</c:v>
              </c:pt>
              <c:pt idx="15">
                <c:v>ABRIL 22</c:v>
              </c:pt>
              <c:pt idx="16">
                <c:v>MAYO 22</c:v>
              </c:pt>
              <c:pt idx="17">
                <c:v>JUNIO 22</c:v>
              </c:pt>
              <c:pt idx="18">
                <c:v>JULIO 22</c:v>
              </c:pt>
              <c:pt idx="19">
                <c:v>AGOSTO 22</c:v>
              </c:pt>
              <c:pt idx="20">
                <c:v>SEPTIEMBRE 22</c:v>
              </c:pt>
              <c:pt idx="21">
                <c:v>OCTUBRE 22</c:v>
              </c:pt>
              <c:pt idx="22">
                <c:v>NOVIEMBRE 22</c:v>
              </c:pt>
              <c:pt idx="23">
                <c:v>DICIEMBRE 22</c:v>
              </c:pt>
              <c:pt idx="24">
                <c:v>ENERO 23</c:v>
              </c:pt>
            </c:strLit>
          </c:cat>
          <c:val>
            <c:numLit>
              <c:formatCode>General</c:formatCode>
              <c:ptCount val="25"/>
              <c:pt idx="0">
                <c:v>312878.554</c:v>
              </c:pt>
              <c:pt idx="1">
                <c:v>276272.66600000003</c:v>
              </c:pt>
              <c:pt idx="2">
                <c:v>291157.52760000003</c:v>
              </c:pt>
              <c:pt idx="3">
                <c:v>289316.09499999997</c:v>
              </c:pt>
              <c:pt idx="4">
                <c:v>266688.54300000001</c:v>
              </c:pt>
              <c:pt idx="5">
                <c:v>251862.397</c:v>
              </c:pt>
              <c:pt idx="6">
                <c:v>251229.24900000001</c:v>
              </c:pt>
              <c:pt idx="7">
                <c:v>230241.111</c:v>
              </c:pt>
              <c:pt idx="8">
                <c:v>255088.986</c:v>
              </c:pt>
              <c:pt idx="9">
                <c:v>272318.989</c:v>
              </c:pt>
              <c:pt idx="10">
                <c:v>276127.42099999997</c:v>
              </c:pt>
              <c:pt idx="11">
                <c:v>287225.72200000001</c:v>
              </c:pt>
              <c:pt idx="12">
                <c:v>278160.61499999999</c:v>
              </c:pt>
              <c:pt idx="13">
                <c:v>246868.35399999999</c:v>
              </c:pt>
              <c:pt idx="14">
                <c:v>319959.71600000001</c:v>
              </c:pt>
              <c:pt idx="15">
                <c:v>230807.30100000001</c:v>
              </c:pt>
              <c:pt idx="16">
                <c:v>240406.09700000001</c:v>
              </c:pt>
              <c:pt idx="17">
                <c:v>233829.32399999999</c:v>
              </c:pt>
              <c:pt idx="18">
                <c:v>227340.43100000001</c:v>
              </c:pt>
              <c:pt idx="19">
                <c:v>238219.90900000001</c:v>
              </c:pt>
              <c:pt idx="20">
                <c:v>244466.1642</c:v>
              </c:pt>
              <c:pt idx="21">
                <c:v>260935.628</c:v>
              </c:pt>
              <c:pt idx="22">
                <c:v>250660.913</c:v>
              </c:pt>
              <c:pt idx="23">
                <c:v>254323.41099999999</c:v>
              </c:pt>
              <c:pt idx="24">
                <c:v>268466.36099999998</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381553096"/>
        <c:axId val="381553488"/>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ENERO 21</c:v>
              </c:pt>
              <c:pt idx="1">
                <c:v>FEBRERO 21</c:v>
              </c:pt>
              <c:pt idx="2">
                <c:v>MARZO 21</c:v>
              </c:pt>
              <c:pt idx="3">
                <c:v>ABRIL 21</c:v>
              </c:pt>
              <c:pt idx="4">
                <c:v>MAYO 21</c:v>
              </c:pt>
              <c:pt idx="5">
                <c:v>JUNIO 21</c:v>
              </c:pt>
              <c:pt idx="6">
                <c:v>JULIO 21</c:v>
              </c:pt>
              <c:pt idx="7">
                <c:v>AGOSTO 21</c:v>
              </c:pt>
              <c:pt idx="8">
                <c:v>SEPTIEMBRE 21</c:v>
              </c:pt>
              <c:pt idx="9">
                <c:v>OCTUBRE 21</c:v>
              </c:pt>
              <c:pt idx="10">
                <c:v>NOVIEMBRE 21</c:v>
              </c:pt>
              <c:pt idx="11">
                <c:v>DICIEMBRE 21</c:v>
              </c:pt>
              <c:pt idx="12">
                <c:v>ENERO 22</c:v>
              </c:pt>
              <c:pt idx="13">
                <c:v>FEBRERO 22</c:v>
              </c:pt>
              <c:pt idx="14">
                <c:v>MARZO 22</c:v>
              </c:pt>
              <c:pt idx="15">
                <c:v>ABRIL 22</c:v>
              </c:pt>
              <c:pt idx="16">
                <c:v>MAYO 22</c:v>
              </c:pt>
              <c:pt idx="17">
                <c:v>JUNIO 22</c:v>
              </c:pt>
              <c:pt idx="18">
                <c:v>JULIO 22</c:v>
              </c:pt>
              <c:pt idx="19">
                <c:v>AGOSTO 22</c:v>
              </c:pt>
              <c:pt idx="20">
                <c:v>SEPTIEMBRE 22</c:v>
              </c:pt>
              <c:pt idx="21">
                <c:v>OCTUBRE 22</c:v>
              </c:pt>
              <c:pt idx="22">
                <c:v>NOVIEMBRE 22</c:v>
              </c:pt>
              <c:pt idx="23">
                <c:v>DICIEMBRE 22</c:v>
              </c:pt>
              <c:pt idx="24">
                <c:v>ENERO 23</c:v>
              </c:pt>
            </c:strLit>
          </c:cat>
          <c:val>
            <c:numLit>
              <c:formatCode>General</c:formatCode>
              <c:ptCount val="25"/>
              <c:pt idx="0">
                <c:v>215226.788</c:v>
              </c:pt>
              <c:pt idx="1">
                <c:v>188318.8854</c:v>
              </c:pt>
              <c:pt idx="2">
                <c:v>200278.37049999999</c:v>
              </c:pt>
              <c:pt idx="3">
                <c:v>196507.33199999999</c:v>
              </c:pt>
              <c:pt idx="4">
                <c:v>182014.11369999999</c:v>
              </c:pt>
              <c:pt idx="5">
                <c:v>173335.98800000001</c:v>
              </c:pt>
              <c:pt idx="6">
                <c:v>174597.17199999999</c:v>
              </c:pt>
              <c:pt idx="7">
                <c:v>158230.859</c:v>
              </c:pt>
              <c:pt idx="8">
                <c:v>180201.25200000001</c:v>
              </c:pt>
              <c:pt idx="9">
                <c:v>193558.65100000001</c:v>
              </c:pt>
              <c:pt idx="10">
                <c:v>195799.198</c:v>
              </c:pt>
              <c:pt idx="11">
                <c:v>207957.70499999999</c:v>
              </c:pt>
              <c:pt idx="12">
                <c:v>205479.15700000001</c:v>
              </c:pt>
              <c:pt idx="13">
                <c:v>183828.36790000001</c:v>
              </c:pt>
              <c:pt idx="14">
                <c:v>243186.93900000001</c:v>
              </c:pt>
              <c:pt idx="15">
                <c:v>182788.38500000001</c:v>
              </c:pt>
              <c:pt idx="16">
                <c:v>194344.984</c:v>
              </c:pt>
              <c:pt idx="17">
                <c:v>192778.511</c:v>
              </c:pt>
              <c:pt idx="18">
                <c:v>189947.31459999998</c:v>
              </c:pt>
              <c:pt idx="19">
                <c:v>201895.02840000001</c:v>
              </c:pt>
              <c:pt idx="20">
                <c:v>208638.40030000001</c:v>
              </c:pt>
              <c:pt idx="21">
                <c:v>233418.307</c:v>
              </c:pt>
              <c:pt idx="22">
                <c:v>238111.16800000001</c:v>
              </c:pt>
              <c:pt idx="23">
                <c:v>249145.39799999999</c:v>
              </c:pt>
              <c:pt idx="24">
                <c:v>261888.617</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381546824"/>
        <c:axId val="381546040"/>
      </c:lineChart>
      <c:catAx>
        <c:axId val="381553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553488"/>
        <c:crosses val="autoZero"/>
        <c:auto val="1"/>
        <c:lblAlgn val="ctr"/>
        <c:lblOffset val="100"/>
        <c:noMultiLvlLbl val="0"/>
      </c:catAx>
      <c:valAx>
        <c:axId val="38155348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553096"/>
        <c:crosses val="autoZero"/>
        <c:crossBetween val="between"/>
      </c:valAx>
      <c:valAx>
        <c:axId val="38154604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546824"/>
        <c:crosses val="max"/>
        <c:crossBetween val="between"/>
      </c:valAx>
      <c:catAx>
        <c:axId val="381546824"/>
        <c:scaling>
          <c:orientation val="minMax"/>
        </c:scaling>
        <c:delete val="1"/>
        <c:axPos val="b"/>
        <c:numFmt formatCode="General" sourceLinked="1"/>
        <c:majorTickMark val="out"/>
        <c:minorTickMark val="none"/>
        <c:tickLblPos val="nextTo"/>
        <c:crossAx val="381546040"/>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Enero 21</c:v>
              </c:pt>
              <c:pt idx="1">
                <c:v>Febrero 21</c:v>
              </c:pt>
              <c:pt idx="2">
                <c:v>Marzo 21</c:v>
              </c:pt>
              <c:pt idx="3">
                <c:v>Abril 21</c:v>
              </c:pt>
              <c:pt idx="4">
                <c:v>Mayo 21</c:v>
              </c:pt>
              <c:pt idx="5">
                <c:v>Junio 21</c:v>
              </c:pt>
              <c:pt idx="6">
                <c:v>Julio 21</c:v>
              </c:pt>
              <c:pt idx="7">
                <c:v>Agosto 21</c:v>
              </c:pt>
              <c:pt idx="8">
                <c:v>Septiembre 21</c:v>
              </c:pt>
              <c:pt idx="9">
                <c:v>Octubre 21</c:v>
              </c:pt>
              <c:pt idx="10">
                <c:v>Noviembre 21</c:v>
              </c:pt>
              <c:pt idx="11">
                <c:v>Diciembre 21</c:v>
              </c:pt>
              <c:pt idx="12">
                <c:v>Enero 22</c:v>
              </c:pt>
              <c:pt idx="13">
                <c:v>Febrero 22</c:v>
              </c:pt>
              <c:pt idx="14">
                <c:v>Marzo 22</c:v>
              </c:pt>
              <c:pt idx="15">
                <c:v>Abril 22</c:v>
              </c:pt>
              <c:pt idx="16">
                <c:v>Mayo 22</c:v>
              </c:pt>
              <c:pt idx="17">
                <c:v>Junio 22</c:v>
              </c:pt>
              <c:pt idx="18">
                <c:v>Julio 22</c:v>
              </c:pt>
              <c:pt idx="19">
                <c:v>Agosto 22</c:v>
              </c:pt>
              <c:pt idx="20">
                <c:v>Septiembre 22</c:v>
              </c:pt>
              <c:pt idx="21">
                <c:v>Octubre 22</c:v>
              </c:pt>
              <c:pt idx="22">
                <c:v>Noviembre 22</c:v>
              </c:pt>
              <c:pt idx="23">
                <c:v>Diciembre 22</c:v>
              </c:pt>
              <c:pt idx="24">
                <c:v>Enero 23</c:v>
              </c:pt>
            </c:strLit>
          </c:cat>
          <c:val>
            <c:numLit>
              <c:formatCode>General</c:formatCode>
              <c:ptCount val="25"/>
              <c:pt idx="0">
                <c:v>312.87855400000001</c:v>
              </c:pt>
              <c:pt idx="1">
                <c:v>276.27266600000002</c:v>
              </c:pt>
              <c:pt idx="2">
                <c:v>291.15752760000004</c:v>
              </c:pt>
              <c:pt idx="3">
                <c:v>289.31609499999996</c:v>
              </c:pt>
              <c:pt idx="4">
                <c:v>266.68854299999998</c:v>
              </c:pt>
              <c:pt idx="5">
                <c:v>251.86239699999999</c:v>
              </c:pt>
              <c:pt idx="6">
                <c:v>251.22924900000001</c:v>
              </c:pt>
              <c:pt idx="7">
                <c:v>230.24111100000002</c:v>
              </c:pt>
              <c:pt idx="8">
                <c:v>255.08898600000001</c:v>
              </c:pt>
              <c:pt idx="9">
                <c:v>272.31898899999999</c:v>
              </c:pt>
              <c:pt idx="10">
                <c:v>276.12742099999997</c:v>
              </c:pt>
              <c:pt idx="11">
                <c:v>287.22572200000002</c:v>
              </c:pt>
              <c:pt idx="12">
                <c:v>278.16061500000001</c:v>
              </c:pt>
              <c:pt idx="13">
                <c:v>246.86835399999998</c:v>
              </c:pt>
              <c:pt idx="14">
                <c:v>319.95971600000001</c:v>
              </c:pt>
              <c:pt idx="15">
                <c:v>230.807301</c:v>
              </c:pt>
              <c:pt idx="16">
                <c:v>240.40609700000002</c:v>
              </c:pt>
              <c:pt idx="17">
                <c:v>233.82932399999999</c:v>
              </c:pt>
              <c:pt idx="18">
                <c:v>227.34043100000002</c:v>
              </c:pt>
              <c:pt idx="19">
                <c:v>238.219909</c:v>
              </c:pt>
              <c:pt idx="20">
                <c:v>244.46616420000001</c:v>
              </c:pt>
              <c:pt idx="21">
                <c:v>260.93562800000001</c:v>
              </c:pt>
              <c:pt idx="22">
                <c:v>250.66091299999999</c:v>
              </c:pt>
              <c:pt idx="23">
                <c:v>254.32341099999999</c:v>
              </c:pt>
              <c:pt idx="24">
                <c:v>268.46636099999995</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382777080"/>
        <c:axId val="382779040"/>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Enero 21</c:v>
              </c:pt>
              <c:pt idx="1">
                <c:v>Febrero 21</c:v>
              </c:pt>
              <c:pt idx="2">
                <c:v>Marzo 21</c:v>
              </c:pt>
              <c:pt idx="3">
                <c:v>Abril 21</c:v>
              </c:pt>
              <c:pt idx="4">
                <c:v>Mayo 21</c:v>
              </c:pt>
              <c:pt idx="5">
                <c:v>Junio 21</c:v>
              </c:pt>
              <c:pt idx="6">
                <c:v>Julio 21</c:v>
              </c:pt>
              <c:pt idx="7">
                <c:v>Agosto 21</c:v>
              </c:pt>
              <c:pt idx="8">
                <c:v>Septiembre 21</c:v>
              </c:pt>
              <c:pt idx="9">
                <c:v>Octubre 21</c:v>
              </c:pt>
              <c:pt idx="10">
                <c:v>Noviembre 21</c:v>
              </c:pt>
              <c:pt idx="11">
                <c:v>Diciembre 21</c:v>
              </c:pt>
              <c:pt idx="12">
                <c:v>Enero 22</c:v>
              </c:pt>
              <c:pt idx="13">
                <c:v>Febrero 22</c:v>
              </c:pt>
              <c:pt idx="14">
                <c:v>Marzo 22</c:v>
              </c:pt>
              <c:pt idx="15">
                <c:v>Abril 22</c:v>
              </c:pt>
              <c:pt idx="16">
                <c:v>Mayo 22</c:v>
              </c:pt>
              <c:pt idx="17">
                <c:v>Junio 22</c:v>
              </c:pt>
              <c:pt idx="18">
                <c:v>Julio 22</c:v>
              </c:pt>
              <c:pt idx="19">
                <c:v>Agosto 22</c:v>
              </c:pt>
              <c:pt idx="20">
                <c:v>Septiembre 22</c:v>
              </c:pt>
              <c:pt idx="21">
                <c:v>Octubre 22</c:v>
              </c:pt>
              <c:pt idx="22">
                <c:v>Noviembre 22</c:v>
              </c:pt>
              <c:pt idx="23">
                <c:v>Diciembre 22</c:v>
              </c:pt>
              <c:pt idx="24">
                <c:v>Enero 23</c:v>
              </c:pt>
            </c:strLit>
          </c:cat>
          <c:val>
            <c:numLit>
              <c:formatCode>General</c:formatCode>
              <c:ptCount val="25"/>
              <c:pt idx="0">
                <c:v>0.68789242742409251</c:v>
              </c:pt>
              <c:pt idx="1">
                <c:v>0.68164139480957553</c:v>
              </c:pt>
              <c:pt idx="2">
                <c:v>0.68786945730335969</c:v>
              </c:pt>
              <c:pt idx="3">
                <c:v>0.6792132736341544</c:v>
              </c:pt>
              <c:pt idx="4">
                <c:v>0.68249693688566138</c:v>
              </c:pt>
              <c:pt idx="5">
                <c:v>0.68821701875568198</c:v>
              </c:pt>
              <c:pt idx="6">
                <c:v>0.69497151583651784</c:v>
              </c:pt>
              <c:pt idx="7">
                <c:v>0.68723981704553183</c:v>
              </c:pt>
              <c:pt idx="8">
                <c:v>0.70642505905762631</c:v>
              </c:pt>
              <c:pt idx="9">
                <c:v>0.71077911867541488</c:v>
              </c:pt>
              <c:pt idx="10">
                <c:v>0.70909001826370599</c:v>
              </c:pt>
              <c:pt idx="11">
                <c:v>0.72402187224722159</c:v>
              </c:pt>
              <c:pt idx="12">
                <c:v>0.73870686905117755</c:v>
              </c:pt>
              <c:pt idx="13">
                <c:v>0.74464128318366807</c:v>
              </c:pt>
              <c:pt idx="14">
                <c:v>0.76005486578191617</c:v>
              </c:pt>
              <c:pt idx="15">
                <c:v>0.79195235249512319</c:v>
              </c:pt>
              <c:pt idx="16">
                <c:v>0.8084028917120184</c:v>
              </c:pt>
              <c:pt idx="17">
                <c:v>0.82444112527135394</c:v>
              </c:pt>
              <c:pt idx="18">
                <c:v>0.83551928605255421</c:v>
              </c:pt>
              <c:pt idx="19">
                <c:v>0.84751534515950133</c:v>
              </c:pt>
              <c:pt idx="20">
                <c:v>0.85344489689506087</c:v>
              </c:pt>
              <c:pt idx="21">
                <c:v>0.89454364200506953</c:v>
              </c:pt>
              <c:pt idx="22">
                <c:v>0.94993337872347094</c:v>
              </c:pt>
              <c:pt idx="23">
                <c:v>0.97964004579979458</c:v>
              </c:pt>
              <c:pt idx="24">
                <c:v>0.97549881491484147</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382777472"/>
        <c:axId val="382779432"/>
      </c:lineChart>
      <c:catAx>
        <c:axId val="382777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779040"/>
        <c:crosses val="autoZero"/>
        <c:auto val="1"/>
        <c:lblAlgn val="ctr"/>
        <c:lblOffset val="100"/>
        <c:noMultiLvlLbl val="0"/>
      </c:catAx>
      <c:valAx>
        <c:axId val="38277904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777080"/>
        <c:crosses val="autoZero"/>
        <c:crossBetween val="between"/>
      </c:valAx>
      <c:valAx>
        <c:axId val="38277943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777472"/>
        <c:crosses val="max"/>
        <c:crossBetween val="between"/>
      </c:valAx>
      <c:catAx>
        <c:axId val="382777472"/>
        <c:scaling>
          <c:orientation val="minMax"/>
        </c:scaling>
        <c:delete val="1"/>
        <c:axPos val="b"/>
        <c:numFmt formatCode="General" sourceLinked="1"/>
        <c:majorTickMark val="out"/>
        <c:minorTickMark val="none"/>
        <c:tickLblPos val="nextTo"/>
        <c:crossAx val="382779432"/>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ENERO 23</c:v>
              </c:pt>
            </c:strLit>
          </c:cat>
          <c:val>
            <c:numLit>
              <c:formatCode>General</c:formatCode>
              <c:ptCount val="16"/>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3016.2836092000002</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ENERO 23</c:v>
              </c:pt>
            </c:strLit>
          </c:cat>
          <c:val>
            <c:numLit>
              <c:formatCode>General</c:formatCode>
              <c:ptCount val="16"/>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2919.7559000000001</c:v>
              </c:pt>
              <c:pt idx="15">
                <c:v>2912.0120999999999</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ENERO 23</c:v>
              </c:pt>
            </c:strLit>
          </c:cat>
          <c:val>
            <c:numLit>
              <c:formatCode>General</c:formatCode>
              <c:ptCount val="16"/>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106.22196319999999</c:v>
              </c:pt>
              <c:pt idx="15">
                <c:v>104.2715092</c:v>
              </c:pt>
            </c:numLit>
          </c:val>
          <c:smooth val="1"/>
          <c:extLst xmlns:c16r2="http://schemas.microsoft.com/office/drawing/2015/06/char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382779824"/>
        <c:axId val="382780608"/>
      </c:lineChart>
      <c:catAx>
        <c:axId val="382779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780608"/>
        <c:crosses val="autoZero"/>
        <c:auto val="1"/>
        <c:lblAlgn val="ctr"/>
        <c:lblOffset val="100"/>
        <c:noMultiLvlLbl val="0"/>
      </c:catAx>
      <c:valAx>
        <c:axId val="38278060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779824"/>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ENERO 23</c:v>
              </c:pt>
            </c:strLit>
          </c:cat>
          <c:val>
            <c:numLit>
              <c:formatCode>General</c:formatCode>
              <c:ptCount val="16"/>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3016.2836092000002</c:v>
              </c:pt>
            </c:numLit>
          </c:val>
          <c:smooth val="1"/>
          <c:extLst xmlns:c16r2="http://schemas.microsoft.com/office/drawing/2015/06/char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ENERO 23</c:v>
              </c:pt>
            </c:strLit>
          </c:cat>
          <c:val>
            <c:numLit>
              <c:formatCode>General</c:formatCode>
              <c:ptCount val="16"/>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887.26244999999994</c:v>
              </c:pt>
              <c:pt idx="15">
                <c:v>885.87466999999992</c:v>
              </c:pt>
            </c:numLit>
          </c:val>
          <c:smooth val="1"/>
          <c:extLst xmlns:c16r2="http://schemas.microsoft.com/office/drawing/2015/06/char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ENERO 23</c:v>
              </c:pt>
            </c:strLit>
          </c:cat>
          <c:val>
            <c:numLit>
              <c:formatCode>General</c:formatCode>
              <c:ptCount val="16"/>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740.45339000000013</c:v>
              </c:pt>
              <c:pt idx="15">
                <c:v>737.34163999999998</c:v>
              </c:pt>
            </c:numLit>
          </c:val>
          <c:smooth val="1"/>
          <c:extLst xmlns:c16r2="http://schemas.microsoft.com/office/drawing/2015/06/char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ENERO 23</c:v>
              </c:pt>
            </c:strLit>
          </c:cat>
          <c:val>
            <c:numLit>
              <c:formatCode>General</c:formatCode>
              <c:ptCount val="16"/>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1379.8536999999999</c:v>
              </c:pt>
              <c:pt idx="15">
                <c:v>1376.3438999999998</c:v>
              </c:pt>
            </c:numLit>
          </c:val>
          <c:smooth val="0"/>
          <c:extLst xmlns:c16r2="http://schemas.microsoft.com/office/drawing/2015/06/char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382782176"/>
        <c:axId val="382776296"/>
      </c:lineChart>
      <c:catAx>
        <c:axId val="382782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776296"/>
        <c:crosses val="autoZero"/>
        <c:auto val="1"/>
        <c:lblAlgn val="ctr"/>
        <c:lblOffset val="100"/>
        <c:noMultiLvlLbl val="0"/>
      </c:catAx>
      <c:valAx>
        <c:axId val="38277629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78217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17.85341083303593</c:v>
              </c:pt>
              <c:pt idx="1">
                <c:v>56.599577397391897</c:v>
              </c:pt>
              <c:pt idx="2">
                <c:v>15.079213289914525</c:v>
              </c:pt>
              <c:pt idx="3">
                <c:v>1.0275998021360064</c:v>
              </c:pt>
              <c:pt idx="4">
                <c:v>9.44019867752165</c:v>
              </c:pt>
              <c:pt idx="5">
                <c:v>3.3637499221735978</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382780216"/>
        <c:axId val="382781392"/>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-9.2897626173550467</c:v>
              </c:pt>
              <c:pt idx="1">
                <c:v>-1.6054113581428275</c:v>
              </c:pt>
              <c:pt idx="2">
                <c:v>-18.863329428672305</c:v>
              </c:pt>
              <c:pt idx="3">
                <c:v>-8.5490048037605852</c:v>
              </c:pt>
              <c:pt idx="4">
                <c:v>-5.8712541109732346</c:v>
              </c:pt>
              <c:pt idx="5">
                <c:v>-14.103095536116395</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382778256"/>
        <c:axId val="382775120"/>
      </c:barChart>
      <c:catAx>
        <c:axId val="3827802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781392"/>
        <c:crosses val="autoZero"/>
        <c:auto val="1"/>
        <c:lblAlgn val="ctr"/>
        <c:lblOffset val="100"/>
        <c:noMultiLvlLbl val="0"/>
      </c:catAx>
      <c:valAx>
        <c:axId val="382781392"/>
        <c:scaling>
          <c:orientation val="minMax"/>
          <c:max val="100"/>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780216"/>
        <c:crosses val="autoZero"/>
        <c:crossBetween val="between"/>
      </c:valAx>
      <c:valAx>
        <c:axId val="382775120"/>
        <c:scaling>
          <c:orientation val="minMax"/>
          <c:max val="58"/>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2778256"/>
        <c:crosses val="autoZero"/>
        <c:crossBetween val="between"/>
      </c:valAx>
      <c:catAx>
        <c:axId val="382778256"/>
        <c:scaling>
          <c:orientation val="maxMin"/>
        </c:scaling>
        <c:delete val="0"/>
        <c:axPos val="l"/>
        <c:numFmt formatCode="General" sourceLinked="1"/>
        <c:majorTickMark val="none"/>
        <c:minorTickMark val="none"/>
        <c:tickLblPos val="none"/>
        <c:spPr>
          <a:ln>
            <a:noFill/>
          </a:ln>
        </c:spPr>
        <c:crossAx val="38277512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24431</xdr:rowOff>
    </xdr:to>
    <xdr:pic>
      <xdr:nvPicPr>
        <xdr:cNvPr id="5" name="Imagen 4">
          <a:extLst>
            <a:ext uri="{FF2B5EF4-FFF2-40B4-BE49-F238E27FC236}">
              <a16:creationId xmlns:a16="http://schemas.microsoft.com/office/drawing/2014/main" xmlns=""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706181" cy="9339881"/>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xmlns=""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514350</xdr:colOff>
      <xdr:row>6</xdr:row>
      <xdr:rowOff>34925</xdr:rowOff>
    </xdr:from>
    <xdr:ext cx="5324475"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14350" y="1177925"/>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xmlns=""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xmlns=""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xmlns=""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xmlns=""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xmlns=""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xmlns=""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xmlns=""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xmlns=""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5" name="Imagen 4">
          <a:extLst>
            <a:ext uri="{FF2B5EF4-FFF2-40B4-BE49-F238E27FC236}">
              <a16:creationId xmlns:a16="http://schemas.microsoft.com/office/drawing/2014/main" xmlns=""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10" name="Imagen 9">
          <a:extLst>
            <a:ext uri="{FF2B5EF4-FFF2-40B4-BE49-F238E27FC236}">
              <a16:creationId xmlns:a16="http://schemas.microsoft.com/office/drawing/2014/main" xmlns=""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751727</xdr:colOff>
      <xdr:row>1</xdr:row>
      <xdr:rowOff>66461</xdr:rowOff>
    </xdr:to>
    <xdr:pic>
      <xdr:nvPicPr>
        <xdr:cNvPr id="3" name="Imagen 2">
          <a:extLst>
            <a:ext uri="{FF2B5EF4-FFF2-40B4-BE49-F238E27FC236}">
              <a16:creationId xmlns:a16="http://schemas.microsoft.com/office/drawing/2014/main" xmlns=""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xmlns=""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xmlns=""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xmlns=""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69636</xdr:rowOff>
    </xdr:to>
    <xdr:pic>
      <xdr:nvPicPr>
        <xdr:cNvPr id="3" name="Imagen 2">
          <a:extLst>
            <a:ext uri="{FF2B5EF4-FFF2-40B4-BE49-F238E27FC236}">
              <a16:creationId xmlns:a16="http://schemas.microsoft.com/office/drawing/2014/main" xmlns=""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25430</xdr:rowOff>
    </xdr:to>
    <xdr:pic>
      <xdr:nvPicPr>
        <xdr:cNvPr id="4" name="Imagen 3">
          <a:extLst>
            <a:ext uri="{FF2B5EF4-FFF2-40B4-BE49-F238E27FC236}">
              <a16:creationId xmlns:a16="http://schemas.microsoft.com/office/drawing/2014/main" xmlns=""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80" zoomScaleNormal="80" zoomScaleSheetLayoutView="100" zoomScalePageLayoutView="60" workbookViewId="0"/>
  </sheetViews>
  <sheetFormatPr baseColWidth="10" defaultRowHeight="15"/>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50" zoomScaleNormal="50" workbookViewId="0"/>
  </sheetViews>
  <sheetFormatPr baseColWidth="10" defaultColWidth="11.42578125" defaultRowHeight="14.25"/>
  <cols>
    <col min="1" max="1" width="5.5703125" style="21" customWidth="1"/>
    <col min="2" max="2" width="2.5703125" style="21" customWidth="1"/>
    <col min="3" max="3" width="30.140625" style="21" customWidth="1"/>
    <col min="4" max="4" width="79.42578125" style="21" customWidth="1"/>
    <col min="5" max="5" width="11.42578125" style="21"/>
    <col min="6" max="6" width="2" style="21" customWidth="1"/>
    <col min="7" max="16384" width="11.42578125" style="21"/>
  </cols>
  <sheetData>
    <row r="1" spans="1:12" ht="72" customHeight="1">
      <c r="B1" s="22"/>
      <c r="C1" s="57" t="s">
        <v>13</v>
      </c>
      <c r="D1" s="57"/>
      <c r="E1" s="57"/>
      <c r="F1" s="57"/>
      <c r="G1" s="23"/>
      <c r="H1" s="23"/>
      <c r="I1" s="24"/>
      <c r="J1" s="24"/>
      <c r="K1" s="24"/>
      <c r="L1" s="24"/>
    </row>
    <row r="2" spans="1:12" ht="18.75">
      <c r="B2" s="58"/>
      <c r="C2" s="58"/>
      <c r="D2" s="58"/>
      <c r="E2" s="58"/>
      <c r="F2" s="58"/>
      <c r="G2" s="58"/>
    </row>
    <row r="4" spans="1:12" ht="10.5" customHeight="1" thickBot="1">
      <c r="A4" s="25"/>
      <c r="B4" s="25"/>
      <c r="C4" s="26"/>
      <c r="D4" s="25"/>
    </row>
    <row r="5" spans="1:12" ht="50.1" customHeight="1" thickTop="1" thickBot="1">
      <c r="A5" s="25"/>
      <c r="B5" s="27"/>
      <c r="C5" s="30" t="s">
        <v>4</v>
      </c>
      <c r="D5" s="28"/>
    </row>
    <row r="6" spans="1:12" ht="38.25" customHeight="1" thickTop="1" thickBot="1">
      <c r="A6" s="25"/>
      <c r="B6" s="25"/>
      <c r="C6" s="29"/>
      <c r="D6" s="25"/>
    </row>
    <row r="7" spans="1:12" ht="50.1" customHeight="1" thickTop="1" thickBot="1">
      <c r="A7" s="25"/>
      <c r="B7" s="27"/>
      <c r="C7" s="30" t="s">
        <v>14</v>
      </c>
      <c r="D7" s="39"/>
    </row>
    <row r="8" spans="1:12" ht="38.25" customHeight="1" thickTop="1" thickBot="1">
      <c r="A8" s="25"/>
      <c r="B8" s="25"/>
      <c r="C8" s="29"/>
      <c r="D8" s="25"/>
    </row>
    <row r="9" spans="1:12" ht="50.1" customHeight="1" thickTop="1" thickBot="1">
      <c r="A9" s="25"/>
      <c r="B9" s="27"/>
      <c r="C9" s="30" t="s">
        <v>5</v>
      </c>
      <c r="D9" s="39"/>
    </row>
    <row r="10" spans="1:12" ht="38.25" customHeight="1" thickTop="1" thickBot="1">
      <c r="A10" s="25"/>
      <c r="B10" s="25"/>
      <c r="C10" s="29"/>
      <c r="D10" s="25"/>
    </row>
    <row r="11" spans="1:12" ht="50.1" customHeight="1" thickTop="1" thickBot="1">
      <c r="A11" s="25"/>
      <c r="B11" s="27"/>
      <c r="C11" s="30" t="s">
        <v>18</v>
      </c>
      <c r="D11" s="39"/>
    </row>
    <row r="12" spans="1:12" ht="38.25" customHeight="1" thickTop="1" thickBot="1">
      <c r="A12" s="25"/>
      <c r="B12" s="25"/>
      <c r="C12" s="29"/>
      <c r="D12" s="25"/>
    </row>
    <row r="13" spans="1:12" ht="50.1" customHeight="1" thickTop="1" thickBot="1">
      <c r="A13" s="25"/>
      <c r="B13" s="27"/>
      <c r="C13" s="30" t="s">
        <v>21</v>
      </c>
      <c r="D13" s="39"/>
    </row>
    <row r="14" spans="1:12" ht="8.25" customHeight="1" thickTop="1">
      <c r="A14" s="25"/>
      <c r="B14" s="25"/>
      <c r="C14" s="29"/>
      <c r="D14" s="25"/>
    </row>
  </sheetData>
  <mergeCells count="2">
    <mergeCell ref="C1:F1"/>
    <mergeCell ref="B2:G2"/>
  </mergeCells>
  <hyperlinks>
    <hyperlink ref="C5:D5" location="metodología!A1" display="Metodología"/>
    <hyperlink ref="C5" location="'principales variables'!A1" display="Principales variables"/>
    <hyperlink ref="C7:D7" location="Graficos!A1" display="Graficos historicos"/>
    <hyperlink ref="C9:D9" location="Canales!A1" display="Canales"/>
    <hyperlink ref="C13:D13" location="Conclusiones!A1" display="Principales Conclusiones"/>
    <hyperlink ref="C11:D11" location="Canales!A1" display="Canal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1"/>
  <sheetViews>
    <sheetView showGridLines="0" showRowColHeaders="0" zoomScale="85" zoomScaleNormal="85" workbookViewId="0">
      <selection activeCell="H16" sqref="H16"/>
    </sheetView>
  </sheetViews>
  <sheetFormatPr baseColWidth="10" defaultColWidth="11.42578125" defaultRowHeight="15"/>
  <cols>
    <col min="1" max="1" width="1.140625" style="1" customWidth="1"/>
    <col min="2" max="2" width="11.42578125" style="1"/>
    <col min="3" max="3" width="15.42578125" style="1" customWidth="1"/>
    <col min="4" max="4" width="34.140625" style="1" customWidth="1"/>
    <col min="5" max="6" width="38.140625" style="1" customWidth="1"/>
    <col min="7" max="8" width="11.42578125" style="1"/>
    <col min="9" max="9" width="2.140625" style="1" customWidth="1"/>
    <col min="10" max="16384" width="11.42578125" style="1"/>
  </cols>
  <sheetData>
    <row r="1" spans="2:11" ht="34.5" customHeight="1">
      <c r="B1" s="60" t="s">
        <v>0</v>
      </c>
      <c r="C1" s="60"/>
      <c r="D1" s="60"/>
      <c r="E1" s="60"/>
      <c r="F1" s="60"/>
      <c r="G1" s="60"/>
      <c r="H1" s="60"/>
      <c r="I1" s="60"/>
      <c r="J1" s="3"/>
      <c r="K1" s="3"/>
    </row>
    <row r="2" spans="2:11" ht="11.25" customHeight="1" thickBot="1">
      <c r="H2" s="2"/>
    </row>
    <row r="3" spans="2:11" ht="24.95" customHeight="1" thickTop="1" thickBot="1">
      <c r="B3" s="61" t="s">
        <v>22</v>
      </c>
      <c r="C3" s="62"/>
      <c r="D3" s="62"/>
      <c r="E3" s="62"/>
      <c r="F3" s="62"/>
      <c r="G3" s="62"/>
      <c r="H3" s="62"/>
      <c r="I3" s="63"/>
    </row>
    <row r="4" spans="2:11" ht="15.75" thickTop="1"/>
    <row r="5" spans="2:11" ht="19.5" thickBot="1">
      <c r="B5" s="19" t="s">
        <v>23</v>
      </c>
      <c r="C5" s="4"/>
      <c r="D5" s="4"/>
      <c r="E5" s="4"/>
      <c r="F5" s="4"/>
      <c r="G5" s="4"/>
      <c r="H5" s="4"/>
      <c r="I5" s="4"/>
    </row>
    <row r="6" spans="2:11" ht="15.75" thickTop="1"/>
    <row r="7" spans="2:11" ht="45" customHeight="1">
      <c r="D7" s="7"/>
      <c r="E7" s="51" t="str">
        <f>B3&amp;" 
Doméstico"</f>
        <v>TOTAL LECHE LÍQUIDA 
Doméstico</v>
      </c>
      <c r="F7" s="9" t="s">
        <v>1</v>
      </c>
    </row>
    <row r="8" spans="2:11" ht="24.95" customHeight="1">
      <c r="C8" s="10" t="s">
        <v>7</v>
      </c>
      <c r="E8" s="8">
        <v>3016283.6092000003</v>
      </c>
      <c r="F8" s="54">
        <v>-6.4918128040964307E-2</v>
      </c>
    </row>
    <row r="9" spans="2:11" ht="24.95" customHeight="1">
      <c r="C9" s="10" t="s">
        <v>8</v>
      </c>
      <c r="E9" s="11">
        <v>2579971.4202000001</v>
      </c>
      <c r="F9" s="55">
        <v>0.14346310096921755</v>
      </c>
    </row>
    <row r="10" spans="2:11" ht="24.95" customHeight="1">
      <c r="C10" s="10" t="s">
        <v>9</v>
      </c>
      <c r="E10" s="11">
        <v>65.117961348818525</v>
      </c>
      <c r="F10" s="55">
        <v>-6.5558709875279453E-2</v>
      </c>
    </row>
    <row r="11" spans="2:11" ht="24.95" customHeight="1">
      <c r="C11" s="10" t="s">
        <v>10</v>
      </c>
      <c r="E11" s="11">
        <v>55.698502192968135</v>
      </c>
      <c r="F11" s="55">
        <v>0.14267976668303795</v>
      </c>
    </row>
    <row r="12" spans="2:11" ht="24.95" customHeight="1">
      <c r="C12" s="10" t="s">
        <v>11</v>
      </c>
      <c r="E12" s="11">
        <v>11.193186131898553</v>
      </c>
      <c r="F12" s="50">
        <v>0.17626119375115934</v>
      </c>
    </row>
    <row r="13" spans="2:11" ht="24.95" customHeight="1">
      <c r="C13" s="10" t="s">
        <v>12</v>
      </c>
      <c r="E13" s="11">
        <v>3.4591789425039523</v>
      </c>
      <c r="F13" s="50">
        <v>0.40970433061637568</v>
      </c>
    </row>
    <row r="14" spans="2:11" ht="24.95" customHeight="1">
      <c r="C14" s="10" t="s">
        <v>20</v>
      </c>
      <c r="E14" s="12">
        <v>0.85534775719723455</v>
      </c>
      <c r="F14" s="56">
        <v>0.22284811122860759</v>
      </c>
    </row>
    <row r="18" spans="2:9" ht="19.5" thickBot="1">
      <c r="B18" s="19" t="s">
        <v>24</v>
      </c>
      <c r="C18" s="4"/>
      <c r="D18" s="4"/>
      <c r="E18" s="4"/>
      <c r="F18" s="4"/>
      <c r="G18" s="4"/>
      <c r="H18" s="4"/>
      <c r="I18" s="4"/>
    </row>
    <row r="19" spans="2:9" ht="15.75" thickTop="1"/>
    <row r="24" spans="2:9" ht="24.95" customHeight="1"/>
    <row r="25" spans="2:9" ht="24.95" customHeight="1">
      <c r="G25" s="13" t="s">
        <v>2</v>
      </c>
      <c r="H25" s="13" t="s">
        <v>3</v>
      </c>
    </row>
    <row r="26" spans="2:9" ht="24.95" customHeight="1">
      <c r="F26" s="41" t="s">
        <v>30</v>
      </c>
      <c r="G26" s="47">
        <v>0.14346310096921755</v>
      </c>
      <c r="H26" s="47">
        <v>-6.4918128040964307E-2</v>
      </c>
    </row>
    <row r="27" spans="2:9" ht="24.95" customHeight="1">
      <c r="F27" s="42" t="s">
        <v>31</v>
      </c>
      <c r="G27" s="48">
        <v>2.1491444194363218E-2</v>
      </c>
      <c r="H27" s="48">
        <v>-0.10099779644100915</v>
      </c>
    </row>
    <row r="28" spans="2:9" ht="24.95" customHeight="1">
      <c r="F28" s="43" t="s">
        <v>32</v>
      </c>
      <c r="G28" s="48">
        <v>0.14903269119203566</v>
      </c>
      <c r="H28" s="49">
        <v>-6.3572427403448595E-2</v>
      </c>
    </row>
    <row r="32" spans="2:9" ht="24.95" customHeight="1">
      <c r="D32" s="36"/>
      <c r="E32" s="37"/>
      <c r="F32" s="38"/>
    </row>
    <row r="33" spans="2:9" ht="24.95" customHeight="1">
      <c r="D33" s="36"/>
      <c r="E33" s="37"/>
      <c r="F33" s="38"/>
    </row>
    <row r="34" spans="2:9" ht="24.95" customHeight="1">
      <c r="D34" s="36"/>
      <c r="E34" s="37"/>
      <c r="G34" s="13" t="s">
        <v>2</v>
      </c>
      <c r="H34" s="13" t="s">
        <v>3</v>
      </c>
    </row>
    <row r="35" spans="2:9" ht="24.95" customHeight="1">
      <c r="D35" s="36"/>
      <c r="E35" s="37"/>
      <c r="F35" s="41" t="s">
        <v>30</v>
      </c>
      <c r="G35" s="47">
        <v>0.14346310096921755</v>
      </c>
      <c r="H35" s="47">
        <v>-6.4918128040964307E-2</v>
      </c>
    </row>
    <row r="36" spans="2:9" ht="24.95" customHeight="1">
      <c r="D36" s="36"/>
      <c r="E36" s="37"/>
      <c r="F36" s="44" t="s">
        <v>33</v>
      </c>
      <c r="G36" s="48">
        <v>0.21748967973011268</v>
      </c>
      <c r="H36" s="48">
        <v>-7.5601455185401178E-3</v>
      </c>
    </row>
    <row r="37" spans="2:9" ht="24.95" customHeight="1">
      <c r="D37" s="36"/>
      <c r="E37" s="37"/>
      <c r="F37" s="45" t="s">
        <v>34</v>
      </c>
      <c r="G37" s="48">
        <v>0.11129470793184915</v>
      </c>
      <c r="H37" s="49">
        <v>-8.6626893019279172E-2</v>
      </c>
    </row>
    <row r="38" spans="2:9" ht="24.95" customHeight="1">
      <c r="D38" s="36"/>
      <c r="E38" s="37"/>
      <c r="F38" s="46" t="s">
        <v>35</v>
      </c>
      <c r="G38" s="48">
        <v>0.12023680687770777</v>
      </c>
      <c r="H38" s="49">
        <v>-8.5256152674073493E-2</v>
      </c>
    </row>
    <row r="39" spans="2:9" ht="24.95" customHeight="1">
      <c r="D39" s="36"/>
      <c r="E39" s="37"/>
      <c r="F39" s="38"/>
    </row>
    <row r="40" spans="2:9" ht="19.5" thickBot="1">
      <c r="B40" s="19" t="s">
        <v>25</v>
      </c>
      <c r="C40" s="4"/>
      <c r="D40" s="4"/>
      <c r="E40" s="4"/>
      <c r="F40" s="4"/>
      <c r="G40" s="4"/>
      <c r="H40" s="4"/>
      <c r="I40" s="4"/>
    </row>
    <row r="41" spans="2:9" ht="15.75" thickTop="1">
      <c r="E41" s="59"/>
      <c r="F41" s="59"/>
    </row>
    <row r="42" spans="2:9" ht="24.95" customHeight="1">
      <c r="D42" s="18"/>
      <c r="E42" s="52" t="s">
        <v>36</v>
      </c>
      <c r="F42" s="53" t="s">
        <v>37</v>
      </c>
    </row>
    <row r="43" spans="2:9" ht="24.95" customHeight="1">
      <c r="B43" s="6"/>
      <c r="C43" s="6"/>
      <c r="D43" s="31" t="s">
        <v>30</v>
      </c>
      <c r="E43" s="32">
        <v>69.686519674368398</v>
      </c>
      <c r="F43" s="33">
        <v>65.117961348818525</v>
      </c>
      <c r="G43" s="6"/>
    </row>
    <row r="44" spans="2:9" ht="24.95" customHeight="1">
      <c r="D44" s="40" t="s">
        <v>32</v>
      </c>
      <c r="E44" s="16">
        <v>67.180807737154595</v>
      </c>
      <c r="F44" s="14">
        <v>62.866863976821243</v>
      </c>
    </row>
    <row r="45" spans="2:9" ht="24.95" customHeight="1">
      <c r="D45" s="40" t="s">
        <v>31</v>
      </c>
      <c r="E45" s="17">
        <v>2.5057119372137935</v>
      </c>
      <c r="F45" s="15">
        <v>2.2510973719972749</v>
      </c>
    </row>
    <row r="46" spans="2:9" ht="6.75" customHeight="1"/>
    <row r="47" spans="2:9" ht="24.95" customHeight="1">
      <c r="D47" s="40" t="s">
        <v>33</v>
      </c>
      <c r="E47" s="34">
        <v>19.283875829379355</v>
      </c>
      <c r="F47" s="35">
        <v>19.124976293677282</v>
      </c>
    </row>
    <row r="48" spans="2:9" ht="24.95" customHeight="1">
      <c r="B48" s="6"/>
      <c r="C48" s="6"/>
      <c r="D48" s="40" t="s">
        <v>34</v>
      </c>
      <c r="E48" s="16">
        <v>17.440011985826185</v>
      </c>
      <c r="F48" s="14">
        <v>15.918325540723647</v>
      </c>
      <c r="G48" s="6"/>
    </row>
    <row r="49" spans="4:7" ht="24.95" customHeight="1">
      <c r="D49" s="40" t="s">
        <v>35</v>
      </c>
      <c r="E49" s="17">
        <v>32.505264484300376</v>
      </c>
      <c r="F49" s="15">
        <v>29.713621295264421</v>
      </c>
    </row>
    <row r="50" spans="4:7">
      <c r="D50"/>
      <c r="E50"/>
      <c r="F50"/>
      <c r="G50"/>
    </row>
    <row r="51" spans="4:7">
      <c r="D51"/>
      <c r="E51"/>
      <c r="F51"/>
      <c r="G51"/>
    </row>
  </sheetData>
  <mergeCells count="3">
    <mergeCell ref="E41:F41"/>
    <mergeCell ref="B1:I1"/>
    <mergeCell ref="B3:I3"/>
  </mergeCells>
  <conditionalFormatting sqref="E32:F34 G27:H28 E38:F39 E35:E37">
    <cfRule type="cellIs" dxfId="17" priority="17" operator="greaterThan">
      <formula>0.005</formula>
    </cfRule>
    <cfRule type="cellIs" dxfId="16" priority="18" operator="lessThan">
      <formula>-0.005</formula>
    </cfRule>
    <cfRule type="cellIs" dxfId="15" priority="19" operator="between">
      <formula>-0.005</formula>
      <formula>0.005</formula>
    </cfRule>
  </conditionalFormatting>
  <conditionalFormatting sqref="F8:F14">
    <cfRule type="cellIs" dxfId="14" priority="13" operator="between">
      <formula>-0.0049999</formula>
      <formula>0.0049999</formula>
    </cfRule>
    <cfRule type="cellIs" dxfId="13" priority="14" operator="lessThanOrEqual">
      <formula>-0.005</formula>
    </cfRule>
    <cfRule type="cellIs" dxfId="12" priority="15" operator="greaterThanOrEqual">
      <formula>0.005</formula>
    </cfRule>
  </conditionalFormatting>
  <conditionalFormatting sqref="G36:H37">
    <cfRule type="cellIs" dxfId="11" priority="10" operator="greaterThan">
      <formula>0.005</formula>
    </cfRule>
    <cfRule type="cellIs" dxfId="10" priority="11" operator="lessThan">
      <formula>-0.005</formula>
    </cfRule>
    <cfRule type="cellIs" dxfId="9" priority="12" operator="between">
      <formula>-0.005</formula>
      <formula>0.005</formula>
    </cfRule>
  </conditionalFormatting>
  <conditionalFormatting sqref="G38:H38">
    <cfRule type="cellIs" dxfId="8" priority="7" operator="greaterThan">
      <formula>0.005</formula>
    </cfRule>
    <cfRule type="cellIs" dxfId="7" priority="8" operator="lessThan">
      <formula>-0.005</formula>
    </cfRule>
    <cfRule type="cellIs" dxfId="6" priority="9" operator="between">
      <formula>-0.005</formula>
      <formula>0.005</formula>
    </cfRule>
  </conditionalFormatting>
  <conditionalFormatting sqref="G26:H26">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5">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1"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5"/>
  <sheetViews>
    <sheetView showGridLines="0" showRowColHeaders="0" zoomScale="85" zoomScaleNormal="85" workbookViewId="0">
      <selection activeCell="F36" sqref="F36"/>
    </sheetView>
  </sheetViews>
  <sheetFormatPr baseColWidth="10" defaultColWidth="11.42578125" defaultRowHeight="15"/>
  <cols>
    <col min="1" max="1" width="1.140625" style="1" customWidth="1"/>
    <col min="2" max="2" width="11.42578125" style="1"/>
    <col min="3" max="3" width="15.42578125" style="1" customWidth="1"/>
    <col min="4" max="4" width="34.140625" style="1" customWidth="1"/>
    <col min="5" max="6" width="25" style="1" customWidth="1"/>
    <col min="7" max="16384" width="11.42578125" style="1"/>
  </cols>
  <sheetData>
    <row r="1" spans="2:11" ht="34.5" customHeight="1">
      <c r="B1" s="60" t="s">
        <v>0</v>
      </c>
      <c r="C1" s="60"/>
      <c r="D1" s="60"/>
      <c r="E1" s="60"/>
      <c r="F1" s="60"/>
      <c r="G1" s="60"/>
      <c r="H1" s="60"/>
      <c r="I1" s="60"/>
      <c r="J1" s="3"/>
      <c r="K1" s="3"/>
    </row>
    <row r="2" spans="2:11" ht="11.25" customHeight="1" thickBot="1">
      <c r="H2" s="2"/>
    </row>
    <row r="3" spans="2:11" ht="24.95" customHeight="1" thickTop="1" thickBot="1">
      <c r="B3" s="61" t="str">
        <f>'principales variables'!B3:I3</f>
        <v>TOTAL LECHE LÍQUIDA</v>
      </c>
      <c r="C3" s="62"/>
      <c r="D3" s="62"/>
      <c r="E3" s="62"/>
      <c r="F3" s="62"/>
      <c r="G3" s="62"/>
      <c r="H3" s="62"/>
      <c r="I3" s="63"/>
    </row>
    <row r="4" spans="2:11" ht="15.75" thickTop="1"/>
    <row r="5" spans="2:11" ht="19.5" thickBot="1">
      <c r="B5" s="19" t="s">
        <v>17</v>
      </c>
      <c r="C5" s="4"/>
      <c r="D5" s="4"/>
      <c r="E5" s="4"/>
      <c r="F5" s="4"/>
      <c r="G5" s="4"/>
      <c r="H5" s="4"/>
      <c r="I5" s="4"/>
    </row>
    <row r="6" spans="2:11" ht="15.75" thickTop="1"/>
    <row r="7" spans="2:11" ht="45" customHeight="1">
      <c r="D7"/>
      <c r="E7"/>
      <c r="F7"/>
    </row>
    <row r="8" spans="2:11" ht="24.95" customHeight="1">
      <c r="D8"/>
      <c r="E8"/>
      <c r="F8"/>
    </row>
    <row r="9" spans="2:11" ht="24.95" customHeight="1">
      <c r="D9"/>
      <c r="E9"/>
      <c r="F9"/>
    </row>
    <row r="10" spans="2:11" ht="24.95" customHeight="1">
      <c r="D10"/>
      <c r="E10"/>
      <c r="F10"/>
    </row>
    <row r="11" spans="2:11" ht="24.95" customHeight="1">
      <c r="D11"/>
      <c r="E11"/>
      <c r="F11"/>
    </row>
    <row r="12" spans="2:11" ht="24.95" customHeight="1">
      <c r="D12"/>
      <c r="E12"/>
      <c r="F12"/>
    </row>
    <row r="13" spans="2:11" ht="24.95" customHeight="1">
      <c r="D13"/>
      <c r="E13"/>
      <c r="F13"/>
    </row>
    <row r="14" spans="2:11" ht="24.95" customHeight="1">
      <c r="D14"/>
      <c r="E14"/>
      <c r="F14"/>
    </row>
    <row r="16" spans="2:11" ht="19.5" thickBot="1">
      <c r="B16" s="19" t="s">
        <v>15</v>
      </c>
      <c r="C16" s="4"/>
      <c r="D16" s="4"/>
      <c r="E16" s="4"/>
      <c r="F16" s="4"/>
      <c r="G16" s="4"/>
      <c r="H16" s="4"/>
      <c r="I16" s="4"/>
    </row>
    <row r="17" spans="4:6" ht="15.75" thickTop="1"/>
    <row r="31" spans="4:6">
      <c r="E31" s="5"/>
      <c r="F31" s="5"/>
    </row>
    <row r="32" spans="4:6" ht="24.95" customHeight="1">
      <c r="D32"/>
      <c r="E32"/>
      <c r="F32"/>
    </row>
    <row r="33" spans="2:9" ht="24.95" customHeight="1">
      <c r="D33"/>
      <c r="E33"/>
      <c r="F33"/>
    </row>
    <row r="34" spans="2:9" ht="24.95" customHeight="1">
      <c r="D34"/>
      <c r="E34"/>
      <c r="F34"/>
    </row>
    <row r="35" spans="2:9" ht="24.95" customHeight="1">
      <c r="D35"/>
      <c r="E35"/>
      <c r="F35"/>
    </row>
    <row r="36" spans="2:9" ht="19.5" thickBot="1">
      <c r="B36" s="19" t="s">
        <v>16</v>
      </c>
      <c r="C36" s="4"/>
      <c r="D36" s="4"/>
      <c r="E36" s="4"/>
      <c r="F36" s="4"/>
      <c r="G36" s="4"/>
      <c r="H36" s="4"/>
      <c r="I36" s="4"/>
    </row>
    <row r="37" spans="2:9" ht="15.75" thickTop="1">
      <c r="E37" s="59"/>
      <c r="F37" s="59"/>
    </row>
    <row r="38" spans="2:9" ht="24.95" customHeight="1">
      <c r="B38"/>
      <c r="C38"/>
      <c r="D38"/>
      <c r="E38"/>
      <c r="F38"/>
      <c r="G38"/>
    </row>
    <row r="39" spans="2:9" ht="24.95" customHeight="1">
      <c r="B39"/>
      <c r="C39"/>
      <c r="D39"/>
      <c r="E39"/>
      <c r="F39"/>
      <c r="G39"/>
    </row>
    <row r="40" spans="2:9" ht="24.95" customHeight="1">
      <c r="B40"/>
      <c r="C40"/>
      <c r="D40"/>
      <c r="E40"/>
      <c r="F40"/>
      <c r="G40"/>
    </row>
    <row r="41" spans="2:9" ht="24.95" customHeight="1">
      <c r="B41"/>
      <c r="C41"/>
      <c r="D41"/>
      <c r="E41"/>
      <c r="F41"/>
      <c r="G41"/>
    </row>
    <row r="42" spans="2:9" ht="24.95" customHeight="1">
      <c r="B42"/>
      <c r="C42"/>
      <c r="D42"/>
      <c r="E42"/>
      <c r="F42"/>
      <c r="G42"/>
    </row>
    <row r="43" spans="2:9" ht="24.95" customHeight="1">
      <c r="B43"/>
      <c r="C43"/>
      <c r="D43"/>
      <c r="E43"/>
      <c r="F43"/>
      <c r="G43"/>
    </row>
    <row r="44" spans="2:9" ht="24.95" customHeight="1">
      <c r="B44"/>
      <c r="C44"/>
      <c r="D44"/>
      <c r="E44"/>
      <c r="F44"/>
      <c r="G44"/>
    </row>
    <row r="45" spans="2:9">
      <c r="B45"/>
      <c r="C45"/>
      <c r="D45"/>
      <c r="E45"/>
      <c r="F45"/>
      <c r="G45"/>
    </row>
  </sheetData>
  <mergeCells count="3">
    <mergeCell ref="B1:I1"/>
    <mergeCell ref="B3:I3"/>
    <mergeCell ref="E37:F37"/>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4"/>
  <sheetViews>
    <sheetView showGridLines="0" showRowColHeaders="0" topLeftCell="A7" zoomScale="85" zoomScaleNormal="85" workbookViewId="0">
      <selection activeCell="L29" sqref="L29"/>
    </sheetView>
  </sheetViews>
  <sheetFormatPr baseColWidth="10" defaultColWidth="11.42578125" defaultRowHeight="15"/>
  <cols>
    <col min="1" max="1" width="1.140625" style="1" customWidth="1"/>
    <col min="2" max="2" width="11.42578125" style="1"/>
    <col min="3" max="3" width="15.42578125" style="1" customWidth="1"/>
    <col min="4" max="4" width="34.140625" style="1" customWidth="1"/>
    <col min="5" max="6" width="25" style="1" customWidth="1"/>
    <col min="7" max="16384" width="11.42578125" style="1"/>
  </cols>
  <sheetData>
    <row r="1" spans="2:11" ht="34.5" customHeight="1">
      <c r="B1" s="60" t="s">
        <v>0</v>
      </c>
      <c r="C1" s="60"/>
      <c r="D1" s="60"/>
      <c r="E1" s="60"/>
      <c r="F1" s="60"/>
      <c r="G1" s="60"/>
      <c r="H1" s="60"/>
      <c r="I1" s="60"/>
      <c r="J1" s="3"/>
      <c r="K1" s="3"/>
    </row>
    <row r="2" spans="2:11" ht="11.25" customHeight="1" thickBot="1">
      <c r="H2" s="2"/>
    </row>
    <row r="3" spans="2:11" ht="24.95" customHeight="1" thickTop="1" thickBot="1">
      <c r="B3" s="61" t="str">
        <f>Graficos!B3</f>
        <v>TOTAL LECHE LÍQUIDA</v>
      </c>
      <c r="C3" s="62"/>
      <c r="D3" s="62"/>
      <c r="E3" s="62"/>
      <c r="F3" s="62"/>
      <c r="G3" s="62"/>
      <c r="H3" s="62"/>
      <c r="I3" s="63"/>
    </row>
    <row r="4" spans="2:11" ht="15.75" thickTop="1"/>
    <row r="5" spans="2:11" ht="19.5" thickBot="1">
      <c r="B5" s="19" t="s">
        <v>26</v>
      </c>
      <c r="C5" s="4"/>
      <c r="D5" s="4"/>
      <c r="E5" s="4"/>
      <c r="F5" s="4"/>
      <c r="G5" s="4"/>
      <c r="H5" s="4"/>
      <c r="I5" s="4"/>
    </row>
    <row r="6" spans="2:11" ht="15.75" thickTop="1"/>
    <row r="7" spans="2:11" ht="24.95" customHeight="1">
      <c r="D7"/>
      <c r="F7"/>
    </row>
    <row r="8" spans="2:11" ht="24.95" customHeight="1">
      <c r="D8"/>
      <c r="E8" s="20"/>
      <c r="F8"/>
    </row>
    <row r="9" spans="2:11" ht="24.95" customHeight="1">
      <c r="D9"/>
      <c r="E9" s="20"/>
      <c r="F9"/>
    </row>
    <row r="10" spans="2:11" ht="24.95" customHeight="1">
      <c r="D10"/>
      <c r="E10" s="20"/>
      <c r="F10"/>
    </row>
    <row r="11" spans="2:11" ht="24.95" customHeight="1">
      <c r="D11"/>
      <c r="F11"/>
    </row>
    <row r="12" spans="2:11" ht="24.95" customHeight="1">
      <c r="D12"/>
      <c r="E12" s="20"/>
      <c r="F12"/>
    </row>
    <row r="13" spans="2:11" ht="24.95" customHeight="1">
      <c r="D13"/>
      <c r="E13" s="20"/>
      <c r="F13"/>
    </row>
    <row r="14" spans="2:11" ht="24.95" customHeight="1">
      <c r="D14"/>
      <c r="E14" s="20"/>
      <c r="F14"/>
    </row>
    <row r="16" spans="2:11" ht="19.5" thickBot="1">
      <c r="B16" s="19" t="s">
        <v>27</v>
      </c>
      <c r="C16" s="4"/>
      <c r="D16" s="4"/>
      <c r="E16" s="4"/>
      <c r="F16" s="4"/>
      <c r="G16" s="4"/>
      <c r="H16" s="4"/>
      <c r="I16" s="4"/>
    </row>
    <row r="17" spans="2:9" ht="15.75" thickTop="1"/>
    <row r="31" spans="2:9">
      <c r="E31" s="5"/>
      <c r="F31" s="5"/>
    </row>
    <row r="32" spans="2:9" ht="19.5" thickBot="1">
      <c r="B32" s="19" t="s">
        <v>6</v>
      </c>
      <c r="C32" s="4"/>
      <c r="D32" s="4"/>
      <c r="E32" s="4"/>
      <c r="F32" s="4"/>
      <c r="G32" s="4"/>
      <c r="H32" s="4"/>
      <c r="I32" s="4"/>
    </row>
    <row r="33" spans="2:8" ht="15.75" thickTop="1">
      <c r="E33" s="59"/>
      <c r="F33" s="59"/>
    </row>
    <row r="34" spans="2:8" ht="21" customHeight="1">
      <c r="B34"/>
      <c r="C34" s="64" t="s">
        <v>38</v>
      </c>
      <c r="D34" s="65"/>
      <c r="E34" s="65"/>
      <c r="F34" s="65"/>
      <c r="G34" s="65"/>
      <c r="H34" s="66"/>
    </row>
    <row r="35" spans="2:8" ht="21" customHeight="1">
      <c r="B35"/>
      <c r="C35" s="67"/>
      <c r="D35" s="68"/>
      <c r="E35" s="68"/>
      <c r="F35" s="68"/>
      <c r="G35" s="68"/>
      <c r="H35" s="69"/>
    </row>
    <row r="36" spans="2:8" ht="21" customHeight="1">
      <c r="B36"/>
      <c r="C36" s="67"/>
      <c r="D36" s="68"/>
      <c r="E36" s="68"/>
      <c r="F36" s="68"/>
      <c r="G36" s="68"/>
      <c r="H36" s="69"/>
    </row>
    <row r="37" spans="2:8" ht="21" customHeight="1">
      <c r="B37"/>
      <c r="C37" s="67"/>
      <c r="D37" s="68"/>
      <c r="E37" s="68"/>
      <c r="F37" s="68"/>
      <c r="G37" s="68"/>
      <c r="H37" s="69"/>
    </row>
    <row r="38" spans="2:8" ht="21" customHeight="1">
      <c r="B38"/>
      <c r="C38" s="67"/>
      <c r="D38" s="68"/>
      <c r="E38" s="68"/>
      <c r="F38" s="68"/>
      <c r="G38" s="68"/>
      <c r="H38" s="69"/>
    </row>
    <row r="39" spans="2:8" ht="21" customHeight="1">
      <c r="B39"/>
      <c r="C39" s="67"/>
      <c r="D39" s="68"/>
      <c r="E39" s="68"/>
      <c r="F39" s="68"/>
      <c r="G39" s="68"/>
      <c r="H39" s="69"/>
    </row>
    <row r="40" spans="2:8" ht="21" customHeight="1">
      <c r="B40"/>
      <c r="C40" s="67"/>
      <c r="D40" s="68"/>
      <c r="E40" s="68"/>
      <c r="F40" s="68"/>
      <c r="G40" s="68"/>
      <c r="H40" s="69"/>
    </row>
    <row r="41" spans="2:8" ht="21" customHeight="1">
      <c r="B41"/>
      <c r="C41" s="67"/>
      <c r="D41" s="68"/>
      <c r="E41" s="68"/>
      <c r="F41" s="68"/>
      <c r="G41" s="68"/>
      <c r="H41" s="69"/>
    </row>
    <row r="42" spans="2:8" ht="21" customHeight="1">
      <c r="B42"/>
      <c r="C42" s="67"/>
      <c r="D42" s="68"/>
      <c r="E42" s="68"/>
      <c r="F42" s="68"/>
      <c r="G42" s="68"/>
      <c r="H42" s="69"/>
    </row>
    <row r="43" spans="2:8" ht="21" customHeight="1">
      <c r="B43"/>
      <c r="C43" s="70"/>
      <c r="D43" s="71"/>
      <c r="E43" s="71"/>
      <c r="F43" s="71"/>
      <c r="G43" s="71"/>
      <c r="H43" s="72"/>
    </row>
    <row r="44" spans="2:8">
      <c r="B44"/>
      <c r="C44"/>
      <c r="D44"/>
      <c r="E44"/>
      <c r="F44"/>
      <c r="G44"/>
    </row>
  </sheetData>
  <mergeCells count="4">
    <mergeCell ref="B1:I1"/>
    <mergeCell ref="B3:I3"/>
    <mergeCell ref="E33:F33"/>
    <mergeCell ref="C34:H43"/>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
  <sheetViews>
    <sheetView showGridLines="0" showRowColHeaders="0" topLeftCell="A34" zoomScale="85" zoomScaleNormal="85" workbookViewId="0">
      <selection activeCell="C43" sqref="C43:H51"/>
    </sheetView>
  </sheetViews>
  <sheetFormatPr baseColWidth="10" defaultColWidth="11.42578125" defaultRowHeight="15"/>
  <cols>
    <col min="1" max="1" width="1.140625" style="1" customWidth="1"/>
    <col min="2" max="2" width="11.42578125" style="1"/>
    <col min="3" max="3" width="15.42578125" style="1" customWidth="1"/>
    <col min="4" max="4" width="34.140625" style="1" customWidth="1"/>
    <col min="5" max="6" width="25" style="1" customWidth="1"/>
    <col min="7" max="16384" width="11.42578125" style="1"/>
  </cols>
  <sheetData>
    <row r="1" spans="2:11" ht="34.5" customHeight="1">
      <c r="B1" s="60" t="s">
        <v>0</v>
      </c>
      <c r="C1" s="60"/>
      <c r="D1" s="60"/>
      <c r="E1" s="60"/>
      <c r="F1" s="60"/>
      <c r="G1" s="60"/>
      <c r="H1" s="60"/>
      <c r="I1" s="60"/>
      <c r="J1" s="3"/>
      <c r="K1" s="3"/>
    </row>
    <row r="2" spans="2:11" ht="11.25" customHeight="1" thickBot="1">
      <c r="H2" s="2"/>
    </row>
    <row r="3" spans="2:11" ht="24.95" customHeight="1" thickTop="1" thickBot="1">
      <c r="B3" s="61" t="str">
        <f>Canales!B3</f>
        <v>TOTAL LECHE LÍQUIDA</v>
      </c>
      <c r="C3" s="62"/>
      <c r="D3" s="62"/>
      <c r="E3" s="62"/>
      <c r="F3" s="62"/>
      <c r="G3" s="62"/>
      <c r="H3" s="62"/>
      <c r="I3" s="63"/>
    </row>
    <row r="4" spans="2:11" ht="15.75" thickTop="1"/>
    <row r="5" spans="2:11" ht="19.5" thickBot="1">
      <c r="B5" s="19" t="s">
        <v>28</v>
      </c>
      <c r="C5" s="4"/>
      <c r="D5" s="4"/>
      <c r="E5" s="4"/>
      <c r="F5" s="4"/>
      <c r="G5" s="4"/>
      <c r="H5" s="4"/>
      <c r="I5" s="4"/>
    </row>
    <row r="6" spans="2:11" ht="15.75" thickTop="1"/>
    <row r="7" spans="2:11" ht="24.95" customHeight="1">
      <c r="D7"/>
      <c r="F7"/>
    </row>
    <row r="8" spans="2:11" ht="24.95" customHeight="1">
      <c r="D8"/>
      <c r="E8" s="20"/>
      <c r="F8"/>
    </row>
    <row r="9" spans="2:11" ht="24.95" customHeight="1">
      <c r="D9"/>
      <c r="E9" s="20"/>
      <c r="F9"/>
    </row>
    <row r="10" spans="2:11" ht="24.95" customHeight="1">
      <c r="D10"/>
      <c r="E10" s="20"/>
      <c r="F10"/>
    </row>
    <row r="11" spans="2:11" ht="24.95" customHeight="1">
      <c r="D11"/>
      <c r="E11" s="20"/>
      <c r="F11"/>
    </row>
    <row r="12" spans="2:11" ht="24.95" customHeight="1">
      <c r="D12"/>
      <c r="E12" s="20"/>
      <c r="F12"/>
    </row>
    <row r="13" spans="2:11" ht="24.95" customHeight="1">
      <c r="D13"/>
      <c r="E13" s="20"/>
      <c r="F13"/>
    </row>
    <row r="14" spans="2:11" ht="24.95" customHeight="1">
      <c r="D14"/>
      <c r="E14" s="20"/>
      <c r="F14"/>
    </row>
    <row r="15" spans="2:11" ht="24.95" customHeight="1">
      <c r="D15"/>
      <c r="F15"/>
    </row>
    <row r="16" spans="2:11" ht="24.95" customHeight="1">
      <c r="D16"/>
      <c r="E16" s="20"/>
      <c r="F16"/>
    </row>
    <row r="17" spans="2:9" ht="24.95" customHeight="1">
      <c r="D17"/>
      <c r="E17" s="20"/>
      <c r="F17"/>
    </row>
    <row r="18" spans="2:9" ht="24.95" customHeight="1">
      <c r="D18"/>
      <c r="E18" s="20"/>
      <c r="F18"/>
    </row>
    <row r="20" spans="2:9" ht="19.5" thickBot="1">
      <c r="B20" s="19" t="s">
        <v>29</v>
      </c>
      <c r="C20" s="4"/>
      <c r="D20" s="4"/>
      <c r="E20" s="4"/>
      <c r="F20" s="4"/>
      <c r="G20" s="4"/>
      <c r="H20" s="4"/>
      <c r="I20" s="4"/>
    </row>
    <row r="21" spans="2:9" ht="15.75" thickTop="1"/>
    <row r="40" spans="2:9">
      <c r="E40" s="5"/>
      <c r="F40" s="5"/>
    </row>
    <row r="41" spans="2:9" ht="19.5" thickBot="1">
      <c r="B41" s="19" t="s">
        <v>19</v>
      </c>
      <c r="C41" s="4"/>
      <c r="D41" s="4"/>
      <c r="E41" s="4"/>
      <c r="F41" s="4"/>
      <c r="G41" s="4"/>
      <c r="H41" s="4"/>
      <c r="I41" s="4"/>
    </row>
    <row r="42" spans="2:9" ht="15.75" thickTop="1">
      <c r="E42" s="59"/>
      <c r="F42" s="59"/>
    </row>
    <row r="43" spans="2:9" ht="24.95" customHeight="1">
      <c r="B43"/>
      <c r="C43" s="73" t="s">
        <v>39</v>
      </c>
      <c r="D43" s="65"/>
      <c r="E43" s="65"/>
      <c r="F43" s="65"/>
      <c r="G43" s="65"/>
      <c r="H43" s="66"/>
    </row>
    <row r="44" spans="2:9" ht="24.95" customHeight="1">
      <c r="B44"/>
      <c r="C44" s="67"/>
      <c r="D44" s="68"/>
      <c r="E44" s="68"/>
      <c r="F44" s="68"/>
      <c r="G44" s="68"/>
      <c r="H44" s="69"/>
    </row>
    <row r="45" spans="2:9" ht="24.95" customHeight="1">
      <c r="B45"/>
      <c r="C45" s="67"/>
      <c r="D45" s="68"/>
      <c r="E45" s="68"/>
      <c r="F45" s="68"/>
      <c r="G45" s="68"/>
      <c r="H45" s="69"/>
    </row>
    <row r="46" spans="2:9" ht="24.95" customHeight="1">
      <c r="B46"/>
      <c r="C46" s="67"/>
      <c r="D46" s="68"/>
      <c r="E46" s="68"/>
      <c r="F46" s="68"/>
      <c r="G46" s="68"/>
      <c r="H46" s="69"/>
    </row>
    <row r="47" spans="2:9" ht="24.95" customHeight="1">
      <c r="B47"/>
      <c r="C47" s="67"/>
      <c r="D47" s="68"/>
      <c r="E47" s="68"/>
      <c r="F47" s="68"/>
      <c r="G47" s="68"/>
      <c r="H47" s="69"/>
    </row>
    <row r="48" spans="2:9" ht="24.95" customHeight="1">
      <c r="B48"/>
      <c r="C48" s="67"/>
      <c r="D48" s="68"/>
      <c r="E48" s="68"/>
      <c r="F48" s="68"/>
      <c r="G48" s="68"/>
      <c r="H48" s="69"/>
    </row>
    <row r="49" spans="2:8" ht="24.95" customHeight="1">
      <c r="B49"/>
      <c r="C49" s="67"/>
      <c r="D49" s="68"/>
      <c r="E49" s="68"/>
      <c r="F49" s="68"/>
      <c r="G49" s="68"/>
      <c r="H49" s="69"/>
    </row>
    <row r="50" spans="2:8" ht="24.95" customHeight="1">
      <c r="B50"/>
      <c r="C50" s="67"/>
      <c r="D50" s="68"/>
      <c r="E50" s="68"/>
      <c r="F50" s="68"/>
      <c r="G50" s="68"/>
      <c r="H50" s="69"/>
    </row>
    <row r="51" spans="2:8" ht="24.95" customHeight="1">
      <c r="B51"/>
      <c r="C51" s="70"/>
      <c r="D51" s="71"/>
      <c r="E51" s="71"/>
      <c r="F51" s="71"/>
      <c r="G51" s="71"/>
      <c r="H51" s="72"/>
    </row>
    <row r="52" spans="2:8" ht="24.95" customHeight="1">
      <c r="B52"/>
      <c r="C52"/>
      <c r="D52"/>
      <c r="E52"/>
      <c r="F52"/>
      <c r="G52"/>
    </row>
    <row r="53" spans="2:8">
      <c r="B53"/>
      <c r="C53"/>
      <c r="D53"/>
      <c r="E53"/>
      <c r="F53"/>
      <c r="G53"/>
    </row>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44"/>
  <sheetViews>
    <sheetView showGridLines="0" showRowColHeaders="0" zoomScale="70" zoomScaleNormal="70" workbookViewId="0">
      <selection activeCell="B7" sqref="B7:I29"/>
    </sheetView>
  </sheetViews>
  <sheetFormatPr baseColWidth="10" defaultColWidth="11.42578125" defaultRowHeight="15"/>
  <cols>
    <col min="1" max="1" width="1.140625" style="1" customWidth="1"/>
    <col min="2" max="2" width="11.42578125" style="1"/>
    <col min="3" max="3" width="15.42578125" style="1" customWidth="1"/>
    <col min="4" max="4" width="34.140625" style="1" customWidth="1"/>
    <col min="5" max="6" width="25" style="1" customWidth="1"/>
    <col min="7" max="16384" width="11.42578125" style="1"/>
  </cols>
  <sheetData>
    <row r="1" spans="2:11" ht="34.5" customHeight="1">
      <c r="B1" s="60" t="s">
        <v>0</v>
      </c>
      <c r="C1" s="60"/>
      <c r="D1" s="60"/>
      <c r="E1" s="60"/>
      <c r="F1" s="60"/>
      <c r="G1" s="60"/>
      <c r="H1" s="60"/>
      <c r="I1" s="60"/>
      <c r="J1" s="3"/>
      <c r="K1" s="3"/>
    </row>
    <row r="2" spans="2:11" ht="11.25" customHeight="1" thickBot="1">
      <c r="H2" s="2"/>
    </row>
    <row r="3" spans="2:11" ht="24.95" customHeight="1" thickTop="1" thickBot="1">
      <c r="B3" s="61" t="str">
        <f>Canales!$B$3</f>
        <v>TOTAL LECHE LÍQUIDA</v>
      </c>
      <c r="C3" s="62"/>
      <c r="D3" s="62"/>
      <c r="E3" s="62"/>
      <c r="F3" s="62"/>
      <c r="G3" s="62"/>
      <c r="H3" s="62"/>
      <c r="I3" s="63"/>
    </row>
    <row r="4" spans="2:11" ht="15.75" thickTop="1"/>
    <row r="5" spans="2:11" ht="19.5" thickBot="1">
      <c r="B5" s="19" t="s">
        <v>21</v>
      </c>
      <c r="C5" s="4"/>
      <c r="D5" s="4"/>
      <c r="E5" s="4"/>
      <c r="F5" s="4"/>
      <c r="G5" s="4"/>
      <c r="H5" s="4"/>
      <c r="I5" s="4"/>
    </row>
    <row r="6" spans="2:11" ht="15.75" thickTop="1"/>
    <row r="7" spans="2:11" ht="24.95" customHeight="1">
      <c r="B7" s="74" t="s">
        <v>40</v>
      </c>
      <c r="C7" s="75"/>
      <c r="D7" s="75"/>
      <c r="E7" s="75"/>
      <c r="F7" s="75"/>
      <c r="G7" s="75"/>
      <c r="H7" s="75"/>
      <c r="I7" s="76"/>
    </row>
    <row r="8" spans="2:11" ht="24.95" customHeight="1">
      <c r="B8" s="77"/>
      <c r="C8" s="78"/>
      <c r="D8" s="78"/>
      <c r="E8" s="78"/>
      <c r="F8" s="78"/>
      <c r="G8" s="78"/>
      <c r="H8" s="78"/>
      <c r="I8" s="79"/>
    </row>
    <row r="9" spans="2:11" ht="24.95" customHeight="1">
      <c r="B9" s="77"/>
      <c r="C9" s="78"/>
      <c r="D9" s="78"/>
      <c r="E9" s="78"/>
      <c r="F9" s="78"/>
      <c r="G9" s="78"/>
      <c r="H9" s="78"/>
      <c r="I9" s="79"/>
    </row>
    <row r="10" spans="2:11" ht="24.95" customHeight="1">
      <c r="B10" s="77"/>
      <c r="C10" s="78"/>
      <c r="D10" s="78"/>
      <c r="E10" s="78"/>
      <c r="F10" s="78"/>
      <c r="G10" s="78"/>
      <c r="H10" s="78"/>
      <c r="I10" s="79"/>
    </row>
    <row r="11" spans="2:11" ht="24.95" customHeight="1">
      <c r="B11" s="77"/>
      <c r="C11" s="78"/>
      <c r="D11" s="78"/>
      <c r="E11" s="78"/>
      <c r="F11" s="78"/>
      <c r="G11" s="78"/>
      <c r="H11" s="78"/>
      <c r="I11" s="79"/>
    </row>
    <row r="12" spans="2:11" ht="24.95" customHeight="1">
      <c r="B12" s="77"/>
      <c r="C12" s="78"/>
      <c r="D12" s="78"/>
      <c r="E12" s="78"/>
      <c r="F12" s="78"/>
      <c r="G12" s="78"/>
      <c r="H12" s="78"/>
      <c r="I12" s="79"/>
    </row>
    <row r="13" spans="2:11" ht="24.95" customHeight="1">
      <c r="B13" s="77"/>
      <c r="C13" s="78"/>
      <c r="D13" s="78"/>
      <c r="E13" s="78"/>
      <c r="F13" s="78"/>
      <c r="G13" s="78"/>
      <c r="H13" s="78"/>
      <c r="I13" s="79"/>
    </row>
    <row r="14" spans="2:11" ht="24.95" customHeight="1">
      <c r="B14" s="77"/>
      <c r="C14" s="78"/>
      <c r="D14" s="78"/>
      <c r="E14" s="78"/>
      <c r="F14" s="78"/>
      <c r="G14" s="78"/>
      <c r="H14" s="78"/>
      <c r="I14" s="79"/>
    </row>
    <row r="15" spans="2:11" ht="24.95" customHeight="1">
      <c r="B15" s="77"/>
      <c r="C15" s="78"/>
      <c r="D15" s="78"/>
      <c r="E15" s="78"/>
      <c r="F15" s="78"/>
      <c r="G15" s="78"/>
      <c r="H15" s="78"/>
      <c r="I15" s="79"/>
    </row>
    <row r="16" spans="2:11" ht="24.95" customHeight="1">
      <c r="B16" s="77"/>
      <c r="C16" s="78"/>
      <c r="D16" s="78"/>
      <c r="E16" s="78"/>
      <c r="F16" s="78"/>
      <c r="G16" s="78"/>
      <c r="H16" s="78"/>
      <c r="I16" s="79"/>
    </row>
    <row r="17" spans="2:14" ht="24.95" customHeight="1">
      <c r="B17" s="77"/>
      <c r="C17" s="78"/>
      <c r="D17" s="78"/>
      <c r="E17" s="78"/>
      <c r="F17" s="78"/>
      <c r="G17" s="78"/>
      <c r="H17" s="78"/>
      <c r="I17" s="79"/>
    </row>
    <row r="18" spans="2:14" ht="24.95" customHeight="1">
      <c r="B18" s="77"/>
      <c r="C18" s="78"/>
      <c r="D18" s="78"/>
      <c r="E18" s="78"/>
      <c r="F18" s="78"/>
      <c r="G18" s="78"/>
      <c r="H18" s="78"/>
      <c r="I18" s="79"/>
    </row>
    <row r="19" spans="2:14" ht="24.95" customHeight="1">
      <c r="B19" s="77"/>
      <c r="C19" s="78"/>
      <c r="D19" s="78"/>
      <c r="E19" s="78"/>
      <c r="F19" s="78"/>
      <c r="G19" s="78"/>
      <c r="H19" s="78"/>
      <c r="I19" s="79"/>
      <c r="N19" s="21"/>
    </row>
    <row r="20" spans="2:14" ht="24.95" customHeight="1">
      <c r="B20" s="77"/>
      <c r="C20" s="78"/>
      <c r="D20" s="78"/>
      <c r="E20" s="78"/>
      <c r="F20" s="78"/>
      <c r="G20" s="78"/>
      <c r="H20" s="78"/>
      <c r="I20" s="79"/>
    </row>
    <row r="21" spans="2:14" ht="24.95" customHeight="1">
      <c r="B21" s="77"/>
      <c r="C21" s="78"/>
      <c r="D21" s="78"/>
      <c r="E21" s="78"/>
      <c r="F21" s="78"/>
      <c r="G21" s="78"/>
      <c r="H21" s="78"/>
      <c r="I21" s="79"/>
    </row>
    <row r="22" spans="2:14" ht="24.95" customHeight="1">
      <c r="B22" s="77"/>
      <c r="C22" s="78"/>
      <c r="D22" s="78"/>
      <c r="E22" s="78"/>
      <c r="F22" s="78"/>
      <c r="G22" s="78"/>
      <c r="H22" s="78"/>
      <c r="I22" s="79"/>
    </row>
    <row r="23" spans="2:14" ht="24.95" customHeight="1">
      <c r="B23" s="77"/>
      <c r="C23" s="78"/>
      <c r="D23" s="78"/>
      <c r="E23" s="78"/>
      <c r="F23" s="78"/>
      <c r="G23" s="78"/>
      <c r="H23" s="78"/>
      <c r="I23" s="79"/>
    </row>
    <row r="24" spans="2:14" ht="24.95" customHeight="1">
      <c r="B24" s="77"/>
      <c r="C24" s="78"/>
      <c r="D24" s="78"/>
      <c r="E24" s="78"/>
      <c r="F24" s="78"/>
      <c r="G24" s="78"/>
      <c r="H24" s="78"/>
      <c r="I24" s="79"/>
    </row>
    <row r="25" spans="2:14" ht="24.95" customHeight="1">
      <c r="B25" s="77"/>
      <c r="C25" s="78"/>
      <c r="D25" s="78"/>
      <c r="E25" s="78"/>
      <c r="F25" s="78"/>
      <c r="G25" s="78"/>
      <c r="H25" s="78"/>
      <c r="I25" s="79"/>
    </row>
    <row r="26" spans="2:14" ht="24.95" customHeight="1">
      <c r="B26" s="77"/>
      <c r="C26" s="78"/>
      <c r="D26" s="78"/>
      <c r="E26" s="78"/>
      <c r="F26" s="78"/>
      <c r="G26" s="78"/>
      <c r="H26" s="78"/>
      <c r="I26" s="79"/>
    </row>
    <row r="27" spans="2:14" ht="24.95" customHeight="1">
      <c r="B27" s="77"/>
      <c r="C27" s="78"/>
      <c r="D27" s="78"/>
      <c r="E27" s="78"/>
      <c r="F27" s="78"/>
      <c r="G27" s="78"/>
      <c r="H27" s="78"/>
      <c r="I27" s="79"/>
    </row>
    <row r="28" spans="2:14" ht="24.95" customHeight="1">
      <c r="B28" s="77"/>
      <c r="C28" s="78"/>
      <c r="D28" s="78"/>
      <c r="E28" s="78"/>
      <c r="F28" s="78"/>
      <c r="G28" s="78"/>
      <c r="H28" s="78"/>
      <c r="I28" s="79"/>
    </row>
    <row r="29" spans="2:14" ht="24.95" customHeight="1">
      <c r="B29" s="80"/>
      <c r="C29" s="81"/>
      <c r="D29" s="81"/>
      <c r="E29" s="81"/>
      <c r="F29" s="81"/>
      <c r="G29" s="81"/>
      <c r="H29" s="81"/>
      <c r="I29" s="82"/>
    </row>
    <row r="30" spans="2:14" ht="24.95" customHeight="1"/>
    <row r="31" spans="2:14" ht="24.95" customHeight="1"/>
    <row r="32" spans="2:14"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sheetData>
  <mergeCells count="3">
    <mergeCell ref="B1:I1"/>
    <mergeCell ref="B3:I3"/>
    <mergeCell ref="B7:I29"/>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6B7EF6-E74A-4BE0-BFBB-F01F767CB5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1356DF-E1F2-4EC2-87DC-D054583C3A9B}">
  <ds:schemaRefs>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724c4985-e433-4d2c-9697-e180992b402a"/>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1290A8B7-4410-4F60-AA62-2A35682501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Cubillo, Gema (KWMAT)</dc:creator>
  <cp:lastModifiedBy>Juan Carlos</cp:lastModifiedBy>
  <cp:lastPrinted>2019-01-29T14:02:54Z</cp:lastPrinted>
  <dcterms:created xsi:type="dcterms:W3CDTF">2018-05-22T14:11:12Z</dcterms:created>
  <dcterms:modified xsi:type="dcterms:W3CDTF">2023-07-03T12:10:35Z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