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UWKI9akmnsI9v+7LIoma7XJCMWr3/wYIcC5w+OgFB9Dx6RgYAZ/k6a2pvf8F2J6f/KRo1D5ygnL62QgLwrwIYA==" workbookSaltValue="b/8QiFx1bZqqm+0AVl8Byg==" workbookSpinCount="100000" lockStructure="1"/>
  <bookViews>
    <workbookView showSheetTabs="0" xWindow="28680" yWindow="-120" windowWidth="29040" windowHeight="1584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9" l="1"/>
  <c r="B3" i="10"/>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<sst xmlns="http://schemas.openxmlformats.org/spreadsheetml/2006/main" count="69" uniqueCount="52">
  <si>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</si>
  <si>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</si>
  <si>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</si>
  <si>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</si>
  <si>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</si>
  <si>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</si>
  <si>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</si>
  <si>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</si>
  <si>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</si>
  <si>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</si>
  <si>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</si>
  <si>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</si>
  <si>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</si>
  <si>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</si>
  <si>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</si>
  <si>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</si>
  <si>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</si>
  <si>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</si>
  <si>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</si>
  <si>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</si>
  <si>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</si>
  <si>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</si>
  <si>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</si>
  <si>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FEBRERO 22</t>
  </si>
  <si>
    <t>TOTAL ACEITE</t>
  </si>
  <si>
    <t>Principales Variables - TAM FEBRERO 22</t>
  </si>
  <si>
    <t>TOTAL ACEITES DE OLIVA 
Domestico</t>
  </si>
  <si>
    <t>A. OLIVA 
Domestico</t>
  </si>
  <si>
    <t>A.O VIRGEN EXTRA 
Domestico</t>
  </si>
  <si>
    <t>A.O VIRGEN 
Domestico</t>
  </si>
  <si>
    <t>ACEITE DE GIRASOL 
Domestico</t>
  </si>
  <si>
    <t>Importancia de los tipos - TAM FEBRERO 22</t>
  </si>
  <si>
    <t>Consumo por persona (litros por persona) - TAM FEBRERO 22</t>
  </si>
  <si>
    <t>Peso y % evolución en volumen de los canales de distribución - TAM FEBRERO 22</t>
  </si>
  <si>
    <t>Precio medio (Euros/ litros) de los canales de distribución - TAM FEBRERO 22</t>
  </si>
  <si>
    <t>% Población y Distribución del volumen por perfil sociodemográfico -TAM FEBRERO 22</t>
  </si>
  <si>
    <t>% Población y Distribución del volumen por Comunidades -TAM FEBRERO 22</t>
  </si>
  <si>
    <t>A.O VIRGEN</t>
  </si>
  <si>
    <t>A.O VIRGEN EXTRA</t>
  </si>
  <si>
    <t>A. OLIVA</t>
  </si>
  <si>
    <t>ACEITE DE GIRASOL</t>
  </si>
  <si>
    <t>ACEITE DE MAIZ</t>
  </si>
  <si>
    <t>ACEITE DE SOJA</t>
  </si>
  <si>
    <t>ACEITE DE SEMILLA</t>
  </si>
  <si>
    <t>ACEITE DE ORUJO</t>
  </si>
  <si>
    <t>TAM FEBRERO 21</t>
  </si>
  <si>
    <t>TAM FEBRERO 22</t>
  </si>
  <si>
    <t>TOTAL ACEITES DE OLIVA</t>
  </si>
  <si>
    <t>A.O VIRGEN+V.EXTRA</t>
  </si>
  <si>
    <t xml:space="preserve">• La compra de aceite cae con respecto a los doce meses previos un 16,7 %. Este fenómeno se traslada a todos los canales analizados. Supermercado y autoservicio, canal que más litros aglutina con el 50,5 % del total aceite, sin embargo, experimenta una retroceso del 16,4 %. El segundo canal de distribución con más peso es el hipermercado con casi 1 de cada 4 litros consumidos (23,9 %), aunque también cae con respecto al mismo periodo del año anterior, un 15,2 %, por su parte, la tienda descuento, con el 12,9 % de la distribución del volumen, es la que mayor caída experimenta a cierre de año móvil (21,1 %).
• A cierre del año móvil febrero de 2022 el precio medio del aceite en España se sitúa en 2,83 €/litro, lo que supone una variación positiva del 20,0 %, equivalente a pagar 0,47 € más por litro. Este incremento en el precio es transversal a todos los canales, destacando la tienda descuento, que pese a cerrar con el precio más bajo del mercado, de 2,52 €/litro, experimenta el crecimiento más fuerte (25,0 %). Todo lo contrario, ocurre en la tienda tradicional, que pese a haber experimentado el crecimiento en el precio más leve (8,6 %), se posiciona con el precio más alto del mercado, de 3,65 €/litro. Por su parte, plataformas como hipermercados y supermercados, incrementan el precio medio por encima del promedio del mercado (21,6 % y 20,8 % respectivamente). </t>
  </si>
  <si>
    <t>• El perfil del hogar consumidor del sector oleico está formado por parejas con hijos medianos y mayores, así como parejas adultas sin hijos y retirados. Concretamente hogares formados por más de 2 o más personas tienen un consumo muy superior a su media poblacional, especialmente en el caso de los más numerosos (5 y mas personas). Se corresponde con un hogar donde el responsable de las compras supera los 50 años, además, siendo especialmente de clase socioeconómica alta y media alta. Las CCAA como Galicia, Illes Balears, Castilla León, así como La Rioja y País Vasco son las más intensivas en consumo. 
• Individuos retirados quienes mayor consumo per cápita realizan, siendo su ingesta promedio de 20,5 litros/persona/año, cantidad que supera la media nacional que cierra el año móvil en 11,16 litros/persona/año. Esto implica que en promedio cada retirado consume 9,34 litros más por persona y periodo de estudio. Junto a estos, encontramos parejas adultas sin hijos y adultos independientes, con un consumo per cápita también por encima de la media nacional (15,3 y 15,4 litros por persona respectivamente). Los hogares formados por parejas con hijos pequeños son quienes menor consumo per cápita realizan de la categoría (5,6 litros/persona/año) lo que supone ingerir cerca de 5,5 litros menos que la media nacional por persona al año.</t>
  </si>
  <si>
    <t xml:space="preserve"> • El volumen de aceite consumido en los hogares cae con respecto a febrero de 2021 un 16,7 %. El valor del mercado queda estable a pesar de no comprarse más aceite, debido al incremento del 20,0 % en el precio medio, que cierra en febrero de 2022 a 2,83 €/litro, lo que supone 0,47 € más por litro pagado que hace un año. Los hogares españoles destinan 1,99 % del presupuesto para alimentación y bebidas en el hogar a la compra de aceite, lo que equivale a un gasto por persona anual de 31,61 €, cantidad un 0,2 % inferior a la invertida en el periodo anterior, ya que, aunque el precio y el presupuesto hayan aumentado, el volumen comprado se ha reducido, así, el consumo por persona es de 11,16 litros, un 16,8 % menos que el periodo pasado, el equivalente a consumir 2,25 litros menos de aceite por persona. 
• El perfil del hogar consumidor del sector oleico está formado por parejas con hijos medianos y mayores, así como parejas adultas sin hijos y retirados. Concretamente hogares formados por más de 2 o más personas tienen un consumo muy superior a su media poblacional, especialmente en el caso de los más numerosos (5 y mas personas). Se corresponde con un hogar donde el responsable de las compras supera los 50 años, además, siendo especialmente de clase socioeconómica alta y media alta. Las CCAA como Galicia, Illes Balears, Castilla León, así como La Rioja y País Vasco son las más intensivas en consumo. 
 Individuos retirados quienes mayor consumo per cápita realizan, siendo su ingesta promedio de 20,5 litros/persona/año, cantidad que supera la media nacional que cierra el año móvil en 11,16 litros/persona/año. Esto implica que en promedio cada retirado consume 9,34 litros más por persona y periodo de estudio. Junto a estos, encontramos parejas adultas sin hijos y adultos independientes, con un consumo per cápita también por encima de la media nacional (15,3 y 15,4 litros por persona respectivamente). Los hogares formados por parejas con hijos pequeños son quienes menor consumo per cápita realizan de la categoría (5,6 litros/persona/año) lo que supone ingerir cerca de 5,5 litros menos que la media nacional por persona al año.
• El sector oleícola se divide en dos grandes segmentos, por un lado los aceites de oliva con un peso del 66,9 % en volumen cuya correspondencia en valor alcanza el 82,2 % del total del mercado. Por otro lado, el aceite de girasol, con una participación en volumen del 29,2 % siendo su cuota en valor del 14,9 % (proporción inferior debido al precio medio pagado por litro). El resto de tipos de aceite, tienen una proporción inferior, a pesar de que ganan importancia a cierre de año móvil febrero 2022 (2,6 % vs 3,9 % actual en volumen).
• Los hogares españoles reducen la compra de aceite de oliva (17,8 %) dado que cae por debajo del mercado (16,7 %). El valor, sin embargo, aumenta levemente un 0,2 %, puesto que el precio medio aumenta un 21,8 %, cerrando a febrero de 2022 a 3,05 €/litro. 
Aunque el consumo per cápita ha sido de 3,87 litros por individuo durante el año, 17,9 % menos que en febrero de 2021, el equivalente a 0,84 litros menos por persona, el gasto por persona continúa siendo de 11,81 €, el mismo que en 2021. El perfil del consumidor del aceite de oliva se corresponde en cierta medida con el del sector. Individuos retirados quienes realizan la mayor ingesta por persona, de 7,7 litros por persona y año, siendo además una tipología de hogar que es intensiva en la compra de este tipo, dado que adquieren un 31 % más de litros de los que les corresponde por su extensión en población, de hecho, bajo un contexto de caída del 17,8 %, los hogares retirados disminuyen su demanda un 10,4 %. 
• El volumen consumido de aceite de oliva virgen extra también cae por encima del mercado, un 19,9 %. Y el valor, al contrario que el de oliva, cae un 6,7 %, debido a que su precio medio no ha crecido tanto como el mercado (16,5 % vs 20,0 %). Aun así, cabe destacar, que continúa siendo el precio más alto del mercado, 4,07 €/litro, lo que supone pagar un 43,8 % mas por litro que el promedio de la categoría. 
Se consume 2,87 litros de aceite de oliva virgen extra por persona, un 20,0 % menos que en el periodo anterior, lo que se traduce en un gasto invertido de 11,68 € por persona, siendo la caída más contenidad y alcanzando un 6,9 % de variación negativa. El perfil del consumidor del aceite de oliva virgen extra mas intensivo difiere con el de la categoría, por un lado, se centraliza en hogares de clase socioeconómica alta y media alta, pues, realizan una compra un 39 % superior a lo que les corresponde. Son hogares sin niños, no activos y cuya correspondencia en edad por el responsable de las compras se sitúa en adultos mayores de 50 años, como es lógico, son una tipología de hogar más bien pequeña de entre 2 y 3 personas viviendo por hogar. 
• El aceite de girasol representa el 29,2 % del volumen de aceite y en valor su participación es de un 14,9 %. El valor es inferior, debido a que el precio medio del aceite de girasol se sitúa por debajo del precio medio del mercado, cerrando en febrero de 2022 a 1,44 €/litro, y aunque es un 33,0 % superior al periodo anterior, todavía mantiene un precio medio inferior al del mercado (1,39 €/litro vs 2,83 €/litro).
La compra de este tipo de aceite se contrae por parte de los hogares españoles a cierre de año móvil febrero 2022 (18,6 %). Sin embargo, el gasto invertido aumenta un 8,3 %, esto se debe a que hoy el precio medio litro cuesta más que hace un año, por lo que se compensa el volumen con el precio medio pagado, para que el sector crezca en valor. 
Cada individuo realiza una ingesta de 3,26 litros por persona y periodo de estudio, cantidad ingerior en un 18,7 % a la ingerida en el periodo previo, el equivalente a consumir 0,75 litros menos por persona y periodo de estudio. Por el contrario, y también como consecuencia del aumento en su precio medio, el gasto invertido por persona incrementa un 8,1 %, cerrando a 4,69 € por persona. 
El perfil intensivo en la compra y consumo de este tipo de aceite, se corresponde con un hogar de clase socioeconómica baja, con niños medianos entre 6-15 años, cuyo responsable de las compras se mantiene entre los 50-64 años, siendo especialmente relevante en aquellos hogares mas bien grandes, formados por 3-4 personas.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</si>
</sst>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1">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2" fontId="0" fillId="0" borderId="0" xfId="0" applyNumberFormat="1"/>
    <xf numFmtId="43" fontId="19" fillId="0" borderId="0" xfId="1" applyFont="1" applyBorder="1" applyAlignment="1">
      <alignment horizontal="left" vertical="center" indent="3"/>
    </xf>
    <xf numFmtId="43" fontId="19" fillId="0" borderId="0" xfId="1" applyFont="1" applyBorder="1" applyAlignment="1">
      <alignment horizontal="left" vertical="center" indent="1"/>
    </xf>
    <xf numFmtId="43" fontId="19" fillId="0" borderId="0" xfId="1" applyFont="1" applyBorder="1" applyAlignment="1">
      <alignment horizontal="left"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6.5087743109894447</c:v>
              </c:pt>
              <c:pt idx="1">
                <c:v>25.682036106774902</c:v>
              </c:pt>
              <c:pt idx="2">
                <c:v>34.666040625803745</c:v>
              </c:pt>
              <c:pt idx="3">
                <c:v>29.249335986913888</c:v>
              </c:pt>
              <c:pt idx="4">
                <c:v>9.530777342870711E-2</c:v>
              </c:pt>
              <c:pt idx="5">
                <c:v>2.7501116522485021E-3</c:v>
              </c:pt>
              <c:pt idx="6">
                <c:v>2.6642452200518858</c:v>
              </c:pt>
              <c:pt idx="7">
                <c:v>1.1195185229510711</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7.8929262866850429</c:v>
              </c:pt>
              <c:pt idx="1">
                <c:v>36.941257549476084</c:v>
              </c:pt>
              <c:pt idx="2">
                <c:v>37.35812531256348</c:v>
              </c:pt>
              <c:pt idx="3">
                <c:v>14.852407518871697</c:v>
              </c:pt>
              <c:pt idx="4">
                <c:v>6.9458553946179155E-2</c:v>
              </c:pt>
              <c:pt idx="5">
                <c:v>1.3285564972895768E-3</c:v>
              </c:pt>
              <c:pt idx="6">
                <c:v>2.0517475444497548</c:v>
              </c:pt>
              <c:pt idx="7">
                <c:v>0.82400060969842204</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_(* #,##0.00_);_(* \(#,##0.00\);_(* "-"??_);_(@_)</c:formatCode>
              <c:ptCount val="25"/>
              <c:pt idx="0">
                <c:v>45793.251369999998</c:v>
              </c:pt>
              <c:pt idx="1">
                <c:v>58756.361700000001</c:v>
              </c:pt>
              <c:pt idx="2">
                <c:v>57587.383092000004</c:v>
              </c:pt>
              <c:pt idx="3">
                <c:v>57200.338520000005</c:v>
              </c:pt>
              <c:pt idx="4">
                <c:v>52146.543010000001</c:v>
              </c:pt>
              <c:pt idx="5">
                <c:v>45743.261439999995</c:v>
              </c:pt>
              <c:pt idx="6">
                <c:v>45158.552240000005</c:v>
              </c:pt>
              <c:pt idx="7">
                <c:v>48102.142959999997</c:v>
              </c:pt>
              <c:pt idx="8">
                <c:v>58015.415939999999</c:v>
              </c:pt>
              <c:pt idx="9">
                <c:v>49169.127970000001</c:v>
              </c:pt>
              <c:pt idx="10">
                <c:v>49683.10557</c:v>
              </c:pt>
              <c:pt idx="11">
                <c:v>53727.513500000001</c:v>
              </c:pt>
              <c:pt idx="12">
                <c:v>45030.247188000001</c:v>
              </c:pt>
              <c:pt idx="13">
                <c:v>49287.390780000002</c:v>
              </c:pt>
              <c:pt idx="14">
                <c:v>45273.332710000002</c:v>
              </c:pt>
              <c:pt idx="15">
                <c:v>41596.482189999995</c:v>
              </c:pt>
              <c:pt idx="16">
                <c:v>38620.461299999995</c:v>
              </c:pt>
              <c:pt idx="17">
                <c:v>40546.617899999997</c:v>
              </c:pt>
              <c:pt idx="18">
                <c:v>39523.658045000004</c:v>
              </c:pt>
              <c:pt idx="19">
                <c:v>42261.64574</c:v>
              </c:pt>
              <c:pt idx="20">
                <c:v>44032.762189999994</c:v>
              </c:pt>
              <c:pt idx="21">
                <c:v>47233.276610000001</c:v>
              </c:pt>
              <c:pt idx="22">
                <c:v>45484.822829999997</c:v>
              </c:pt>
              <c:pt idx="23">
                <c:v>41598.297641999998</c:v>
              </c:pt>
              <c:pt idx="24">
                <c:v>41419.72092</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756275320"/>
        <c:axId val="756278848"/>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_(* #,##0.00_);_(* \(#,##0.00\);_(* "-"??_);_(@_)</c:formatCode>
              <c:ptCount val="25"/>
              <c:pt idx="0">
                <c:v>109440.18029999999</c:v>
              </c:pt>
              <c:pt idx="1">
                <c:v>135458.95733</c:v>
              </c:pt>
              <c:pt idx="2">
                <c:v>129536.35231</c:v>
              </c:pt>
              <c:pt idx="3">
                <c:v>136507.49387999999</c:v>
              </c:pt>
              <c:pt idx="4">
                <c:v>126851.5852</c:v>
              </c:pt>
              <c:pt idx="5">
                <c:v>110637.59063999999</c:v>
              </c:pt>
              <c:pt idx="6">
                <c:v>103978.93795000001</c:v>
              </c:pt>
              <c:pt idx="7">
                <c:v>113826.24684000001</c:v>
              </c:pt>
              <c:pt idx="8">
                <c:v>138235.02899000002</c:v>
              </c:pt>
              <c:pt idx="9">
                <c:v>116546.24998000001</c:v>
              </c:pt>
              <c:pt idx="10">
                <c:v>118024.76776999999</c:v>
              </c:pt>
              <c:pt idx="11">
                <c:v>124914.81187999999</c:v>
              </c:pt>
              <c:pt idx="12">
                <c:v>109583.625937</c:v>
              </c:pt>
              <c:pt idx="13">
                <c:v>120034.41250000001</c:v>
              </c:pt>
              <c:pt idx="14">
                <c:v>109134.22034999999</c:v>
              </c:pt>
              <c:pt idx="15">
                <c:v>108958.06163</c:v>
              </c:pt>
              <c:pt idx="16">
                <c:v>103788.58539000001</c:v>
              </c:pt>
              <c:pt idx="17">
                <c:v>114654.211</c:v>
              </c:pt>
              <c:pt idx="18">
                <c:v>114241.321089</c:v>
              </c:pt>
              <c:pt idx="19">
                <c:v>126926.50020000001</c:v>
              </c:pt>
              <c:pt idx="20">
                <c:v>130927.38627</c:v>
              </c:pt>
              <c:pt idx="21">
                <c:v>142564.08069999999</c:v>
              </c:pt>
              <c:pt idx="22">
                <c:v>131716.73384</c:v>
              </c:pt>
              <c:pt idx="23">
                <c:v>131459.24354</c:v>
              </c:pt>
              <c:pt idx="24">
                <c:v>129395.16767</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56279632"/>
        <c:axId val="756278456"/>
      </c:lineChart>
      <c:catAx>
        <c:axId val="756275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8848"/>
        <c:crosses val="autoZero"/>
        <c:auto val="1"/>
        <c:lblAlgn val="ctr"/>
        <c:lblOffset val="100"/>
        <c:noMultiLvlLbl val="0"/>
      </c:catAx>
      <c:valAx>
        <c:axId val="7562788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5320"/>
        <c:crosses val="autoZero"/>
        <c:crossBetween val="between"/>
      </c:valAx>
      <c:valAx>
        <c:axId val="7562784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9632"/>
        <c:crosses val="max"/>
        <c:crossBetween val="between"/>
      </c:valAx>
      <c:catAx>
        <c:axId val="756279632"/>
        <c:scaling>
          <c:orientation val="minMax"/>
        </c:scaling>
        <c:delete val="1"/>
        <c:axPos val="b"/>
        <c:numFmt formatCode="General" sourceLinked="1"/>
        <c:majorTickMark val="out"/>
        <c:minorTickMark val="none"/>
        <c:tickLblPos val="nextTo"/>
        <c:crossAx val="75627845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0862312285328055"/>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_(* #,##0.00_);_(* \(#,##0.00\);_(* "-"??_);_(@_)</c:formatCode>
              <c:ptCount val="25"/>
              <c:pt idx="0">
                <c:v>45.79325137</c:v>
              </c:pt>
              <c:pt idx="1">
                <c:v>58.756361699999999</c:v>
              </c:pt>
              <c:pt idx="2">
                <c:v>57.587383092000003</c:v>
              </c:pt>
              <c:pt idx="3">
                <c:v>57.200338520000003</c:v>
              </c:pt>
              <c:pt idx="4">
                <c:v>52.146543010000002</c:v>
              </c:pt>
              <c:pt idx="5">
                <c:v>45.743261439999998</c:v>
              </c:pt>
              <c:pt idx="6">
                <c:v>45.158552240000006</c:v>
              </c:pt>
              <c:pt idx="7">
                <c:v>48.102142959999995</c:v>
              </c:pt>
              <c:pt idx="8">
                <c:v>58.015415939999997</c:v>
              </c:pt>
              <c:pt idx="9">
                <c:v>49.169127969999998</c:v>
              </c:pt>
              <c:pt idx="10">
                <c:v>49.683105570000002</c:v>
              </c:pt>
              <c:pt idx="11">
                <c:v>53.727513500000001</c:v>
              </c:pt>
              <c:pt idx="12">
                <c:v>45.030247188000004</c:v>
              </c:pt>
              <c:pt idx="13">
                <c:v>49.287390780000003</c:v>
              </c:pt>
              <c:pt idx="14">
                <c:v>45.273332710000005</c:v>
              </c:pt>
              <c:pt idx="15">
                <c:v>41.596482189999996</c:v>
              </c:pt>
              <c:pt idx="16">
                <c:v>38.620461299999995</c:v>
              </c:pt>
              <c:pt idx="17">
                <c:v>40.546617899999994</c:v>
              </c:pt>
              <c:pt idx="18">
                <c:v>39.523658045000005</c:v>
              </c:pt>
              <c:pt idx="19">
                <c:v>42.261645739999999</c:v>
              </c:pt>
              <c:pt idx="20">
                <c:v>44.032762189999993</c:v>
              </c:pt>
              <c:pt idx="21">
                <c:v>47.233276610000004</c:v>
              </c:pt>
              <c:pt idx="22">
                <c:v>45.484822829999999</c:v>
              </c:pt>
              <c:pt idx="23">
                <c:v>41.598297641999999</c:v>
              </c:pt>
              <c:pt idx="24">
                <c:v>41.419720920000003</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756276888"/>
        <c:axId val="75627336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20</c:v>
              </c:pt>
              <c:pt idx="1">
                <c:v>Marzo 20</c:v>
              </c:pt>
              <c:pt idx="2">
                <c:v>Abril 20</c:v>
              </c:pt>
              <c:pt idx="3">
                <c:v>Mayo 20</c:v>
              </c:pt>
              <c:pt idx="4">
                <c:v>Junio 20</c:v>
              </c:pt>
              <c:pt idx="5">
                <c:v>Julio 20</c:v>
              </c:pt>
              <c:pt idx="6">
                <c:v>Agosto 20</c:v>
              </c:pt>
              <c:pt idx="7">
                <c:v>Septiembre 20</c:v>
              </c:pt>
              <c:pt idx="8">
                <c:v>Octubre 20</c:v>
              </c:pt>
              <c:pt idx="9">
                <c:v>Noviembre 20</c:v>
              </c:pt>
              <c:pt idx="10">
                <c:v>Diciembre 20</c:v>
              </c:pt>
              <c:pt idx="11">
                <c:v>Enero 21</c:v>
              </c:pt>
              <c:pt idx="12">
                <c:v>Febrero 21</c:v>
              </c:pt>
              <c:pt idx="13">
                <c:v>Marzo 21</c:v>
              </c:pt>
              <c:pt idx="14">
                <c:v>Abril 21</c:v>
              </c:pt>
              <c:pt idx="15">
                <c:v>Mayo 21</c:v>
              </c:pt>
              <c:pt idx="16">
                <c:v>Junio 21</c:v>
              </c:pt>
              <c:pt idx="17">
                <c:v>Julio 21</c:v>
              </c:pt>
              <c:pt idx="18">
                <c:v>Agosto 21</c:v>
              </c:pt>
              <c:pt idx="19">
                <c:v>Septiembre 21</c:v>
              </c:pt>
              <c:pt idx="20">
                <c:v>Octubre 21</c:v>
              </c:pt>
              <c:pt idx="21">
                <c:v>Noviembre 21</c:v>
              </c:pt>
              <c:pt idx="22">
                <c:v>Diciembre 21</c:v>
              </c:pt>
              <c:pt idx="23">
                <c:v>Enero 22</c:v>
              </c:pt>
              <c:pt idx="24">
                <c:v>Febrero 22</c:v>
              </c:pt>
            </c:strLit>
          </c:cat>
          <c:val>
            <c:numLit>
              <c:formatCode>_(* #,##0.00_);_(* \(#,##0.00\);_(* "-"??_);_(@_)</c:formatCode>
              <c:ptCount val="25"/>
              <c:pt idx="0">
                <c:v>2.3898757355258744</c:v>
              </c:pt>
              <c:pt idx="1">
                <c:v>2.3054347378013369</c:v>
              </c:pt>
              <c:pt idx="2">
                <c:v>2.2493877192345471</c:v>
              </c:pt>
              <c:pt idx="3">
                <c:v>2.3864805246260978</c:v>
              </c:pt>
              <c:pt idx="4">
                <c:v>2.4325981719569412</c:v>
              </c:pt>
              <c:pt idx="5">
                <c:v>2.4186642394338205</c:v>
              </c:pt>
              <c:pt idx="6">
                <c:v>2.302530368940809</c:v>
              </c:pt>
              <c:pt idx="7">
                <c:v>2.3663446124355372</c:v>
              </c:pt>
              <c:pt idx="8">
                <c:v>2.382729258253768</c:v>
              </c:pt>
              <c:pt idx="9">
                <c:v>2.3703135441228369</c:v>
              </c:pt>
              <c:pt idx="10">
                <c:v>2.375551335125607</c:v>
              </c:pt>
              <c:pt idx="11">
                <c:v>2.3249691590510695</c:v>
              </c:pt>
              <c:pt idx="12">
                <c:v>2.4335559491710423</c:v>
              </c:pt>
              <c:pt idx="13">
                <c:v>2.4353979912588102</c:v>
              </c:pt>
              <c:pt idx="14">
                <c:v>2.4105629918844995</c:v>
              </c:pt>
              <c:pt idx="15">
                <c:v>2.6194056779203811</c:v>
              </c:pt>
              <c:pt idx="16">
                <c:v>2.6873989045283624</c:v>
              </c:pt>
              <c:pt idx="17">
                <c:v>2.8277133072546601</c:v>
              </c:pt>
              <c:pt idx="18">
                <c:v>2.890454141641686</c:v>
              </c:pt>
              <c:pt idx="19">
                <c:v>3.003349679775154</c:v>
              </c:pt>
              <c:pt idx="20">
                <c:v>2.9734084295019336</c:v>
              </c:pt>
              <c:pt idx="21">
                <c:v>3.0182974998142944</c:v>
              </c:pt>
              <c:pt idx="22">
                <c:v>2.8958392194313403</c:v>
              </c:pt>
              <c:pt idx="23">
                <c:v>3.160207291927045</c:v>
              </c:pt>
              <c:pt idx="24">
                <c:v>3.1239990225892615</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56280808"/>
        <c:axId val="756273752"/>
      </c:lineChart>
      <c:catAx>
        <c:axId val="756276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3360"/>
        <c:crosses val="autoZero"/>
        <c:auto val="1"/>
        <c:lblAlgn val="ctr"/>
        <c:lblOffset val="100"/>
        <c:noMultiLvlLbl val="0"/>
      </c:catAx>
      <c:valAx>
        <c:axId val="756273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6888"/>
        <c:crosses val="autoZero"/>
        <c:crossBetween val="between"/>
      </c:valAx>
      <c:valAx>
        <c:axId val="75627375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80808"/>
        <c:crosses val="max"/>
        <c:crossBetween val="between"/>
      </c:valAx>
      <c:catAx>
        <c:axId val="756280808"/>
        <c:scaling>
          <c:orientation val="minMax"/>
        </c:scaling>
        <c:delete val="1"/>
        <c:axPos val="b"/>
        <c:numFmt formatCode="General" sourceLinked="1"/>
        <c:majorTickMark val="out"/>
        <c:minorTickMark val="none"/>
        <c:tickLblPos val="nextTo"/>
        <c:crossAx val="756273752"/>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516.87846885700003</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345.56867999999997</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166.38738000000001</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33.642452999999996</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132.74491500000002</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179.18129999999999</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151.18351999999999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13.770909899999999</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FEBRERO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5.7865501999999989</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756276104"/>
        <c:axId val="756274536"/>
      </c:lineChart>
      <c:catAx>
        <c:axId val="756276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4536"/>
        <c:crosses val="autoZero"/>
        <c:auto val="1"/>
        <c:lblAlgn val="ctr"/>
        <c:lblOffset val="100"/>
        <c:noMultiLvlLbl val="0"/>
      </c:catAx>
      <c:valAx>
        <c:axId val="756274536"/>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610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23.886199579568338</c:v>
              </c:pt>
              <c:pt idx="1">
                <c:v>50.454606499414865</c:v>
              </c:pt>
              <c:pt idx="2">
                <c:v>12.915374835524245</c:v>
              </c:pt>
              <c:pt idx="3">
                <c:v>1.1405489002156493</c:v>
              </c:pt>
              <c:pt idx="4">
                <c:v>11.603270185276898</c:v>
              </c:pt>
              <c:pt idx="5">
                <c:v>3.5040905371917992</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756274928"/>
        <c:axId val="75627649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-15.187828737268017</c:v>
              </c:pt>
              <c:pt idx="1">
                <c:v>-16.353311053268239</c:v>
              </c:pt>
              <c:pt idx="2">
                <c:v>-21.066130336432554</c:v>
              </c:pt>
              <c:pt idx="3">
                <c:v>-16.13559249904014</c:v>
              </c:pt>
              <c:pt idx="4">
                <c:v>-15.967733753293768</c:v>
              </c:pt>
              <c:pt idx="5">
                <c:v>-18.719977549890043</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756278064"/>
        <c:axId val="756277672"/>
      </c:barChart>
      <c:catAx>
        <c:axId val="75627492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6496"/>
        <c:crossesAt val="0"/>
        <c:auto val="1"/>
        <c:lblAlgn val="ctr"/>
        <c:lblOffset val="100"/>
        <c:noMultiLvlLbl val="0"/>
      </c:catAx>
      <c:valAx>
        <c:axId val="756276496"/>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4928"/>
        <c:crosses val="autoZero"/>
        <c:crossBetween val="between"/>
      </c:valAx>
      <c:valAx>
        <c:axId val="756277672"/>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6278064"/>
        <c:crosses val="autoZero"/>
        <c:crossBetween val="between"/>
      </c:valAx>
      <c:catAx>
        <c:axId val="756278064"/>
        <c:scaling>
          <c:orientation val="maxMin"/>
        </c:scaling>
        <c:delete val="0"/>
        <c:axPos val="l"/>
        <c:numFmt formatCode="General" sourceLinked="1"/>
        <c:majorTickMark val="none"/>
        <c:minorTickMark val="none"/>
        <c:tickLblPos val="none"/>
        <c:crossAx val="75627767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002748290298244"/>
          <c:y val="8.4726957185188773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2.8320001941964734</c:v>
              </c:pt>
              <c:pt idx="1">
                <c:v>3.1660437213154382</c:v>
              </c:pt>
              <c:pt idx="2">
                <c:v>2.7093385993372201</c:v>
              </c:pt>
              <c:pt idx="3">
                <c:v>2.524601849830566</c:v>
              </c:pt>
              <c:pt idx="4">
                <c:v>3.6460102194055737</c:v>
              </c:pt>
              <c:pt idx="5">
                <c:v>2.9398627817680638</c:v>
              </c:pt>
              <c:pt idx="6">
                <c:v>3.1203506763926749</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945573480"/>
        <c:axId val="945571520"/>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19.988003740010839</c:v>
              </c:pt>
              <c:pt idx="1">
                <c:v>21.644711499555982</c:v>
              </c:pt>
              <c:pt idx="2">
                <c:v>20.846841079511247</c:v>
              </c:pt>
              <c:pt idx="3">
                <c:v>25.014580478206415</c:v>
              </c:pt>
              <c:pt idx="4">
                <c:v>8.6236869149392206</c:v>
              </c:pt>
              <c:pt idx="5">
                <c:v>9.3670904215666475</c:v>
              </c:pt>
              <c:pt idx="6">
                <c:v>16.417786933728419</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945575440"/>
        <c:axId val="945576224"/>
      </c:barChart>
      <c:catAx>
        <c:axId val="9455734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71520"/>
        <c:crossesAt val="0"/>
        <c:auto val="1"/>
        <c:lblAlgn val="ctr"/>
        <c:lblOffset val="100"/>
        <c:noMultiLvlLbl val="0"/>
      </c:catAx>
      <c:valAx>
        <c:axId val="945571520"/>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73480"/>
        <c:crosses val="autoZero"/>
        <c:crossBetween val="between"/>
      </c:valAx>
      <c:valAx>
        <c:axId val="945576224"/>
        <c:scaling>
          <c:orientation val="minMax"/>
          <c:max val="3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945575440"/>
        <c:crosses val="autoZero"/>
        <c:crossBetween val="between"/>
      </c:valAx>
      <c:catAx>
        <c:axId val="945575440"/>
        <c:scaling>
          <c:orientation val="maxMin"/>
        </c:scaling>
        <c:delete val="0"/>
        <c:axPos val="l"/>
        <c:numFmt formatCode="General" sourceLinked="1"/>
        <c:majorTickMark val="none"/>
        <c:minorTickMark val="none"/>
        <c:tickLblPos val="none"/>
        <c:crossAx val="945576224"/>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5.5034313524100664</c:v>
              </c:pt>
              <c:pt idx="1">
                <c:v>1.7867419231879518</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7.5614636096913062</c:v>
              </c:pt>
              <c:pt idx="1">
                <c:v>4.2052493805876656</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10.645080376091171</c:v>
              </c:pt>
              <c:pt idx="1">
                <c:v>8.3201119263293926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14.244139162827549</c:v>
              </c:pt>
              <c:pt idx="1">
                <c:v>16.23164566276628</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9.2988022420309253</c:v>
              </c:pt>
              <c:pt idx="1">
                <c:v>13.035970957931589</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6.7950490751822166</c:v>
              </c:pt>
              <c:pt idx="1">
                <c:v>6.5313561090392085</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12.187531854745712</c:v>
              </c:pt>
              <c:pt idx="1">
                <c:v>14.944753512139622</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8.9965529037396692</c:v>
              </c:pt>
              <c:pt idx="1">
                <c:v>4.9703974502578223</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24.767949423281273</c:v>
              </c:pt>
              <c:pt idx="1">
                <c:v>29.973774744883503</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945575832"/>
        <c:axId val="945569168"/>
      </c:barChart>
      <c:catAx>
        <c:axId val="9455758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945569168"/>
        <c:crosses val="autoZero"/>
        <c:auto val="1"/>
        <c:lblAlgn val="ctr"/>
        <c:lblOffset val="100"/>
        <c:noMultiLvlLbl val="0"/>
      </c:catAx>
      <c:valAx>
        <c:axId val="945569168"/>
        <c:scaling>
          <c:orientation val="minMax"/>
        </c:scaling>
        <c:delete val="1"/>
        <c:axPos val="l"/>
        <c:numFmt formatCode="0%" sourceLinked="1"/>
        <c:majorTickMark val="out"/>
        <c:minorTickMark val="none"/>
        <c:tickLblPos val="nextTo"/>
        <c:crossAx val="94557583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16.242227489029435</c:v>
              </c:pt>
              <c:pt idx="1">
                <c:v>2.896259428231382</c:v>
              </c:pt>
              <c:pt idx="2">
                <c:v>2.4799570486418339</c:v>
              </c:pt>
              <c:pt idx="3">
                <c:v>10.840095615871286</c:v>
              </c:pt>
              <c:pt idx="4">
                <c:v>2.9602908817756948</c:v>
              </c:pt>
              <c:pt idx="5">
                <c:v>17.473004683928661</c:v>
              </c:pt>
              <c:pt idx="6">
                <c:v>14.11431401509523</c:v>
              </c:pt>
              <c:pt idx="7">
                <c:v>4.2084967531644732</c:v>
              </c:pt>
              <c:pt idx="8">
                <c:v>2.3042053078122864</c:v>
              </c:pt>
              <c:pt idx="9">
                <c:v>5.4082959795810615</c:v>
              </c:pt>
              <c:pt idx="10">
                <c:v>5.8244131693304073</c:v>
              </c:pt>
              <c:pt idx="11">
                <c:v>2.4160659555249575</c:v>
              </c:pt>
              <c:pt idx="12">
                <c:v>1.296090569300296</c:v>
              </c:pt>
              <c:pt idx="13">
                <c:v>4.8559557805947993</c:v>
              </c:pt>
              <c:pt idx="14">
                <c:v>0.69605406491536204</c:v>
              </c:pt>
              <c:pt idx="15">
                <c:v>1.3840873201965562</c:v>
              </c:pt>
              <c:pt idx="16">
                <c:v>4.6001768642786436</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15.571009561682198</c:v>
              </c:pt>
              <c:pt idx="1">
                <c:v>2.9737445717152622</c:v>
              </c:pt>
              <c:pt idx="2">
                <c:v>3.1959834977320858</c:v>
              </c:pt>
              <c:pt idx="3">
                <c:v>8.5762787817466766</c:v>
              </c:pt>
              <c:pt idx="4">
                <c:v>2.3356383903350326</c:v>
              </c:pt>
              <c:pt idx="5">
                <c:v>18.064520752136854</c:v>
              </c:pt>
              <c:pt idx="6">
                <c:v>11.601306897654867</c:v>
              </c:pt>
              <c:pt idx="7">
                <c:v>3.5116211056610336</c:v>
              </c:pt>
              <c:pt idx="8">
                <c:v>2.0423656559624628</c:v>
              </c:pt>
              <c:pt idx="9">
                <c:v>6.3824347334396094</c:v>
              </c:pt>
              <c:pt idx="10">
                <c:v>8.4235675237704086</c:v>
              </c:pt>
              <c:pt idx="11">
                <c:v>2.7656582758441219</c:v>
              </c:pt>
              <c:pt idx="12">
                <c:v>1.4305111921861908</c:v>
              </c:pt>
              <c:pt idx="13">
                <c:v>5.7635411662391878</c:v>
              </c:pt>
              <c:pt idx="14">
                <c:v>0.80400556250481547</c:v>
              </c:pt>
              <c:pt idx="15">
                <c:v>1.4648301119493348</c:v>
              </c:pt>
              <c:pt idx="16">
                <c:v>5.0929844383366962</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945571912"/>
        <c:axId val="945572304"/>
      </c:barChart>
      <c:catAx>
        <c:axId val="945571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945572304"/>
        <c:crosses val="autoZero"/>
        <c:auto val="1"/>
        <c:lblAlgn val="ctr"/>
        <c:lblOffset val="100"/>
        <c:noMultiLvlLbl val="0"/>
      </c:catAx>
      <c:valAx>
        <c:axId val="945572304"/>
        <c:scaling>
          <c:orientation val="minMax"/>
        </c:scaling>
        <c:delete val="1"/>
        <c:axPos val="l"/>
        <c:numFmt formatCode="#,#00.00" sourceLinked="1"/>
        <c:majorTickMark val="out"/>
        <c:minorTickMark val="none"/>
        <c:tickLblPos val="nextTo"/>
        <c:crossAx val="94557191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6351</xdr:colOff>
      <xdr:row>16</xdr:row>
      <xdr:rowOff>57149</xdr:rowOff>
    </xdr:from>
    <xdr:to>
      <xdr:col>9</xdr:col>
      <xdr:colOff>139700</xdr:colOff>
      <xdr:row>35</xdr:row>
      <xdr:rowOff>108857</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581601</xdr:colOff>
      <xdr:row>1</xdr:row>
      <xdr:rowOff>50457</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Normal="100" zoomScaleSheetLayoutView="120" workbookViewId="0">
      <selection activeCell="F41" sqref="F41"/>
    </sheetView>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66" t="s">
        <v>0</v>
      </c>
      <c r="C1" s="66"/>
      <c r="D1" s="66"/>
      <c r="E1" s="13"/>
      <c r="F1" s="13"/>
      <c r="G1" s="13"/>
      <c r="H1" s="13"/>
      <c r="I1" s="14"/>
      <c r="J1" s="14"/>
      <c r="K1" s="14"/>
      <c r="L1" s="14"/>
    </row>
    <row r="2" spans="1:12" ht="18" x14ac:dyDescent="0.25">
      <c r="B2" s="65" t="s">
        <v>23</v>
      </c>
      <c r="C2" s="65"/>
      <c r="D2" s="65"/>
      <c r="E2" s="57"/>
      <c r="F2" s="56"/>
      <c r="G2" s="57"/>
    </row>
    <row r="4" spans="1:12" ht="10.5" customHeight="1" thickBot="1" x14ac:dyDescent="0.45">
      <c r="A4" s="15"/>
      <c r="B4" s="15"/>
      <c r="C4" s="16"/>
      <c r="D4" s="15"/>
    </row>
    <row r="5" spans="1:12" ht="50.1" customHeight="1" thickTop="1" thickBot="1" x14ac:dyDescent="0.45">
      <c r="A5" s="15"/>
      <c r="B5" s="44"/>
      <c r="C5" s="47" t="s">
        <v>1</v>
      </c>
      <c r="D5" s="49"/>
    </row>
    <row r="6" spans="1:12" ht="38.25" customHeight="1" thickTop="1" thickBot="1" x14ac:dyDescent="0.45">
      <c r="A6" s="15"/>
      <c r="B6" s="15"/>
      <c r="C6" s="17"/>
      <c r="D6" s="15"/>
    </row>
    <row r="7" spans="1:12" ht="50.1" customHeight="1" thickTop="1" thickBot="1" x14ac:dyDescent="0.45">
      <c r="A7" s="15"/>
      <c r="B7" s="44"/>
      <c r="C7" s="47" t="s">
        <v>2</v>
      </c>
      <c r="D7" s="48"/>
    </row>
    <row r="8" spans="1:12" ht="38.25" customHeight="1" thickTop="1" thickBot="1" x14ac:dyDescent="0.45">
      <c r="A8" s="15"/>
      <c r="B8" s="15"/>
      <c r="C8" s="17"/>
      <c r="D8" s="15"/>
    </row>
    <row r="9" spans="1:12" ht="50.1" customHeight="1" thickTop="1" thickBot="1" x14ac:dyDescent="0.45">
      <c r="A9" s="15"/>
      <c r="B9" s="44"/>
      <c r="C9" s="45" t="s">
        <v>3</v>
      </c>
      <c r="D9" s="46"/>
    </row>
    <row r="10" spans="1:12" ht="38.25" customHeight="1" thickTop="1" thickBot="1" x14ac:dyDescent="0.45">
      <c r="A10" s="15"/>
      <c r="B10" s="15"/>
      <c r="C10" s="17"/>
      <c r="D10" s="15"/>
    </row>
    <row r="11" spans="1:12" ht="50.1" customHeight="1" thickTop="1" thickBot="1" x14ac:dyDescent="0.45">
      <c r="A11" s="15"/>
      <c r="B11" s="44"/>
      <c r="C11" s="45" t="s">
        <v>4</v>
      </c>
      <c r="D11" s="46"/>
    </row>
    <row r="12" spans="1:12" ht="38.25" customHeight="1" thickTop="1" thickBot="1" x14ac:dyDescent="0.45">
      <c r="A12" s="15"/>
      <c r="B12" s="15"/>
      <c r="C12" s="17"/>
      <c r="D12" s="15"/>
    </row>
    <row r="13" spans="1:12" ht="50.1" customHeight="1" thickTop="1" thickBot="1" x14ac:dyDescent="0.45">
      <c r="A13" s="15"/>
      <c r="B13" s="44"/>
      <c r="C13" s="45" t="s">
        <v>5</v>
      </c>
      <c r="D13" s="46"/>
    </row>
    <row r="14" spans="1:12" ht="8.25" customHeight="1" thickTop="1" x14ac:dyDescent="0.4">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topLeftCell="A22" zoomScale="85" zoomScaleNormal="85" zoomScaleSheetLayoutView="85" workbookViewId="0">
      <selection activeCell="H56" sqref="H56"/>
    </sheetView>
  </sheetViews>
  <sheetFormatPr baseColWidth="10" defaultColWidth="11.44140625" defaultRowHeight="14.4" x14ac:dyDescent="0.3"/>
  <cols>
    <col min="1" max="1" width="1.21875" customWidth="1"/>
    <col min="2" max="2" width="34.21875" customWidth="1"/>
    <col min="3" max="3" width="16.77734375" customWidth="1"/>
    <col min="4" max="4" width="15.77734375" customWidth="1"/>
    <col min="5" max="5" width="16.77734375" customWidth="1"/>
    <col min="6" max="6" width="15.77734375" customWidth="1"/>
    <col min="7" max="7" width="16.77734375" customWidth="1"/>
    <col min="8" max="8" width="15.77734375" customWidth="1"/>
    <col min="9" max="9" width="8.21875" customWidth="1"/>
    <col min="10" max="10" width="2.21875" customWidth="1"/>
  </cols>
  <sheetData>
    <row r="1" spans="2:11" ht="36" customHeight="1" x14ac:dyDescent="0.3">
      <c r="B1" s="68" t="s">
        <v>6</v>
      </c>
      <c r="C1" s="68"/>
      <c r="D1" s="68"/>
      <c r="E1" s="68"/>
      <c r="F1" s="68"/>
      <c r="G1" s="68"/>
      <c r="H1" s="68"/>
      <c r="I1" s="68"/>
      <c r="J1" s="2"/>
      <c r="K1" s="2"/>
    </row>
    <row r="2" spans="2:11" ht="8.1" customHeight="1" thickBot="1" x14ac:dyDescent="0.35"/>
    <row r="3" spans="2:11" ht="25.05" customHeight="1" thickTop="1" thickBot="1" x14ac:dyDescent="0.35">
      <c r="B3" s="69" t="s">
        <v>24</v>
      </c>
      <c r="C3" s="70"/>
      <c r="D3" s="70"/>
      <c r="E3" s="70"/>
      <c r="F3" s="70"/>
      <c r="G3" s="70"/>
      <c r="H3" s="70"/>
      <c r="I3" s="71"/>
    </row>
    <row r="4" spans="2:11" ht="7.5" customHeight="1" thickTop="1" x14ac:dyDescent="0.3"/>
    <row r="5" spans="2:11" ht="18.600000000000001" thickBot="1" x14ac:dyDescent="0.4">
      <c r="B5" s="10" t="s">
        <v>25</v>
      </c>
      <c r="C5" s="3"/>
      <c r="D5" s="3"/>
      <c r="E5" s="3"/>
      <c r="F5" s="3"/>
      <c r="G5" s="3"/>
      <c r="H5" s="3"/>
      <c r="I5" s="3"/>
    </row>
    <row r="6" spans="2:11" ht="5.0999999999999996" customHeight="1" thickTop="1" thickBot="1" x14ac:dyDescent="0.35"/>
    <row r="7" spans="2:11" ht="45" customHeight="1" x14ac:dyDescent="0.3">
      <c r="B7" s="6"/>
      <c r="C7" s="18" t="str">
        <f>B3&amp;" 
Domestico"</f>
        <v>TOTAL ACEITE 
Domestico</v>
      </c>
      <c r="D7" s="19" t="s">
        <v>7</v>
      </c>
      <c r="E7" s="18" t="s">
        <v>26</v>
      </c>
      <c r="F7" s="19" t="s">
        <v>7</v>
      </c>
      <c r="G7" s="18" t="s">
        <v>27</v>
      </c>
      <c r="H7" s="19" t="s">
        <v>7</v>
      </c>
    </row>
    <row r="8" spans="2:11" ht="20.100000000000001" customHeight="1" x14ac:dyDescent="0.3">
      <c r="B8" s="7" t="s">
        <v>8</v>
      </c>
      <c r="C8" s="20">
        <v>516878.468857</v>
      </c>
      <c r="D8" s="53">
        <v>-0.16675510288013862</v>
      </c>
      <c r="E8" s="20">
        <v>345568.68</v>
      </c>
      <c r="F8" s="53">
        <v>-0.17380008869543462</v>
      </c>
      <c r="G8" s="20">
        <v>179181.3</v>
      </c>
      <c r="H8" s="53">
        <v>-0.17762512176847423</v>
      </c>
    </row>
    <row r="9" spans="2:11" ht="20.100000000000001" customHeight="1" x14ac:dyDescent="0.3">
      <c r="B9" s="7" t="s">
        <v>9</v>
      </c>
      <c r="C9" s="21">
        <v>1463799.9241789998</v>
      </c>
      <c r="D9" s="54">
        <v>-2.0608168037139496E-4</v>
      </c>
      <c r="E9" s="21">
        <v>1203130.9300000002</v>
      </c>
      <c r="F9" s="54">
        <v>-1.7653346771701273E-2</v>
      </c>
      <c r="G9" s="21">
        <v>546848.21</v>
      </c>
      <c r="H9" s="54">
        <v>2.0017746767404532E-3</v>
      </c>
    </row>
    <row r="10" spans="2:11" ht="20.100000000000001" customHeight="1" x14ac:dyDescent="0.3">
      <c r="B10" s="7" t="s">
        <v>10</v>
      </c>
      <c r="C10" s="21">
        <v>11.160219164791561</v>
      </c>
      <c r="D10" s="54">
        <v>-0.16804164443443836</v>
      </c>
      <c r="E10" s="21">
        <v>7.4613713622393094</v>
      </c>
      <c r="F10" s="54">
        <v>-0.17507575269496956</v>
      </c>
      <c r="G10" s="21">
        <v>3.8688061095953787</v>
      </c>
      <c r="H10" s="54">
        <v>-0.17889487986446018</v>
      </c>
    </row>
    <row r="11" spans="2:11" ht="20.100000000000001" customHeight="1" x14ac:dyDescent="0.3">
      <c r="B11" s="7" t="s">
        <v>11</v>
      </c>
      <c r="C11" s="21">
        <v>31.605742841964908</v>
      </c>
      <c r="D11" s="54">
        <v>-1.7497772086610963E-3</v>
      </c>
      <c r="E11" s="21">
        <v>25.977489239263086</v>
      </c>
      <c r="F11" s="54">
        <v>-1.9170103483292178E-2</v>
      </c>
      <c r="G11" s="21">
        <v>11.807313016867813</v>
      </c>
      <c r="H11" s="54">
        <v>4.5467018794065339E-4</v>
      </c>
    </row>
    <row r="12" spans="2:11" ht="20.100000000000001" customHeight="1" x14ac:dyDescent="0.3">
      <c r="B12" s="7" t="s">
        <v>12</v>
      </c>
      <c r="C12" s="21">
        <v>1.78530288611026</v>
      </c>
      <c r="D12" s="22">
        <v>-0.13929201334799268</v>
      </c>
      <c r="E12" s="21">
        <v>1.1935973326913665</v>
      </c>
      <c r="F12" s="22">
        <v>-0.10409811672562119</v>
      </c>
      <c r="G12" s="21">
        <v>0.61889382379262947</v>
      </c>
      <c r="H12" s="22">
        <v>-5.7105715113184297E-2</v>
      </c>
    </row>
    <row r="13" spans="2:11" ht="20.100000000000001" customHeight="1" x14ac:dyDescent="0.3">
      <c r="B13" s="7" t="s">
        <v>13</v>
      </c>
      <c r="C13" s="21">
        <v>1.994778279447055</v>
      </c>
      <c r="D13" s="22">
        <v>0.17319321494332152</v>
      </c>
      <c r="E13" s="21">
        <v>1.6395542907552816</v>
      </c>
      <c r="F13" s="22">
        <v>0.11575997583675357</v>
      </c>
      <c r="G13" s="21">
        <v>0.74521176934362843</v>
      </c>
      <c r="H13" s="22">
        <v>6.6201205074888803E-2</v>
      </c>
    </row>
    <row r="14" spans="2:11" ht="20.100000000000001" customHeight="1" thickBot="1" x14ac:dyDescent="0.35">
      <c r="B14" s="7" t="s">
        <v>14</v>
      </c>
      <c r="C14" s="23">
        <v>2.8320001941964734</v>
      </c>
      <c r="D14" s="55">
        <v>0.1998800374001084</v>
      </c>
      <c r="E14" s="23">
        <v>3.4815971458987551</v>
      </c>
      <c r="F14" s="55">
        <v>0.1889938981924828</v>
      </c>
      <c r="G14" s="23">
        <v>3.0519267914676362</v>
      </c>
      <c r="H14" s="55">
        <v>0.21842459102288347</v>
      </c>
    </row>
    <row r="15" spans="2:11" ht="8.25" customHeight="1" thickBot="1" x14ac:dyDescent="0.35"/>
    <row r="16" spans="2:11" ht="45" customHeight="1" x14ac:dyDescent="0.3">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x14ac:dyDescent="0.3">
      <c r="B17" s="7" t="str">
        <f t="shared" ref="B17:B23" si="0">B8</f>
        <v>VOLUMEN (Miles l)</v>
      </c>
      <c r="C17" s="20">
        <v>132744.91500000001</v>
      </c>
      <c r="D17" s="53">
        <v>-0.19915879796219571</v>
      </c>
      <c r="E17" s="20">
        <v>33642.452999999994</v>
      </c>
      <c r="F17" s="53">
        <v>-2.832604308482134E-2</v>
      </c>
      <c r="G17" s="20">
        <v>151183.51999999999</v>
      </c>
      <c r="H17" s="53">
        <v>-0.18560202906317103</v>
      </c>
    </row>
    <row r="18" spans="2:9" ht="20.100000000000001" customHeight="1" x14ac:dyDescent="0.3">
      <c r="B18" s="7" t="str">
        <f t="shared" si="0"/>
        <v>VALOR (Miles €)</v>
      </c>
      <c r="C18" s="21">
        <v>540746.1</v>
      </c>
      <c r="D18" s="54">
        <v>-6.741746813580074E-2</v>
      </c>
      <c r="E18" s="21">
        <v>115536.64899999999</v>
      </c>
      <c r="F18" s="54">
        <v>0.1651666014195452</v>
      </c>
      <c r="G18" s="21">
        <v>217409.52999999997</v>
      </c>
      <c r="H18" s="54">
        <v>8.3009756424148096E-2</v>
      </c>
    </row>
    <row r="19" spans="2:9" ht="20.100000000000001" customHeight="1" x14ac:dyDescent="0.3">
      <c r="B19" s="7" t="str">
        <f t="shared" si="0"/>
        <v>CONSUMO x CAPITA (l)</v>
      </c>
      <c r="C19" s="21">
        <v>2.8661715154969816</v>
      </c>
      <c r="D19" s="54">
        <v>-0.20039530776666992</v>
      </c>
      <c r="E19" s="21">
        <v>0.72639347804807397</v>
      </c>
      <c r="F19" s="54">
        <v>-2.9826321006862111E-2</v>
      </c>
      <c r="G19" s="21">
        <v>3.2642900003858388</v>
      </c>
      <c r="H19" s="54">
        <v>-0.18685947070484099</v>
      </c>
    </row>
    <row r="20" spans="2:9" ht="20.100000000000001" customHeight="1" x14ac:dyDescent="0.3">
      <c r="B20" s="7" t="str">
        <f t="shared" si="0"/>
        <v>GASTO x CAPITA (€)</v>
      </c>
      <c r="C20" s="21">
        <v>11.675558863675359</v>
      </c>
      <c r="D20" s="54">
        <v>-6.8857388361180383E-2</v>
      </c>
      <c r="E20" s="21">
        <v>2.4946179848755241</v>
      </c>
      <c r="F20" s="54">
        <v>0.16336756819943221</v>
      </c>
      <c r="G20" s="21">
        <v>4.6942137262552492</v>
      </c>
      <c r="H20" s="54">
        <v>8.133757450000112E-2</v>
      </c>
    </row>
    <row r="21" spans="2:9" ht="20.100000000000001" customHeight="1" x14ac:dyDescent="0.3">
      <c r="B21" s="7" t="str">
        <f t="shared" si="0"/>
        <v>PARTE DE MERCADO VOLUMEN (%)</v>
      </c>
      <c r="C21" s="21">
        <v>0.45850213182613131</v>
      </c>
      <c r="D21" s="22">
        <v>-5.5772422586643944E-2</v>
      </c>
      <c r="E21" s="21">
        <v>0.11620133562449772</v>
      </c>
      <c r="F21" s="22">
        <v>8.7799764235150096E-3</v>
      </c>
      <c r="G21" s="21">
        <v>0.52218923954246044</v>
      </c>
      <c r="H21" s="22">
        <v>-5.3769432189111788E-2</v>
      </c>
    </row>
    <row r="22" spans="2:9" ht="20.100000000000001" customHeight="1" x14ac:dyDescent="0.3">
      <c r="B22" s="7" t="str">
        <f t="shared" si="0"/>
        <v>PARTE DE MERCADO VALOR (%)</v>
      </c>
      <c r="C22" s="21">
        <v>0.73689618175154425</v>
      </c>
      <c r="D22" s="22">
        <v>1.5482546576994771E-2</v>
      </c>
      <c r="E22" s="21">
        <v>0.1574463791795602</v>
      </c>
      <c r="F22" s="22">
        <v>3.4076264948487187E-2</v>
      </c>
      <c r="G22" s="21">
        <v>0.29627259916141385</v>
      </c>
      <c r="H22" s="22">
        <v>4.651170805485258E-2</v>
      </c>
    </row>
    <row r="23" spans="2:9" ht="20.100000000000001" customHeight="1" thickBot="1" x14ac:dyDescent="0.35">
      <c r="B23" s="7" t="str">
        <f t="shared" si="0"/>
        <v>PRECIO MEDIO (€/L)</v>
      </c>
      <c r="C23" s="23">
        <v>4.0735729877110547</v>
      </c>
      <c r="D23" s="55">
        <v>0.1645036862378817</v>
      </c>
      <c r="E23" s="23">
        <v>3.4342516284410061</v>
      </c>
      <c r="F23" s="55">
        <v>0.19913330302548937</v>
      </c>
      <c r="G23" s="23">
        <v>1.4380504568222778</v>
      </c>
      <c r="H23" s="55">
        <v>0.32982865266514105</v>
      </c>
    </row>
    <row r="25" spans="2:9" ht="18.600000000000001" thickBot="1" x14ac:dyDescent="0.4">
      <c r="B25" s="10" t="s">
        <v>31</v>
      </c>
      <c r="C25" s="3"/>
      <c r="D25" s="3"/>
      <c r="E25" s="3"/>
      <c r="F25" s="3"/>
      <c r="G25" s="3"/>
      <c r="H25" s="3"/>
      <c r="I25" s="3"/>
    </row>
    <row r="26" spans="2:9" ht="15" thickTop="1" x14ac:dyDescent="0.3"/>
    <row r="38" spans="3:6" ht="10.5" customHeight="1" x14ac:dyDescent="0.3"/>
    <row r="39" spans="3:6" ht="12" customHeight="1" x14ac:dyDescent="0.3">
      <c r="C39" s="33"/>
      <c r="D39" s="33"/>
      <c r="E39" s="34" t="s">
        <v>15</v>
      </c>
      <c r="F39" s="34" t="s">
        <v>16</v>
      </c>
    </row>
    <row r="40" spans="3:6" ht="14.55" customHeight="1" x14ac:dyDescent="0.3">
      <c r="C40" s="52" t="s">
        <v>24</v>
      </c>
      <c r="D40" s="33"/>
      <c r="E40" s="58">
        <v>-2.0608168037139496E-4</v>
      </c>
      <c r="F40" s="58">
        <v>-0.16675510288013862</v>
      </c>
    </row>
    <row r="41" spans="3:6" ht="14.55" customHeight="1" x14ac:dyDescent="0.3">
      <c r="C41" s="35" t="s">
        <v>37</v>
      </c>
      <c r="D41" s="36"/>
      <c r="E41" s="58">
        <v>0.1651666014195452</v>
      </c>
      <c r="F41" s="58">
        <v>-2.832604308482134E-2</v>
      </c>
    </row>
    <row r="42" spans="3:6" ht="14.55" customHeight="1" x14ac:dyDescent="0.3">
      <c r="C42" s="37" t="s">
        <v>38</v>
      </c>
      <c r="D42" s="36"/>
      <c r="E42" s="58">
        <v>-6.741746813580074E-2</v>
      </c>
      <c r="F42" s="59">
        <v>-0.19915879796219571</v>
      </c>
    </row>
    <row r="43" spans="3:6" ht="14.55" customHeight="1" x14ac:dyDescent="0.3">
      <c r="C43" s="38" t="s">
        <v>39</v>
      </c>
      <c r="D43" s="36"/>
      <c r="E43" s="60">
        <v>2.0017746767404532E-3</v>
      </c>
      <c r="F43" s="60">
        <v>-0.17762512176847423</v>
      </c>
    </row>
    <row r="44" spans="3:6" ht="14.55" customHeight="1" x14ac:dyDescent="0.3">
      <c r="C44" s="39" t="s">
        <v>40</v>
      </c>
      <c r="D44" s="36"/>
      <c r="E44" s="60">
        <v>8.3009756424148096E-2</v>
      </c>
      <c r="F44" s="60">
        <v>-0.18560202906317103</v>
      </c>
    </row>
    <row r="45" spans="3:6" ht="14.55" customHeight="1" x14ac:dyDescent="0.3">
      <c r="C45" s="40" t="s">
        <v>41</v>
      </c>
      <c r="D45" s="36"/>
      <c r="E45" s="60">
        <v>0.29812402183547992</v>
      </c>
      <c r="F45" s="60">
        <v>0.14596145450241504</v>
      </c>
    </row>
    <row r="46" spans="3:6" ht="14.55" customHeight="1" x14ac:dyDescent="0.3">
      <c r="C46" s="41" t="s">
        <v>42</v>
      </c>
      <c r="D46" s="36"/>
      <c r="E46" s="60">
        <v>-0.77541249143378987</v>
      </c>
      <c r="F46" s="60">
        <v>-0.67880449776989227</v>
      </c>
    </row>
    <row r="47" spans="3:6" ht="14.55" customHeight="1" x14ac:dyDescent="0.3">
      <c r="C47" s="42" t="s">
        <v>43</v>
      </c>
      <c r="D47" s="36"/>
      <c r="E47" s="60">
        <v>1.7750177340131401E-2</v>
      </c>
      <c r="F47" s="60">
        <v>0.18168019874255914</v>
      </c>
    </row>
    <row r="48" spans="3:6" ht="14.55" customHeight="1" x14ac:dyDescent="0.3">
      <c r="C48" s="43" t="s">
        <v>44</v>
      </c>
      <c r="D48" s="36"/>
      <c r="E48" s="60">
        <v>0.4665478478409768</v>
      </c>
      <c r="F48" s="60">
        <v>0.34852591770220331</v>
      </c>
    </row>
    <row r="49" spans="2:9" ht="6" customHeight="1" x14ac:dyDescent="0.3">
      <c r="D49" s="8"/>
      <c r="E49" s="9"/>
      <c r="F49" s="9"/>
    </row>
    <row r="50" spans="2:9" ht="18.600000000000001" thickBot="1" x14ac:dyDescent="0.4">
      <c r="B50" s="10" t="s">
        <v>32</v>
      </c>
      <c r="C50" s="3"/>
      <c r="D50" s="3"/>
      <c r="E50" s="3"/>
      <c r="F50" s="3"/>
      <c r="G50" s="3"/>
      <c r="H50" s="3"/>
      <c r="I50" s="3"/>
    </row>
    <row r="51" spans="2:9" ht="6.75" customHeight="1" thickTop="1" x14ac:dyDescent="0.3">
      <c r="E51" s="67"/>
      <c r="F51" s="67"/>
    </row>
    <row r="52" spans="2:9" ht="35.1" customHeight="1" x14ac:dyDescent="0.3">
      <c r="C52" s="24"/>
      <c r="D52" s="24"/>
      <c r="E52" s="50" t="s">
        <v>45</v>
      </c>
      <c r="F52" s="51" t="s">
        <v>46</v>
      </c>
    </row>
    <row r="53" spans="2:9" ht="16.05" customHeight="1" x14ac:dyDescent="0.3">
      <c r="C53" s="25" t="s">
        <v>24</v>
      </c>
      <c r="D53" s="24"/>
      <c r="E53" s="26">
        <v>13.414396393921537</v>
      </c>
      <c r="F53" s="27">
        <v>11.160219164791561</v>
      </c>
      <c r="G53" s="5"/>
    </row>
    <row r="54" spans="2:9" ht="16.05" customHeight="1" x14ac:dyDescent="0.3">
      <c r="C54" s="64" t="s">
        <v>47</v>
      </c>
      <c r="D54" s="24"/>
      <c r="E54" s="29">
        <v>9.0449170170656092</v>
      </c>
      <c r="F54" s="30">
        <v>7.4613713622393094</v>
      </c>
    </row>
    <row r="55" spans="2:9" ht="16.05" customHeight="1" x14ac:dyDescent="0.3">
      <c r="C55" s="62" t="s">
        <v>48</v>
      </c>
      <c r="D55" s="24"/>
      <c r="E55" s="29">
        <v>4.3332107875919057</v>
      </c>
      <c r="F55" s="30">
        <v>3.5925652526439307</v>
      </c>
    </row>
    <row r="56" spans="2:9" ht="16.05" customHeight="1" x14ac:dyDescent="0.3">
      <c r="C56" s="28" t="s">
        <v>37</v>
      </c>
      <c r="D56" s="24"/>
      <c r="E56" s="29">
        <v>0.74872519609265942</v>
      </c>
      <c r="F56" s="30">
        <v>0.72639347804807397</v>
      </c>
    </row>
    <row r="57" spans="2:9" ht="16.05" customHeight="1" x14ac:dyDescent="0.3">
      <c r="C57" s="28" t="s">
        <v>38</v>
      </c>
      <c r="D57" s="24"/>
      <c r="E57" s="29">
        <v>3.5844856131242078</v>
      </c>
      <c r="F57" s="30">
        <v>2.8661715154969816</v>
      </c>
      <c r="G57" s="5"/>
    </row>
    <row r="58" spans="2:9" ht="16.05" customHeight="1" x14ac:dyDescent="0.3">
      <c r="C58" s="62" t="s">
        <v>39</v>
      </c>
      <c r="D58" s="24"/>
      <c r="E58" s="29">
        <v>4.7117062294737062</v>
      </c>
      <c r="F58" s="30">
        <v>3.8688061095953787</v>
      </c>
    </row>
    <row r="59" spans="2:9" ht="16.05" customHeight="1" x14ac:dyDescent="0.3">
      <c r="C59" s="63" t="s">
        <v>40</v>
      </c>
      <c r="D59" s="24"/>
      <c r="E59" s="29">
        <v>4.0144229475504911</v>
      </c>
      <c r="F59" s="30">
        <v>3.2642900003858388</v>
      </c>
    </row>
    <row r="60" spans="2:9" ht="16.05" customHeight="1" x14ac:dyDescent="0.3">
      <c r="C60" s="63" t="s">
        <v>41</v>
      </c>
      <c r="D60" s="24"/>
      <c r="E60" s="29">
        <v>9.2961283640268268E-3</v>
      </c>
      <c r="F60" s="30">
        <v>1.0636556395726691E-2</v>
      </c>
    </row>
    <row r="61" spans="2:9" ht="16.05" customHeight="1" x14ac:dyDescent="0.3">
      <c r="C61" s="63" t="s">
        <v>42</v>
      </c>
      <c r="D61" s="24"/>
      <c r="E61" s="29">
        <v>9.5702805521218071E-4</v>
      </c>
      <c r="F61" s="30">
        <v>3.069184876674032E-4</v>
      </c>
    </row>
    <row r="62" spans="2:9" ht="16.05" customHeight="1" x14ac:dyDescent="0.3">
      <c r="C62" s="63" t="s">
        <v>43</v>
      </c>
      <c r="D62" s="24"/>
      <c r="E62" s="29">
        <v>0.25201015143936178</v>
      </c>
      <c r="F62" s="30">
        <v>0.29733560564527367</v>
      </c>
    </row>
    <row r="63" spans="2:9" ht="16.05" customHeight="1" x14ac:dyDescent="0.3">
      <c r="C63" s="63" t="s">
        <v>44</v>
      </c>
      <c r="D63" s="24"/>
      <c r="E63" s="31">
        <v>9.2793121446830509E-2</v>
      </c>
      <c r="F63" s="32">
        <v>0.12494072075177685</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topLeftCell="A13" zoomScale="70" zoomScaleNormal="70" workbookViewId="0">
      <selection activeCell="L35" sqref="L35"/>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8" t="s">
        <v>6</v>
      </c>
      <c r="C1" s="68"/>
      <c r="D1" s="68"/>
      <c r="E1" s="68"/>
      <c r="F1" s="68"/>
      <c r="G1" s="68"/>
      <c r="H1" s="68"/>
      <c r="I1" s="68"/>
      <c r="J1" s="2"/>
      <c r="K1" s="2"/>
    </row>
    <row r="2" spans="2:11" ht="11.25" customHeight="1" thickBot="1" x14ac:dyDescent="0.35">
      <c r="H2" s="1"/>
    </row>
    <row r="3" spans="2:11" ht="25.05" customHeight="1" thickTop="1" thickBot="1" x14ac:dyDescent="0.35">
      <c r="B3" s="72" t="s">
        <v>24</v>
      </c>
      <c r="C3" s="73"/>
      <c r="D3" s="73"/>
      <c r="E3" s="73"/>
      <c r="F3" s="73"/>
      <c r="G3" s="73"/>
      <c r="H3" s="73"/>
      <c r="I3" s="74"/>
    </row>
    <row r="4" spans="2:11" ht="15" thickTop="1" x14ac:dyDescent="0.3"/>
    <row r="5" spans="2:11" ht="18.600000000000001" thickBot="1" x14ac:dyDescent="0.4">
      <c r="B5" s="10" t="s">
        <v>17</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18</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19</v>
      </c>
      <c r="C38" s="3"/>
      <c r="D38" s="3"/>
      <c r="E38" s="3"/>
      <c r="F38" s="3"/>
      <c r="G38" s="3"/>
      <c r="H38" s="3"/>
      <c r="I38" s="3"/>
    </row>
    <row r="39" spans="2:9" ht="15" thickTop="1" x14ac:dyDescent="0.3">
      <c r="E39" s="67"/>
      <c r="F39" s="67"/>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showWhiteSpace="0" zoomScale="60" zoomScaleNormal="60" workbookViewId="0">
      <selection activeCell="D43" sqref="D4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8" t="s">
        <v>6</v>
      </c>
      <c r="C1" s="68"/>
      <c r="D1" s="68"/>
      <c r="E1" s="68"/>
      <c r="F1" s="68"/>
      <c r="G1" s="68"/>
      <c r="H1" s="68"/>
      <c r="I1" s="68"/>
      <c r="J1" s="2"/>
      <c r="K1" s="2"/>
    </row>
    <row r="2" spans="2:11" ht="11.25" customHeight="1" thickBot="1" x14ac:dyDescent="0.35">
      <c r="H2" s="1"/>
    </row>
    <row r="3" spans="2:11" ht="25.05" customHeight="1" thickTop="1" thickBot="1" x14ac:dyDescent="0.35">
      <c r="B3" s="72" t="str">
        <f>'Graficos TOTAL ACEITE'!B3</f>
        <v>TOTAL ACEITE</v>
      </c>
      <c r="C3" s="73"/>
      <c r="D3" s="73"/>
      <c r="E3" s="73"/>
      <c r="F3" s="73"/>
      <c r="G3" s="73"/>
      <c r="H3" s="73"/>
      <c r="I3" s="74"/>
    </row>
    <row r="4" spans="2:11" ht="15" thickTop="1" x14ac:dyDescent="0.3"/>
    <row r="5" spans="2:11" ht="18.600000000000001" thickBot="1" x14ac:dyDescent="0.4">
      <c r="B5" s="10" t="s">
        <v>33</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c r="K14" s="61"/>
    </row>
    <row r="16" spans="2:11" ht="18.600000000000001" thickBot="1" x14ac:dyDescent="0.4">
      <c r="B16" s="10" t="s">
        <v>34</v>
      </c>
      <c r="C16" s="3"/>
      <c r="D16" s="3"/>
      <c r="E16" s="3"/>
      <c r="F16" s="3"/>
      <c r="G16" s="3"/>
      <c r="H16" s="3"/>
      <c r="I16" s="3"/>
      <c r="K16" s="61"/>
    </row>
    <row r="17" spans="2:9" ht="15" thickTop="1" x14ac:dyDescent="0.3"/>
    <row r="31" spans="2:9" x14ac:dyDescent="0.3">
      <c r="E31" s="4"/>
      <c r="F31" s="4"/>
    </row>
    <row r="32" spans="2:9" ht="18.600000000000001" thickBot="1" x14ac:dyDescent="0.4">
      <c r="B32" s="10" t="s">
        <v>20</v>
      </c>
      <c r="C32" s="3"/>
      <c r="D32" s="3"/>
      <c r="E32" s="3"/>
      <c r="F32" s="3"/>
      <c r="G32" s="3"/>
      <c r="H32" s="3"/>
      <c r="I32" s="3"/>
    </row>
    <row r="33" spans="3:8" ht="15" thickTop="1" x14ac:dyDescent="0.3">
      <c r="E33" s="67"/>
      <c r="F33" s="67"/>
    </row>
    <row r="34" spans="3:8" ht="25.05" customHeight="1" x14ac:dyDescent="0.3">
      <c r="C34" s="75" t="s">
        <v>49</v>
      </c>
      <c r="D34" s="76"/>
      <c r="E34" s="76"/>
      <c r="F34" s="76"/>
      <c r="G34" s="76"/>
      <c r="H34" s="77"/>
    </row>
    <row r="35" spans="3:8" ht="25.05" customHeight="1" x14ac:dyDescent="0.3">
      <c r="C35" s="78"/>
      <c r="D35" s="79"/>
      <c r="E35" s="79"/>
      <c r="F35" s="79"/>
      <c r="G35" s="79"/>
      <c r="H35" s="80"/>
    </row>
    <row r="36" spans="3:8" ht="25.05" customHeight="1" x14ac:dyDescent="0.3">
      <c r="C36" s="78"/>
      <c r="D36" s="79"/>
      <c r="E36" s="79"/>
      <c r="F36" s="79"/>
      <c r="G36" s="79"/>
      <c r="H36" s="80"/>
    </row>
    <row r="37" spans="3:8" ht="25.05" customHeight="1" x14ac:dyDescent="0.3">
      <c r="C37" s="78"/>
      <c r="D37" s="79"/>
      <c r="E37" s="79"/>
      <c r="F37" s="79"/>
      <c r="G37" s="79"/>
      <c r="H37" s="80"/>
    </row>
    <row r="38" spans="3:8" ht="25.05" customHeight="1" x14ac:dyDescent="0.3">
      <c r="C38" s="78"/>
      <c r="D38" s="79"/>
      <c r="E38" s="79"/>
      <c r="F38" s="79"/>
      <c r="G38" s="79"/>
      <c r="H38" s="80"/>
    </row>
    <row r="39" spans="3:8" ht="25.05" customHeight="1" x14ac:dyDescent="0.3">
      <c r="C39" s="78"/>
      <c r="D39" s="79"/>
      <c r="E39" s="79"/>
      <c r="F39" s="79"/>
      <c r="G39" s="79"/>
      <c r="H39" s="80"/>
    </row>
    <row r="40" spans="3:8" ht="25.05" customHeight="1" x14ac:dyDescent="0.3">
      <c r="C40" s="78"/>
      <c r="D40" s="79"/>
      <c r="E40" s="79"/>
      <c r="F40" s="79"/>
      <c r="G40" s="79"/>
      <c r="H40" s="80"/>
    </row>
    <row r="41" spans="3:8" ht="25.05" customHeight="1" x14ac:dyDescent="0.3">
      <c r="C41" s="78"/>
      <c r="D41" s="79"/>
      <c r="E41" s="79"/>
      <c r="F41" s="79"/>
      <c r="G41" s="79"/>
      <c r="H41" s="80"/>
    </row>
    <row r="42" spans="3:8" ht="25.05" customHeight="1" x14ac:dyDescent="0.3">
      <c r="C42" s="81"/>
      <c r="D42" s="82"/>
      <c r="E42" s="82"/>
      <c r="F42" s="82"/>
      <c r="G42" s="82"/>
      <c r="H42" s="83"/>
    </row>
    <row r="43" spans="3:8" ht="25.05" customHeight="1" x14ac:dyDescent="0.3"/>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showWhiteSpace="0" topLeftCell="A10" zoomScale="70" zoomScaleNormal="70" workbookViewId="0">
      <selection activeCell="C43" sqref="C43:H51"/>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8" t="s">
        <v>6</v>
      </c>
      <c r="C1" s="68"/>
      <c r="D1" s="68"/>
      <c r="E1" s="68"/>
      <c r="F1" s="68"/>
      <c r="G1" s="68"/>
      <c r="H1" s="68"/>
      <c r="I1" s="68"/>
      <c r="J1" s="2"/>
      <c r="K1" s="2"/>
    </row>
    <row r="2" spans="2:11" ht="11.25" customHeight="1" thickBot="1" x14ac:dyDescent="0.35">
      <c r="H2" s="1"/>
    </row>
    <row r="3" spans="2:11" ht="25.05" customHeight="1" thickTop="1" thickBot="1" x14ac:dyDescent="0.35">
      <c r="B3" s="72" t="str">
        <f>Canales!B3</f>
        <v>TOTAL ACEITE</v>
      </c>
      <c r="C3" s="73"/>
      <c r="D3" s="73"/>
      <c r="E3" s="73"/>
      <c r="F3" s="73"/>
      <c r="G3" s="73"/>
      <c r="H3" s="73"/>
      <c r="I3" s="74"/>
    </row>
    <row r="4" spans="2:11" ht="15" thickTop="1" x14ac:dyDescent="0.3"/>
    <row r="5" spans="2:11" ht="18.600000000000001" thickBot="1" x14ac:dyDescent="0.4">
      <c r="B5" s="10" t="s">
        <v>35</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36</v>
      </c>
      <c r="C20" s="3"/>
      <c r="D20" s="3"/>
      <c r="E20" s="3"/>
      <c r="F20" s="3"/>
      <c r="G20" s="3"/>
      <c r="H20" s="3"/>
      <c r="I20" s="3"/>
    </row>
    <row r="21" spans="2:9" ht="15" thickTop="1" x14ac:dyDescent="0.3"/>
    <row r="40" spans="2:9" x14ac:dyDescent="0.3">
      <c r="E40" s="4"/>
      <c r="F40" s="4"/>
    </row>
    <row r="41" spans="2:9" ht="18.600000000000001" thickBot="1" x14ac:dyDescent="0.4">
      <c r="B41" s="10" t="s">
        <v>21</v>
      </c>
      <c r="C41" s="3"/>
      <c r="D41" s="3"/>
      <c r="E41" s="3"/>
      <c r="F41" s="3"/>
      <c r="G41" s="3"/>
      <c r="H41" s="3"/>
      <c r="I41" s="3"/>
    </row>
    <row r="42" spans="2:9" ht="15" thickTop="1" x14ac:dyDescent="0.3">
      <c r="E42" s="67"/>
      <c r="F42" s="67"/>
    </row>
    <row r="43" spans="2:9" ht="25.05" customHeight="1" x14ac:dyDescent="0.3">
      <c r="C43" s="75" t="s">
        <v>50</v>
      </c>
      <c r="D43" s="84"/>
      <c r="E43" s="84"/>
      <c r="F43" s="84"/>
      <c r="G43" s="84"/>
      <c r="H43" s="85"/>
    </row>
    <row r="44" spans="2:9" ht="25.05" customHeight="1" x14ac:dyDescent="0.3">
      <c r="C44" s="86"/>
      <c r="D44" s="87"/>
      <c r="E44" s="87"/>
      <c r="F44" s="87"/>
      <c r="G44" s="87"/>
      <c r="H44" s="88"/>
    </row>
    <row r="45" spans="2:9" ht="25.05" customHeight="1" x14ac:dyDescent="0.3">
      <c r="C45" s="86"/>
      <c r="D45" s="87"/>
      <c r="E45" s="87"/>
      <c r="F45" s="87"/>
      <c r="G45" s="87"/>
      <c r="H45" s="88"/>
    </row>
    <row r="46" spans="2:9" ht="25.05" customHeight="1" x14ac:dyDescent="0.3">
      <c r="C46" s="86"/>
      <c r="D46" s="87"/>
      <c r="E46" s="87"/>
      <c r="F46" s="87"/>
      <c r="G46" s="87"/>
      <c r="H46" s="88"/>
    </row>
    <row r="47" spans="2:9" ht="25.05" customHeight="1" x14ac:dyDescent="0.3">
      <c r="C47" s="86"/>
      <c r="D47" s="87"/>
      <c r="E47" s="87"/>
      <c r="F47" s="87"/>
      <c r="G47" s="87"/>
      <c r="H47" s="88"/>
    </row>
    <row r="48" spans="2:9" ht="25.05" customHeight="1" x14ac:dyDescent="0.3">
      <c r="C48" s="86"/>
      <c r="D48" s="87"/>
      <c r="E48" s="87"/>
      <c r="F48" s="87"/>
      <c r="G48" s="87"/>
      <c r="H48" s="88"/>
    </row>
    <row r="49" spans="3:8" ht="25.05" customHeight="1" x14ac:dyDescent="0.3">
      <c r="C49" s="86"/>
      <c r="D49" s="87"/>
      <c r="E49" s="87"/>
      <c r="F49" s="87"/>
      <c r="G49" s="87"/>
      <c r="H49" s="88"/>
    </row>
    <row r="50" spans="3:8" ht="25.05" customHeight="1" x14ac:dyDescent="0.3">
      <c r="C50" s="86"/>
      <c r="D50" s="87"/>
      <c r="E50" s="87"/>
      <c r="F50" s="87"/>
      <c r="G50" s="87"/>
      <c r="H50" s="88"/>
    </row>
    <row r="51" spans="3:8" ht="25.05" customHeight="1" x14ac:dyDescent="0.3">
      <c r="C51" s="89"/>
      <c r="D51" s="90"/>
      <c r="E51" s="90"/>
      <c r="F51" s="90"/>
      <c r="G51" s="90"/>
      <c r="H51" s="91"/>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M15" sqref="M15"/>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8" t="s">
        <v>6</v>
      </c>
      <c r="C1" s="68"/>
      <c r="D1" s="68"/>
      <c r="E1" s="68"/>
      <c r="F1" s="68"/>
      <c r="G1" s="68"/>
      <c r="H1" s="68"/>
      <c r="I1" s="68"/>
      <c r="J1" s="2"/>
      <c r="K1" s="2"/>
    </row>
    <row r="2" spans="2:11" ht="11.25" customHeight="1" thickBot="1" x14ac:dyDescent="0.35">
      <c r="H2" s="1"/>
    </row>
    <row r="3" spans="2:11" ht="25.05" customHeight="1" thickTop="1" thickBot="1" x14ac:dyDescent="0.35">
      <c r="B3" s="72" t="str">
        <f>Canales!$B$3</f>
        <v>TOTAL ACEITE</v>
      </c>
      <c r="C3" s="73"/>
      <c r="D3" s="73"/>
      <c r="E3" s="73"/>
      <c r="F3" s="73"/>
      <c r="G3" s="73"/>
      <c r="H3" s="73"/>
      <c r="I3" s="74"/>
    </row>
    <row r="4" spans="2:11" ht="15" thickTop="1" x14ac:dyDescent="0.3"/>
    <row r="5" spans="2:11" ht="18.600000000000001" thickBot="1" x14ac:dyDescent="0.4">
      <c r="B5" s="10" t="s">
        <v>22</v>
      </c>
      <c r="C5" s="3"/>
      <c r="D5" s="3"/>
      <c r="E5" s="3"/>
      <c r="F5" s="3"/>
      <c r="G5" s="3"/>
      <c r="H5" s="3"/>
      <c r="I5" s="3"/>
    </row>
    <row r="6" spans="2:11" ht="15" thickTop="1" x14ac:dyDescent="0.3"/>
    <row r="7" spans="2:11" ht="25.05" customHeight="1" x14ac:dyDescent="0.3">
      <c r="B7" s="92" t="s">
        <v>51</v>
      </c>
      <c r="C7" s="93"/>
      <c r="D7" s="93"/>
      <c r="E7" s="93"/>
      <c r="F7" s="93"/>
      <c r="G7" s="93"/>
      <c r="H7" s="93"/>
      <c r="I7" s="94"/>
    </row>
    <row r="8" spans="2:11" ht="25.05" customHeight="1" x14ac:dyDescent="0.3">
      <c r="B8" s="95"/>
      <c r="C8" s="96"/>
      <c r="D8" s="96"/>
      <c r="E8" s="96"/>
      <c r="F8" s="96"/>
      <c r="G8" s="96"/>
      <c r="H8" s="96"/>
      <c r="I8" s="97"/>
    </row>
    <row r="9" spans="2:11" ht="25.05" customHeight="1" x14ac:dyDescent="0.3">
      <c r="B9" s="95"/>
      <c r="C9" s="96"/>
      <c r="D9" s="96"/>
      <c r="E9" s="96"/>
      <c r="F9" s="96"/>
      <c r="G9" s="96"/>
      <c r="H9" s="96"/>
      <c r="I9" s="97"/>
    </row>
    <row r="10" spans="2:11" ht="25.05" customHeight="1" x14ac:dyDescent="0.3">
      <c r="B10" s="95"/>
      <c r="C10" s="96"/>
      <c r="D10" s="96"/>
      <c r="E10" s="96"/>
      <c r="F10" s="96"/>
      <c r="G10" s="96"/>
      <c r="H10" s="96"/>
      <c r="I10" s="97"/>
    </row>
    <row r="11" spans="2:11" ht="25.05" customHeight="1" x14ac:dyDescent="0.3">
      <c r="B11" s="95"/>
      <c r="C11" s="96"/>
      <c r="D11" s="96"/>
      <c r="E11" s="96"/>
      <c r="F11" s="96"/>
      <c r="G11" s="96"/>
      <c r="H11" s="96"/>
      <c r="I11" s="97"/>
    </row>
    <row r="12" spans="2:11" ht="25.05" customHeight="1" x14ac:dyDescent="0.3">
      <c r="B12" s="95"/>
      <c r="C12" s="96"/>
      <c r="D12" s="96"/>
      <c r="E12" s="96"/>
      <c r="F12" s="96"/>
      <c r="G12" s="96"/>
      <c r="H12" s="96"/>
      <c r="I12" s="97"/>
    </row>
    <row r="13" spans="2:11" ht="25.05" customHeight="1" x14ac:dyDescent="0.3">
      <c r="B13" s="95"/>
      <c r="C13" s="96"/>
      <c r="D13" s="96"/>
      <c r="E13" s="96"/>
      <c r="F13" s="96"/>
      <c r="G13" s="96"/>
      <c r="H13" s="96"/>
      <c r="I13" s="97"/>
    </row>
    <row r="14" spans="2:11" ht="25.05" customHeight="1" x14ac:dyDescent="0.3">
      <c r="B14" s="95"/>
      <c r="C14" s="96"/>
      <c r="D14" s="96"/>
      <c r="E14" s="96"/>
      <c r="F14" s="96"/>
      <c r="G14" s="96"/>
      <c r="H14" s="96"/>
      <c r="I14" s="97"/>
    </row>
    <row r="15" spans="2:11" ht="25.05" customHeight="1" x14ac:dyDescent="0.3">
      <c r="B15" s="95"/>
      <c r="C15" s="96"/>
      <c r="D15" s="96"/>
      <c r="E15" s="96"/>
      <c r="F15" s="96"/>
      <c r="G15" s="96"/>
      <c r="H15" s="96"/>
      <c r="I15" s="97"/>
    </row>
    <row r="16" spans="2:11" ht="25.05" customHeight="1" x14ac:dyDescent="0.3">
      <c r="B16" s="95"/>
      <c r="C16" s="96"/>
      <c r="D16" s="96"/>
      <c r="E16" s="96"/>
      <c r="F16" s="96"/>
      <c r="G16" s="96"/>
      <c r="H16" s="96"/>
      <c r="I16" s="97"/>
    </row>
    <row r="17" spans="2:9" ht="25.05" customHeight="1" x14ac:dyDescent="0.3">
      <c r="B17" s="95"/>
      <c r="C17" s="96"/>
      <c r="D17" s="96"/>
      <c r="E17" s="96"/>
      <c r="F17" s="96"/>
      <c r="G17" s="96"/>
      <c r="H17" s="96"/>
      <c r="I17" s="97"/>
    </row>
    <row r="18" spans="2:9" ht="25.05" customHeight="1" x14ac:dyDescent="0.3">
      <c r="B18" s="95"/>
      <c r="C18" s="96"/>
      <c r="D18" s="96"/>
      <c r="E18" s="96"/>
      <c r="F18" s="96"/>
      <c r="G18" s="96"/>
      <c r="H18" s="96"/>
      <c r="I18" s="97"/>
    </row>
    <row r="19" spans="2:9" ht="25.05" customHeight="1" x14ac:dyDescent="0.3">
      <c r="B19" s="95"/>
      <c r="C19" s="96"/>
      <c r="D19" s="96"/>
      <c r="E19" s="96"/>
      <c r="F19" s="96"/>
      <c r="G19" s="96"/>
      <c r="H19" s="96"/>
      <c r="I19" s="97"/>
    </row>
    <row r="20" spans="2:9" ht="25.05" customHeight="1" x14ac:dyDescent="0.3">
      <c r="B20" s="95"/>
      <c r="C20" s="96"/>
      <c r="D20" s="96"/>
      <c r="E20" s="96"/>
      <c r="F20" s="96"/>
      <c r="G20" s="96"/>
      <c r="H20" s="96"/>
      <c r="I20" s="97"/>
    </row>
    <row r="21" spans="2:9" ht="25.05" customHeight="1" x14ac:dyDescent="0.3">
      <c r="B21" s="95"/>
      <c r="C21" s="96"/>
      <c r="D21" s="96"/>
      <c r="E21" s="96"/>
      <c r="F21" s="96"/>
      <c r="G21" s="96"/>
      <c r="H21" s="96"/>
      <c r="I21" s="97"/>
    </row>
    <row r="22" spans="2:9" ht="25.05" customHeight="1" x14ac:dyDescent="0.3">
      <c r="B22" s="95"/>
      <c r="C22" s="96"/>
      <c r="D22" s="96"/>
      <c r="E22" s="96"/>
      <c r="F22" s="96"/>
      <c r="G22" s="96"/>
      <c r="H22" s="96"/>
      <c r="I22" s="97"/>
    </row>
    <row r="23" spans="2:9" ht="25.05" customHeight="1" x14ac:dyDescent="0.3">
      <c r="B23" s="95"/>
      <c r="C23" s="96"/>
      <c r="D23" s="96"/>
      <c r="E23" s="96"/>
      <c r="F23" s="96"/>
      <c r="G23" s="96"/>
      <c r="H23" s="96"/>
      <c r="I23" s="97"/>
    </row>
    <row r="24" spans="2:9" ht="25.05" customHeight="1" x14ac:dyDescent="0.3">
      <c r="B24" s="95"/>
      <c r="C24" s="96"/>
      <c r="D24" s="96"/>
      <c r="E24" s="96"/>
      <c r="F24" s="96"/>
      <c r="G24" s="96"/>
      <c r="H24" s="96"/>
      <c r="I24" s="97"/>
    </row>
    <row r="25" spans="2:9" ht="25.05" customHeight="1" x14ac:dyDescent="0.3">
      <c r="B25" s="95"/>
      <c r="C25" s="96"/>
      <c r="D25" s="96"/>
      <c r="E25" s="96"/>
      <c r="F25" s="96"/>
      <c r="G25" s="96"/>
      <c r="H25" s="96"/>
      <c r="I25" s="97"/>
    </row>
    <row r="26" spans="2:9" ht="25.05" customHeight="1" x14ac:dyDescent="0.3">
      <c r="B26" s="95"/>
      <c r="C26" s="96"/>
      <c r="D26" s="96"/>
      <c r="E26" s="96"/>
      <c r="F26" s="96"/>
      <c r="G26" s="96"/>
      <c r="H26" s="96"/>
      <c r="I26" s="97"/>
    </row>
    <row r="27" spans="2:9" ht="25.05" customHeight="1" x14ac:dyDescent="0.3">
      <c r="B27" s="95"/>
      <c r="C27" s="96"/>
      <c r="D27" s="96"/>
      <c r="E27" s="96"/>
      <c r="F27" s="96"/>
      <c r="G27" s="96"/>
      <c r="H27" s="96"/>
      <c r="I27" s="97"/>
    </row>
    <row r="28" spans="2:9" ht="25.05" customHeight="1" x14ac:dyDescent="0.3">
      <c r="B28" s="95"/>
      <c r="C28" s="96"/>
      <c r="D28" s="96"/>
      <c r="E28" s="96"/>
      <c r="F28" s="96"/>
      <c r="G28" s="96"/>
      <c r="H28" s="96"/>
      <c r="I28" s="97"/>
    </row>
    <row r="29" spans="2:9" ht="25.05" customHeight="1" x14ac:dyDescent="0.3">
      <c r="B29" s="95"/>
      <c r="C29" s="96"/>
      <c r="D29" s="96"/>
      <c r="E29" s="96"/>
      <c r="F29" s="96"/>
      <c r="G29" s="96"/>
      <c r="H29" s="96"/>
      <c r="I29" s="97"/>
    </row>
    <row r="30" spans="2:9" ht="25.05" customHeight="1" x14ac:dyDescent="0.3">
      <c r="B30" s="95"/>
      <c r="C30" s="96"/>
      <c r="D30" s="96"/>
      <c r="E30" s="96"/>
      <c r="F30" s="96"/>
      <c r="G30" s="96"/>
      <c r="H30" s="96"/>
      <c r="I30" s="97"/>
    </row>
    <row r="31" spans="2:9" ht="25.05" customHeight="1" x14ac:dyDescent="0.3">
      <c r="B31" s="95"/>
      <c r="C31" s="96"/>
      <c r="D31" s="96"/>
      <c r="E31" s="96"/>
      <c r="F31" s="96"/>
      <c r="G31" s="96"/>
      <c r="H31" s="96"/>
      <c r="I31" s="97"/>
    </row>
    <row r="32" spans="2:9" ht="122.55" customHeight="1" x14ac:dyDescent="0.3">
      <c r="B32" s="98"/>
      <c r="C32" s="99"/>
      <c r="D32" s="99"/>
      <c r="E32" s="99"/>
      <c r="F32" s="99"/>
      <c r="G32" s="99"/>
      <c r="H32" s="99"/>
      <c r="I32" s="100"/>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A478D9-7572-4FE3-A2DC-2CA4A6BCE7C8}">
  <ds:schemaRefs>
    <ds:schemaRef ds:uri="http://purl.org/dc/terms/"/>
    <ds:schemaRef ds:uri="http://schemas.microsoft.com/office/2006/documentManagement/types"/>
    <ds:schemaRef ds:uri="http://schemas.openxmlformats.org/package/2006/metadata/core-properties"/>
    <ds:schemaRef ds:uri="http://schemas.microsoft.com/office/infopath/2007/PartnerControls"/>
    <ds:schemaRef ds:uri="http://purl.org/dc/elements/1.1/"/>
    <ds:schemaRef ds:uri="http://schemas.microsoft.com/office/2006/metadata/properties"/>
    <ds:schemaRef ds:uri="724c4985-e433-4d2c-9697-e180992b402a"/>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2022-07-26T14:25:27Z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