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Dp5aNri06zMjTIukrWl5QXKYCq/dZcdeAUxR9WEp2VSggupJE6LBFbeAeINw+fa1Rr93zKqa4/L7BSOhv5FIkw==" workbookSaltValue="9UnCzAXA36PLtH505lkU7w=="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9" l="1"/>
  <c r="B3" i="10"/>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<sst xmlns="http://schemas.openxmlformats.org/spreadsheetml/2006/main" count="69" uniqueCount="52">
  <si>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</si>
  <si>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</si>
  <si>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</si>
  <si>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</si>
  <si>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</si>
  <si>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</si>
  <si>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</si>
  <si>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</si>
  <si>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</si>
  <si>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</si>
  <si>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</si>
  <si>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</si>
  <si>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</si>
  <si>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</si>
  <si>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</si>
  <si>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</si>
  <si>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</si>
  <si>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</si>
  <si>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</si>
  <si>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</si>
  <si>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</si>
  <si>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</si>
  <si>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</si>
  <si>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DICIEMBRE 21</t>
  </si>
  <si>
    <t>TOTAL ACEITE</t>
  </si>
  <si>
    <t>Principales Variables - TAM DICIEMBRE 21</t>
  </si>
  <si>
    <t>TOTAL ACEITES DE OLIVA 
Domestico</t>
  </si>
  <si>
    <t>A. OLIVA 
Domestico</t>
  </si>
  <si>
    <t>A.O VIRGEN EXTRA 
Domestico</t>
  </si>
  <si>
    <t>A.O VIRGEN 
Domestico</t>
  </si>
  <si>
    <t>ACEITE DE GIRASOL 
Domestico</t>
  </si>
  <si>
    <t>Importancia de los tipos - TAM DICIEMBRE 21</t>
  </si>
  <si>
    <t>Consumo por persona (litros por persona) - TAM DICIEMBRE 21</t>
  </si>
  <si>
    <t>Peso y % evolución en volumen de los canales de distribución - TAM DICIEMBRE 21</t>
  </si>
  <si>
    <t>Precio medio (Euros/ litros) de los canales de distribución - TAM DICIEMBRE 21</t>
  </si>
  <si>
    <t>% Población y Distribución del volumen por perfil sociodemográfico -TAM DICIEMBRE 21</t>
  </si>
  <si>
    <t>% Población y Distribución del volumen por Comunidades -TAM DICIEMBRE 21</t>
  </si>
  <si>
    <t>A.O VIRGEN</t>
  </si>
  <si>
    <t>A.O VIRGEN EXTRA</t>
  </si>
  <si>
    <t>A. OLIVA</t>
  </si>
  <si>
    <t>ACEITE DE GIRASOL</t>
  </si>
  <si>
    <t>ACEITE DE MAIZ</t>
  </si>
  <si>
    <t>ACEITE DE SOJA</t>
  </si>
  <si>
    <t>ACEITE DE SEMILLA</t>
  </si>
  <si>
    <t>ACEITE DE ORUJO</t>
  </si>
  <si>
    <t>TAM DICIEMBRE 20</t>
  </si>
  <si>
    <t>TAM DICIEMBRE 21</t>
  </si>
  <si>
    <t>TOTAL ACEITES DE OLIVA</t>
  </si>
  <si>
    <t>A.O VIRGEN+V.EXTRA</t>
  </si>
  <si>
    <t xml:space="preserve">• A cierre de año móvil diciembre de 2021, el 87,6 % de los litros de aceite se compran en el canal dinámico. De entre las plataformas que lo componen destaca especialmente el supermercado, ya que reúne más de la mitad del volumen de aceite consumido (50,2 %) y es junto con hipermercado, las plataformas para las que más se reduce la compra (13,9 % y 14,5 % respectivamente). Por su parte, la tienda tradicional es la que tiene una caída menos pronunciada (4,1 %) si bien tiene una cuota minoritaria del 1,2 %.
• El precio medio de aceite se sitúa en 2,70 €/litro, un 14,1 % más que durante el mismo periodo del año anterior. Esta tendencia de aumento de precios se produce independientemente de la plataforma de distribución, siendo el canal en el que más crece la tienda descuento que, pese a incrementarse su precio medio en un 19,3 %, se mantiene como el más bajo de todas las plataformas (2,40 €/litro). Por su parte, la tienda tradicional es quien tiene el precio medio de aceite más elevado, ya que cierra en 3,50 €/litro, un 3,4 % más que durante el año móvil anterior y 0,80 € más por litro que el promedio nacional. </t>
  </si>
  <si>
    <t xml:space="preserve">• El perfil de consumidor intensivo de aceite se corresponde con hogares compuestos por 3 o más personas, con niños de entre 6 y 15 años y cuyo responsable de compra tiene más de 50 años, se corresponde además por pertenecer a una clase socioeconómica más bien acomodada, clase alta y medio alta. Por ciclo de vida son retirados y parejas sin hijos y con hijos de edad más bien medianos y mayores, ya que son aquellos cuya proporción de volumen supera la cuota que representan en población. Asimismo, los territorios más intensivos en el consumo de aceite son Galicia, Baleares, País Vasco, La Rioja, Cantabria, Navarra, Asturias y Castilla y León.
• El consumo per cápita de aceite cierra en 2021 en 11,51 litros por persona y año, y supera el promedio nacional en aquellas comunidades autónomas que son intensivas en la compra de aceite, como vimos anteriormente. Por su parte, también destacan por su consumo per cápita las parejas adultas sin hijos, los adultos independientes y los retirados, pues consumen más de 4 litros más que el promedio nacional, siendo especialmente relevante en el caso de retirados con una ingesta media de 20,94 litros por persona y año, el equivalente a consumir un 82 % más de cantidad. </t>
  </si>
  <si>
    <t>• A cierre de año 2021 la compra de aceite continúa cayendo. El volumen disminuye un 13,1 % con respecto al año anterior, mientras que el valor se reduce en menor medida (0,9 %). La diferencia entre el descenso de volumen y valor de aceite se debe al aumento de su precio medio, que se sitúa en 2,70 €/litro tras incrementarse un 14,1 % con respecto al año anterior.
El consumo per cápita cierra en 11,51 litros/persona/año, con una reducción del 13,2 %, es decir, 1,76 litros menos ingeridos por persona y año que el pasado año. Asimismo, el gasto per cápita se sitúa en 31,05 €/persona/año, con una caída del 1,0 %, equivalente a 0,32 € menos. 
• El perfil de consumidor intensivo de aceite se corresponde con hogares compuestos por 3 o más personas, con niños de entre 6 y 15 años y cuyo responsable de compra tiene más de 50 años, se corresponde además por pertenecer a una clase socioeconómica más bien acomodada, clase alta y medio alta. Por ciclo de vida son retirados y parejas sin hijos y con hijos de edad más bien medianos y mayores, ya que son aquellos cuya proporción de volumen supera la cuota que representan en población. Asimismo, los territorios más intensivos en el consumo de aceite son Galicia, Baleares, País Vasco, La Rioja, Cantabria, Navarra, Asturias y Castilla y León.
El consumo per cápita de aceite cierra en 2021 en 11,51 litros por persona y año, y supera el promedio nacional en aquellas comunidades autónomas que son intensivas en la compra de aceite, como vimos anteriormente. Por su parte, también destacan por su consumo per cápita las parejas adultas sin hijos, los adultos independientes y los retirados, pues consumen más de 4 litros más que el promedio nacional, siendo especialmente relevante en el caso de retirados con una ingesta media de 20,94 litros por persona y año, el equivalente a consumir un 82 % más de cantidad. 
• A cierre de año móvil diciembre 2021, el aceite de oliva es el más popular entre los hogares españoles, ya que su volumen comprado representa un 34,9 % del total, aunque disminuye un 13,2 % en comparación con el mismo periodo del año anterior. Esto supone que durante los últimos 12 meses se han consumido 28,2 millones de litros menos que en el ejercicio anterior. No obstante, el valor de este producto se reduce tan solo un 1,7 %, frenado por el aumento del precio medio, que se incrementa un 13,3 % hasta cerrar en 2,87 €/litro. 
A nivel individual, el consumo per cápita disminuye un 13,3 % y se sitúa en 4,01 litros/persona/año, lo que equivale a un descenso en el gasto per cápita de un 1,8 %, hasta cerrar en 11,49 €/litro/año. No se evidencian diferencias en relación al perfil intensivo en la compra de aceite de oliva, puesto que coincide prácticamente con el de la categoría.
• El aceite de oliva virgen extra es el que mayor reducción de volumen experimenta, ya que decrece un 15,4 %. Asimismo, su facturación también disminuye (5,6 %), aunque se mantiene como el tipo de aceite con mayor cuota en valor con un 37,8 %, debido a que es el tipo de aceite con el precio medio más alto de la categoría. Un precio medio que además aumenta un 11,6 % y que se sitúa en 3,91 €/litro, un 44,8 % por encima de la media nacional.
El consumo per cápita cierra en 3,0 litros/persona/año tras caer un 15,5 %, por su parte se reduce el gasto per cápita un 5,7 %, siendo la cantidad media invertida de 11,74 €/persona/año siendo el más alto por tipo de aceite. 
El perfil de consumidor intensivo de aceite de oliva virgen extra no se corresponde con el de la categoría en diferentes aspectos: es de clase alta y media alta, se corresponde con hogares de dos personas, sin niños y por hábitat se aprecia un mayor consumo en poblaciones grandes. Asimismo, por CCAA destacan por su consumo de este tipo de aceite territorios como Andalucía o Extremadura.
• La caída en volumen de la categoría está principalmente impulsada por el aceite de girasol que disminuye su demanda un 15,8 % y le sitúa con una cuota en volumen del 29,2 %, es decir es responsable de 3 de cada 10 litros de aceite. El aceite de girasol presenta la mayor subida de precio de la categoría (27,8 %), sin embargo, se mantiene como uno de los más accesibles, cerrando en 1,37 €/litro. El significativo encarecimiento del precio medio compensa la caída de la demanda y lleva a un aumento en facturación del 7,6 %. El consumo y gasto per cápita de este tipo de aceite se sitúa en los 3,36 litros y 4,58 € por persona y año, lo que implica un descenso en consumo individual por persona del 15,9 % y un incremento en el gasto del 7,5 %.
El perfil de hogar intensivo en la compra de aceite de girasol difiere con el de la categoría, en relación a la clase socioeconómica, dado que la proporción de volumen comprado de aceite de girasol por parte de hogares de clase baja es bastante superior al peso que representan en población, se corresponde además con vivir en ciudades más bien pequeñas y medianas.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</si>
</sst>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6.1664348538484903</c:v>
              </c:pt>
              <c:pt idx="1">
                <c:v>26.103388343294476</c:v>
              </c:pt>
              <c:pt idx="2">
                <c:v>34.856564453055412</c:v>
              </c:pt>
              <c:pt idx="3">
                <c:v>29.171210596281906</c:v>
              </c:pt>
              <c:pt idx="4">
                <c:v>0.10514104445780469</c:v>
              </c:pt>
              <c:pt idx="5">
                <c:v>3.0998063264733116E-3</c:v>
              </c:pt>
              <c:pt idx="6">
                <c:v>2.5912003786968718</c:v>
              </c:pt>
              <c:pt idx="7">
                <c:v>1.0029577077623621</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7.515591682091495</c:v>
              </c:pt>
              <c:pt idx="1">
                <c:v>37.798031686933427</c:v>
              </c:pt>
              <c:pt idx="2">
                <c:v>37.003492881176506</c:v>
              </c:pt>
              <c:pt idx="3">
                <c:v>14.756569804618353</c:v>
              </c:pt>
              <c:pt idx="4">
                <c:v>7.9308997013527449E-2</c:v>
              </c:pt>
              <c:pt idx="5">
                <c:v>1.6962056841706992E-3</c:v>
              </c:pt>
              <c:pt idx="6">
                <c:v>2.0892500875306124</c:v>
              </c:pt>
              <c:pt idx="7">
                <c:v>0.75606060285393129</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_(* #,##0.00_);_(* \(#,##0.00\);_(* "-"??_);_(@_)</c:formatCode>
              <c:ptCount val="25"/>
              <c:pt idx="0">
                <c:v>47844.631170000001</c:v>
              </c:pt>
              <c:pt idx="1">
                <c:v>45789.642630000002</c:v>
              </c:pt>
              <c:pt idx="2">
                <c:v>45793.251369999998</c:v>
              </c:pt>
              <c:pt idx="3">
                <c:v>58756.361700000001</c:v>
              </c:pt>
              <c:pt idx="4">
                <c:v>57587.383092000004</c:v>
              </c:pt>
              <c:pt idx="5">
                <c:v>57200.338520000005</c:v>
              </c:pt>
              <c:pt idx="6">
                <c:v>52146.543010000001</c:v>
              </c:pt>
              <c:pt idx="7">
                <c:v>45743.261439999995</c:v>
              </c:pt>
              <c:pt idx="8">
                <c:v>45158.552240000005</c:v>
              </c:pt>
              <c:pt idx="9">
                <c:v>48102.142959999997</c:v>
              </c:pt>
              <c:pt idx="10">
                <c:v>58015.415939999999</c:v>
              </c:pt>
              <c:pt idx="11">
                <c:v>49169.127970000001</c:v>
              </c:pt>
              <c:pt idx="12">
                <c:v>49683.10557</c:v>
              </c:pt>
              <c:pt idx="13">
                <c:v>53727.513500000001</c:v>
              </c:pt>
              <c:pt idx="14">
                <c:v>45030.247188000001</c:v>
              </c:pt>
              <c:pt idx="15">
                <c:v>49287.390780000002</c:v>
              </c:pt>
              <c:pt idx="16">
                <c:v>45273.332710000002</c:v>
              </c:pt>
              <c:pt idx="17">
                <c:v>41596.482189999995</c:v>
              </c:pt>
              <c:pt idx="18">
                <c:v>38620.461299999995</c:v>
              </c:pt>
              <c:pt idx="19">
                <c:v>40546.617899999997</c:v>
              </c:pt>
              <c:pt idx="20">
                <c:v>39523.658045000004</c:v>
              </c:pt>
              <c:pt idx="21">
                <c:v>42261.64574</c:v>
              </c:pt>
              <c:pt idx="22">
                <c:v>44032.762189999994</c:v>
              </c:pt>
              <c:pt idx="23">
                <c:v>47233.276610000001</c:v>
              </c:pt>
              <c:pt idx="24">
                <c:v>45484.822829999997</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90525056"/>
        <c:axId val="390530544"/>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_(* #,##0.00_);_(* \(#,##0.00\);_(* "-"??_);_(@_)</c:formatCode>
              <c:ptCount val="25"/>
              <c:pt idx="0">
                <c:v>122209.98852</c:v>
              </c:pt>
              <c:pt idx="1">
                <c:v>111244.3373</c:v>
              </c:pt>
              <c:pt idx="2">
                <c:v>109440.18029999999</c:v>
              </c:pt>
              <c:pt idx="3">
                <c:v>135458.95733</c:v>
              </c:pt>
              <c:pt idx="4">
                <c:v>129536.35231</c:v>
              </c:pt>
              <c:pt idx="5">
                <c:v>136507.49387999999</c:v>
              </c:pt>
              <c:pt idx="6">
                <c:v>126851.5852</c:v>
              </c:pt>
              <c:pt idx="7">
                <c:v>110637.59063999999</c:v>
              </c:pt>
              <c:pt idx="8">
                <c:v>103978.93795000001</c:v>
              </c:pt>
              <c:pt idx="9">
                <c:v>113826.24684000001</c:v>
              </c:pt>
              <c:pt idx="10">
                <c:v>138235.02899000002</c:v>
              </c:pt>
              <c:pt idx="11">
                <c:v>116546.24998000001</c:v>
              </c:pt>
              <c:pt idx="12">
                <c:v>118024.76776999999</c:v>
              </c:pt>
              <c:pt idx="13">
                <c:v>124914.81187999999</c:v>
              </c:pt>
              <c:pt idx="14">
                <c:v>109583.625937</c:v>
              </c:pt>
              <c:pt idx="15">
                <c:v>120034.41250000001</c:v>
              </c:pt>
              <c:pt idx="16">
                <c:v>109134.22034999999</c:v>
              </c:pt>
              <c:pt idx="17">
                <c:v>108958.06163</c:v>
              </c:pt>
              <c:pt idx="18">
                <c:v>103788.58539000001</c:v>
              </c:pt>
              <c:pt idx="19">
                <c:v>114654.211</c:v>
              </c:pt>
              <c:pt idx="20">
                <c:v>114241.321089</c:v>
              </c:pt>
              <c:pt idx="21">
                <c:v>126926.50020000001</c:v>
              </c:pt>
              <c:pt idx="22">
                <c:v>130927.38627</c:v>
              </c:pt>
              <c:pt idx="23">
                <c:v>142564.08069999999</c:v>
              </c:pt>
              <c:pt idx="24">
                <c:v>131716.73384</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90527016"/>
        <c:axId val="390531720"/>
      </c:lineChart>
      <c:catAx>
        <c:axId val="39052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30544"/>
        <c:crosses val="autoZero"/>
        <c:auto val="1"/>
        <c:lblAlgn val="ctr"/>
        <c:lblOffset val="100"/>
        <c:noMultiLvlLbl val="0"/>
      </c:catAx>
      <c:valAx>
        <c:axId val="3905305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25056"/>
        <c:crosses val="autoZero"/>
        <c:crossBetween val="between"/>
      </c:valAx>
      <c:valAx>
        <c:axId val="3905317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27016"/>
        <c:crosses val="max"/>
        <c:crossBetween val="between"/>
      </c:valAx>
      <c:catAx>
        <c:axId val="390527016"/>
        <c:scaling>
          <c:orientation val="minMax"/>
        </c:scaling>
        <c:delete val="1"/>
        <c:axPos val="b"/>
        <c:numFmt formatCode="General" sourceLinked="1"/>
        <c:majorTickMark val="out"/>
        <c:minorTickMark val="none"/>
        <c:tickLblPos val="nextTo"/>
        <c:crossAx val="39053172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_(* #,##0.00_);_(* \(#,##0.00\);_(* "-"??_);_(@_)</c:formatCode>
              <c:ptCount val="25"/>
              <c:pt idx="0">
                <c:v>47.84463117</c:v>
              </c:pt>
              <c:pt idx="1">
                <c:v>45.789642630000003</c:v>
              </c:pt>
              <c:pt idx="2">
                <c:v>45.79325137</c:v>
              </c:pt>
              <c:pt idx="3">
                <c:v>58.756361699999999</c:v>
              </c:pt>
              <c:pt idx="4">
                <c:v>57.587383092000003</c:v>
              </c:pt>
              <c:pt idx="5">
                <c:v>57.200338520000003</c:v>
              </c:pt>
              <c:pt idx="6">
                <c:v>52.146543010000002</c:v>
              </c:pt>
              <c:pt idx="7">
                <c:v>45.743261439999998</c:v>
              </c:pt>
              <c:pt idx="8">
                <c:v>45.158552240000006</c:v>
              </c:pt>
              <c:pt idx="9">
                <c:v>48.102142959999995</c:v>
              </c:pt>
              <c:pt idx="10">
                <c:v>58.015415939999997</c:v>
              </c:pt>
              <c:pt idx="11">
                <c:v>49.169127969999998</c:v>
              </c:pt>
              <c:pt idx="12">
                <c:v>49.683105570000002</c:v>
              </c:pt>
              <c:pt idx="13">
                <c:v>53.727513500000001</c:v>
              </c:pt>
              <c:pt idx="14">
                <c:v>45.030247188000004</c:v>
              </c:pt>
              <c:pt idx="15">
                <c:v>49.287390780000003</c:v>
              </c:pt>
              <c:pt idx="16">
                <c:v>45.273332710000005</c:v>
              </c:pt>
              <c:pt idx="17">
                <c:v>41.596482189999996</c:v>
              </c:pt>
              <c:pt idx="18">
                <c:v>38.620461299999995</c:v>
              </c:pt>
              <c:pt idx="19">
                <c:v>40.546617899999994</c:v>
              </c:pt>
              <c:pt idx="20">
                <c:v>39.523658045000005</c:v>
              </c:pt>
              <c:pt idx="21">
                <c:v>42.261645739999999</c:v>
              </c:pt>
              <c:pt idx="22">
                <c:v>44.032762189999993</c:v>
              </c:pt>
              <c:pt idx="23">
                <c:v>47.233276610000004</c:v>
              </c:pt>
              <c:pt idx="24">
                <c:v>45.484822829999999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90526624"/>
        <c:axId val="390528192"/>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_(* #,##0.00_);_(* \(#,##0.00\);_(* "-"??_);_(@_)</c:formatCode>
              <c:ptCount val="25"/>
              <c:pt idx="0">
                <c:v>2.5543093453007799</c:v>
              </c:pt>
              <c:pt idx="1">
                <c:v>2.4294650691839217</c:v>
              </c:pt>
              <c:pt idx="2">
                <c:v>2.3898757355258744</c:v>
              </c:pt>
              <c:pt idx="3">
                <c:v>2.3054347378013369</c:v>
              </c:pt>
              <c:pt idx="4">
                <c:v>2.2493877192345471</c:v>
              </c:pt>
              <c:pt idx="5">
                <c:v>2.3864805246260978</c:v>
              </c:pt>
              <c:pt idx="6">
                <c:v>2.4325981719569412</c:v>
              </c:pt>
              <c:pt idx="7">
                <c:v>2.4186642394338205</c:v>
              </c:pt>
              <c:pt idx="8">
                <c:v>2.302530368940809</c:v>
              </c:pt>
              <c:pt idx="9">
                <c:v>2.3663446124355372</c:v>
              </c:pt>
              <c:pt idx="10">
                <c:v>2.382729258253768</c:v>
              </c:pt>
              <c:pt idx="11">
                <c:v>2.3703135441228369</c:v>
              </c:pt>
              <c:pt idx="12">
                <c:v>2.375551335125607</c:v>
              </c:pt>
              <c:pt idx="13">
                <c:v>2.3249691590510695</c:v>
              </c:pt>
              <c:pt idx="14">
                <c:v>2.4335559491710423</c:v>
              </c:pt>
              <c:pt idx="15">
                <c:v>2.4353979912588102</c:v>
              </c:pt>
              <c:pt idx="16">
                <c:v>2.4105629918844995</c:v>
              </c:pt>
              <c:pt idx="17">
                <c:v>2.6194056779203811</c:v>
              </c:pt>
              <c:pt idx="18">
                <c:v>2.6873989045283624</c:v>
              </c:pt>
              <c:pt idx="19">
                <c:v>2.8277133072546601</c:v>
              </c:pt>
              <c:pt idx="20">
                <c:v>2.890454141641686</c:v>
              </c:pt>
              <c:pt idx="21">
                <c:v>3.003349679775154</c:v>
              </c:pt>
              <c:pt idx="22">
                <c:v>2.9734084295019336</c:v>
              </c:pt>
              <c:pt idx="23">
                <c:v>3.0182974998142944</c:v>
              </c:pt>
              <c:pt idx="24">
                <c:v>2.8958392194313403</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90529760"/>
        <c:axId val="390529368"/>
      </c:lineChart>
      <c:catAx>
        <c:axId val="3905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28192"/>
        <c:crosses val="autoZero"/>
        <c:auto val="1"/>
        <c:lblAlgn val="ctr"/>
        <c:lblOffset val="100"/>
        <c:noMultiLvlLbl val="0"/>
      </c:catAx>
      <c:valAx>
        <c:axId val="3905281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26624"/>
        <c:crosses val="autoZero"/>
        <c:crossBetween val="between"/>
      </c:valAx>
      <c:valAx>
        <c:axId val="3905293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29760"/>
        <c:crosses val="max"/>
        <c:crossBetween val="between"/>
      </c:valAx>
      <c:catAx>
        <c:axId val="390529760"/>
        <c:scaling>
          <c:orientation val="minMax"/>
        </c:scaling>
        <c:delete val="1"/>
        <c:axPos val="b"/>
        <c:numFmt formatCode="General" sourceLinked="1"/>
        <c:majorTickMark val="out"/>
        <c:minorTickMark val="none"/>
        <c:tickLblPos val="nextTo"/>
        <c:crossAx val="39052936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171.87497000000002</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185.65241000000003</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1.6510133000000003E-2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DICIEMBRE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5.3419353999999997</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92028992"/>
        <c:axId val="392030560"/>
      </c:lineChart>
      <c:catAx>
        <c:axId val="39202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30560"/>
        <c:crosses val="autoZero"/>
        <c:auto val="1"/>
        <c:lblAlgn val="ctr"/>
        <c:lblOffset val="100"/>
        <c:noMultiLvlLbl val="0"/>
      </c:catAx>
      <c:valAx>
        <c:axId val="39203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28992"/>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23.652461593924155</c:v>
              </c:pt>
              <c:pt idx="1">
                <c:v>50.152466375492736</c:v>
              </c:pt>
              <c:pt idx="2">
                <c:v>13.664338740817659</c:v>
              </c:pt>
              <c:pt idx="3">
                <c:v>1.2344432462918273</c:v>
              </c:pt>
              <c:pt idx="4">
                <c:v>11.296290043473618</c:v>
              </c:pt>
              <c:pt idx="5">
                <c:v>3.5373110748932581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92027032"/>
        <c:axId val="392032128"/>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-14.539145481529637</c:v>
              </c:pt>
              <c:pt idx="1">
                <c:v>-13.909434985075308</c:v>
              </c:pt>
              <c:pt idx="2">
                <c:v>-11.393136821043937</c:v>
              </c:pt>
              <c:pt idx="3">
                <c:v>-4.1332620804160562</c:v>
              </c:pt>
              <c:pt idx="4">
                <c:v>-9.4721673544974294</c:v>
              </c:pt>
              <c:pt idx="5">
                <c:v>-8.5831116969532602</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92025072"/>
        <c:axId val="392029384"/>
      </c:barChart>
      <c:catAx>
        <c:axId val="392027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32128"/>
        <c:crossesAt val="0"/>
        <c:auto val="1"/>
        <c:lblAlgn val="ctr"/>
        <c:lblOffset val="100"/>
        <c:noMultiLvlLbl val="0"/>
      </c:catAx>
      <c:valAx>
        <c:axId val="392032128"/>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27032"/>
        <c:crosses val="autoZero"/>
        <c:crossBetween val="between"/>
      </c:valAx>
      <c:valAx>
        <c:axId val="392029384"/>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25072"/>
        <c:crosses val="autoZero"/>
        <c:crossBetween val="between"/>
      </c:valAx>
      <c:catAx>
        <c:axId val="392025072"/>
        <c:scaling>
          <c:orientation val="maxMin"/>
        </c:scaling>
        <c:delete val="0"/>
        <c:axPos val="l"/>
        <c:numFmt formatCode="General" sourceLinked="1"/>
        <c:majorTickMark val="none"/>
        <c:minorTickMark val="none"/>
        <c:tickLblPos val="none"/>
        <c:crossAx val="39202938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68158828267552152"/>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2.6988261406478271</c:v>
              </c:pt>
              <c:pt idx="1">
                <c:v>3.0204998063080084</c:v>
              </c:pt>
              <c:pt idx="2">
                <c:v>2.5788073624515557</c:v>
              </c:pt>
              <c:pt idx="3">
                <c:v>2.4049168365247295</c:v>
              </c:pt>
              <c:pt idx="4">
                <c:v>3.50077196451941</c:v>
              </c:pt>
              <c:pt idx="5">
                <c:v>2.8260345775795566</c:v>
              </c:pt>
              <c:pt idx="6">
                <c:v>2.9933675113776328</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1"/>
          <c:showCatName val="0"/>
          <c:showSerName val="0"/>
          <c:showPercent val="0"/>
          <c:showBubbleSize val="0"/>
        </c:dLbls>
        <c:gapWidth val="46"/>
        <c:axId val="392025464"/>
        <c:axId val="392031344"/>
      </c:barChart>
      <c:barChart>
        <c:barDir val="bar"/>
        <c:grouping val="clustered"/>
        <c:varyColors val="1"/>
        <c:ser>
          <c:idx val="1"/>
          <c:order val="1"/>
          <c:tx>
            <c:v>TAM % EVOLUCION PRECIO MEDIO kg ó litros</c:v>
          </c:tx>
          <c:spPr>
            <a:solidFill>
              <a:srgbClr val="548235"/>
            </a:solidFill>
            <a:ln>
              <a:noFill/>
            </a:ln>
            <a:effectLst/>
          </c:spPr>
          <c:invertIfNegative val="1"/>
          <c:dLbls>
            <c:dLbl>
              <c:idx val="0"/>
              <c:layout>
                <c:manualLayout>
                  <c:x val="-2.5715209398407663E-3"/>
                  <c:y val="9.6969696969697074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A37-4189-888C-E0C16EA84C81}"/>
                </c:ext>
                <c:ext xmlns:c15="http://schemas.microsoft.com/office/drawing/2012/chart" uri="{CE6537A1-D6FC-4f65-9D91-7224C49458BB}"/>
              </c:extLst>
            </c:dLbl>
            <c:dLbl>
              <c:idx val="1"/>
              <c:layout>
                <c:manualLayout>
                  <c:x val="-4.9141509606108521E-3"/>
                  <c:y val="4.842996320375207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A37-4189-888C-E0C16EA84C81}"/>
                </c:ext>
                <c:ext xmlns:c15="http://schemas.microsoft.com/office/drawing/2012/chart" uri="{CE6537A1-D6FC-4f65-9D91-7224C49458BB}"/>
              </c:extLst>
            </c:dLbl>
            <c:dLbl>
              <c:idx val="2"/>
              <c:layout>
                <c:manualLayout>
                  <c:x val="-4.241119129419887E-5"/>
                  <c:y val="4.44439310243607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A37-4189-888C-E0C16EA84C81}"/>
                </c:ext>
                <c:ext xmlns:c15="http://schemas.microsoft.com/office/drawing/2012/chart" uri="{CE6537A1-D6FC-4f65-9D91-7224C49458BB}"/>
              </c:extLst>
            </c:dLbl>
            <c:dLbl>
              <c:idx val="3"/>
              <c:layout>
                <c:manualLayout>
                  <c:x val="-1.7251320676704832E-2"/>
                  <c:y val="6.1009322987168977E-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A37-4189-888C-E0C16EA84C81}"/>
                </c:ext>
                <c:ext xmlns:c15="http://schemas.microsoft.com/office/drawing/2012/chart" uri="{CE6537A1-D6FC-4f65-9D91-7224C49458BB}"/>
              </c:extLst>
            </c:dLbl>
            <c:dLbl>
              <c:idx val="4"/>
              <c:layout>
                <c:manualLayout>
                  <c:x val="-2.7229738245141068E-3"/>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A37-4189-888C-E0C16EA84C81}"/>
                </c:ext>
                <c:ext xmlns:c15="http://schemas.microsoft.com/office/drawing/2012/chart" uri="{CE6537A1-D6FC-4f65-9D91-7224C49458BB}"/>
              </c:extLst>
            </c:dLbl>
            <c:dLbl>
              <c:idx val="5"/>
              <c:layout>
                <c:manualLayout>
                  <c:x val="-6.3509389092542973E-3"/>
                  <c:y val="8.8887862048721399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A37-4189-888C-E0C16EA84C81}"/>
                </c:ext>
                <c:ext xmlns:c15="http://schemas.microsoft.com/office/drawing/2012/chart" uri="{CE6537A1-D6FC-4f65-9D91-7224C49458BB}"/>
              </c:extLst>
            </c:dLbl>
            <c:dLbl>
              <c:idx val="6"/>
              <c:layout>
                <c:manualLayout>
                  <c:x val="-4.1262691850366302E-3"/>
                  <c:y val="9.696969696969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A37-4189-888C-E0C16EA84C81}"/>
                </c:ext>
                <c:ext xmlns:c15="http://schemas.microsoft.com/office/drawing/2012/chart" uri="{CE6537A1-D6FC-4f65-9D91-7224C49458BB}"/>
              </c:extLst>
            </c:dLbl>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14.099572294898355</c:v>
              </c:pt>
              <c:pt idx="1">
                <c:v>15.974625281943954</c:v>
              </c:pt>
              <c:pt idx="2">
                <c:v>14.835050334056522</c:v>
              </c:pt>
              <c:pt idx="3">
                <c:v>19.300127167499959</c:v>
              </c:pt>
              <c:pt idx="4">
                <c:v>3.3546080140998802</c:v>
              </c:pt>
              <c:pt idx="5">
                <c:v>3.8959404833854405</c:v>
              </c:pt>
              <c:pt idx="6">
                <c:v>11.10670739577424</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1"/>
          <c:showCatName val="0"/>
          <c:showSerName val="0"/>
          <c:showPercent val="0"/>
          <c:showBubbleSize val="0"/>
        </c:dLbls>
        <c:gapWidth val="46"/>
        <c:axId val="392024680"/>
        <c:axId val="392027816"/>
      </c:barChart>
      <c:catAx>
        <c:axId val="3920254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31344"/>
        <c:crossesAt val="0"/>
        <c:auto val="1"/>
        <c:lblAlgn val="ctr"/>
        <c:lblOffset val="100"/>
        <c:noMultiLvlLbl val="0"/>
      </c:catAx>
      <c:valAx>
        <c:axId val="39203134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25464"/>
        <c:crosses val="autoZero"/>
        <c:crossBetween val="between"/>
        <c:majorUnit val="2"/>
      </c:valAx>
      <c:valAx>
        <c:axId val="392027816"/>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024680"/>
        <c:crosses val="autoZero"/>
        <c:crossBetween val="between"/>
      </c:valAx>
      <c:catAx>
        <c:axId val="392024680"/>
        <c:scaling>
          <c:orientation val="maxMin"/>
        </c:scaling>
        <c:delete val="0"/>
        <c:axPos val="l"/>
        <c:numFmt formatCode="General" sourceLinked="1"/>
        <c:majorTickMark val="none"/>
        <c:minorTickMark val="none"/>
        <c:tickLblPos val="none"/>
        <c:crossAx val="39202781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5.4791671907709762</c:v>
              </c:pt>
              <c:pt idx="1">
                <c:v>1.8337699358747124</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7.8611906130119618</c:v>
              </c:pt>
              <c:pt idx="1">
                <c:v>4.3626221052628722</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10.891982843458731</c:v>
              </c:pt>
              <c:pt idx="1">
                <c:v>8.4145285970010661</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14.29915251353277</c:v>
              </c:pt>
              <c:pt idx="1">
                <c:v>16.505716428611933</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9.3620489116384356</c:v>
              </c:pt>
              <c:pt idx="1">
                <c:v>13.046304372085743</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6.8051220644585717</c:v>
              </c:pt>
              <c:pt idx="1">
                <c:v>6.4632069905132763</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12.212162200584675</c:v>
              </c:pt>
              <c:pt idx="1">
                <c:v>14.751333110258171</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8.9268939439599517</c:v>
              </c:pt>
              <c:pt idx="1">
                <c:v>5.0244745117913663</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24.16225295474359</c:v>
              </c:pt>
              <c:pt idx="1">
                <c:v>29.598042834857491</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92026248"/>
        <c:axId val="392028208"/>
      </c:barChart>
      <c:catAx>
        <c:axId val="392026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92028208"/>
        <c:crosses val="autoZero"/>
        <c:auto val="1"/>
        <c:lblAlgn val="ctr"/>
        <c:lblOffset val="100"/>
        <c:noMultiLvlLbl val="0"/>
      </c:catAx>
      <c:valAx>
        <c:axId val="392028208"/>
        <c:scaling>
          <c:orientation val="minMax"/>
        </c:scaling>
        <c:delete val="1"/>
        <c:axPos val="l"/>
        <c:numFmt formatCode="0%" sourceLinked="1"/>
        <c:majorTickMark val="out"/>
        <c:minorTickMark val="none"/>
        <c:tickLblPos val="nextTo"/>
        <c:crossAx val="39202624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16.244324176362198</c:v>
              </c:pt>
              <c:pt idx="1">
                <c:v>2.9009742370870972</c:v>
              </c:pt>
              <c:pt idx="2">
                <c:v>2.4706206029438</c:v>
              </c:pt>
              <c:pt idx="3">
                <c:v>10.832761044861403</c:v>
              </c:pt>
              <c:pt idx="4">
                <c:v>2.9506763348064884</c:v>
              </c:pt>
              <c:pt idx="5">
                <c:v>17.454361907050885</c:v>
              </c:pt>
              <c:pt idx="6">
                <c:v>14.080025435872018</c:v>
              </c:pt>
              <c:pt idx="7">
                <c:v>4.2009869231752974</c:v>
              </c:pt>
              <c:pt idx="8">
                <c:v>2.3105354743192583</c:v>
              </c:pt>
              <c:pt idx="9">
                <c:v>5.4312716148174456</c:v>
              </c:pt>
              <c:pt idx="10">
                <c:v>5.8513320890430194</c:v>
              </c:pt>
              <c:pt idx="11">
                <c:v>2.4305993211890904</c:v>
              </c:pt>
              <c:pt idx="12">
                <c:v>1.3003402682807208</c:v>
              </c:pt>
              <c:pt idx="13">
                <c:v>4.8708018441690104</c:v>
              </c:pt>
              <c:pt idx="14">
                <c:v>0.70017626281468326</c:v>
              </c:pt>
              <c:pt idx="15">
                <c:v>1.3802939788584832</c:v>
              </c:pt>
              <c:pt idx="16">
                <c:v>4.5899099202629605</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15.819400848591956</c:v>
              </c:pt>
              <c:pt idx="1">
                <c:v>2.8847551550373871</c:v>
              </c:pt>
              <c:pt idx="2">
                <c:v>3.2476902806374581</c:v>
              </c:pt>
              <c:pt idx="3">
                <c:v>8.5870013057927146</c:v>
              </c:pt>
              <c:pt idx="4">
                <c:v>2.303581923411103</c:v>
              </c:pt>
              <c:pt idx="5">
                <c:v>18.034057395958207</c:v>
              </c:pt>
              <c:pt idx="6">
                <c:v>11.503552150595846</c:v>
              </c:pt>
              <c:pt idx="7">
                <c:v>3.4698964002546817</c:v>
              </c:pt>
              <c:pt idx="8">
                <c:v>2.0311573440257935</c:v>
              </c:pt>
              <c:pt idx="9">
                <c:v>6.3888911474125525</c:v>
              </c:pt>
              <c:pt idx="10">
                <c:v>8.4524591862738454</c:v>
              </c:pt>
              <c:pt idx="11">
                <c:v>2.7668148086416742</c:v>
              </c:pt>
              <c:pt idx="12">
                <c:v>1.4175776449823623</c:v>
              </c:pt>
              <c:pt idx="13">
                <c:v>5.6976427157817549</c:v>
              </c:pt>
              <c:pt idx="14">
                <c:v>0.79131694018147714</c:v>
              </c:pt>
              <c:pt idx="15">
                <c:v>1.4451872662772474</c:v>
              </c:pt>
              <c:pt idx="16">
                <c:v>5.1590178344234339</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92028600"/>
        <c:axId val="392876504"/>
      </c:barChart>
      <c:catAx>
        <c:axId val="392028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92876504"/>
        <c:crosses val="autoZero"/>
        <c:auto val="1"/>
        <c:lblAlgn val="ctr"/>
        <c:lblOffset val="100"/>
        <c:noMultiLvlLbl val="0"/>
      </c:catAx>
      <c:valAx>
        <c:axId val="392876504"/>
        <c:scaling>
          <c:orientation val="minMax"/>
        </c:scaling>
        <c:delete val="1"/>
        <c:axPos val="l"/>
        <c:numFmt formatCode="#,#00.00" sourceLinked="1"/>
        <c:majorTickMark val="out"/>
        <c:minorTickMark val="none"/>
        <c:tickLblPos val="nextTo"/>
        <c:crossAx val="39202860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331788</xdr:colOff>
      <xdr:row>16</xdr:row>
      <xdr:rowOff>104775</xdr:rowOff>
    </xdr:from>
    <xdr:to>
      <xdr:col>8</xdr:col>
      <xdr:colOff>133350</xdr:colOff>
      <xdr:row>31</xdr:row>
      <xdr:rowOff>0</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4" t="s">
        <v>0</v>
      </c>
      <c r="C1" s="64"/>
      <c r="D1" s="64"/>
      <c r="E1" s="13"/>
      <c r="F1" s="13"/>
      <c r="G1" s="13"/>
      <c r="H1" s="13"/>
      <c r="I1" s="14"/>
      <c r="J1" s="14"/>
      <c r="K1" s="14"/>
      <c r="L1" s="14"/>
    </row>
    <row r="2" spans="1:12" ht="18" x14ac:dyDescent="0.25">
      <c r="B2" s="63" t="s">
        <v>23</v>
      </c>
      <c r="C2" s="63"/>
      <c r="D2" s="63"/>
      <c r="E2" s="59"/>
      <c r="F2" s="58"/>
      <c r="G2" s="59"/>
    </row>
    <row r="4" spans="1:12" ht="10.5" customHeight="1" thickBot="1" x14ac:dyDescent="0.45">
      <c r="A4" s="15"/>
      <c r="B4" s="15"/>
      <c r="C4" s="16"/>
      <c r="D4" s="15"/>
    </row>
    <row r="5" spans="1:12" ht="50.1" customHeight="1" thickTop="1" thickBot="1" x14ac:dyDescent="0.45">
      <c r="A5" s="15"/>
      <c r="B5" s="46"/>
      <c r="C5" s="49" t="s">
        <v>1</v>
      </c>
      <c r="D5" s="51"/>
    </row>
    <row r="6" spans="1:12" ht="38.25" customHeight="1" thickTop="1" thickBot="1" x14ac:dyDescent="0.45">
      <c r="A6" s="15"/>
      <c r="B6" s="15"/>
      <c r="C6" s="17"/>
      <c r="D6" s="15"/>
    </row>
    <row r="7" spans="1:12" ht="50.1" customHeight="1" thickTop="1" thickBot="1" x14ac:dyDescent="0.45">
      <c r="A7" s="15"/>
      <c r="B7" s="46"/>
      <c r="C7" s="49" t="s">
        <v>2</v>
      </c>
      <c r="D7" s="50"/>
    </row>
    <row r="8" spans="1:12" ht="38.25" customHeight="1" thickTop="1" thickBot="1" x14ac:dyDescent="0.45">
      <c r="A8" s="15"/>
      <c r="B8" s="15"/>
      <c r="C8" s="17"/>
      <c r="D8" s="15"/>
    </row>
    <row r="9" spans="1:12" ht="50.1" customHeight="1" thickTop="1" thickBot="1" x14ac:dyDescent="0.45">
      <c r="A9" s="15"/>
      <c r="B9" s="46"/>
      <c r="C9" s="47" t="s">
        <v>3</v>
      </c>
      <c r="D9" s="48"/>
    </row>
    <row r="10" spans="1:12" ht="38.25" customHeight="1" thickTop="1" thickBot="1" x14ac:dyDescent="0.45">
      <c r="A10" s="15"/>
      <c r="B10" s="15"/>
      <c r="C10" s="17"/>
      <c r="D10" s="15"/>
    </row>
    <row r="11" spans="1:12" ht="50.1" customHeight="1" thickTop="1" thickBot="1" x14ac:dyDescent="0.45">
      <c r="A11" s="15"/>
      <c r="B11" s="46"/>
      <c r="C11" s="47" t="s">
        <v>4</v>
      </c>
      <c r="D11" s="48"/>
    </row>
    <row r="12" spans="1:12" ht="38.25" customHeight="1" thickTop="1" thickBot="1" x14ac:dyDescent="0.45">
      <c r="A12" s="15"/>
      <c r="B12" s="15"/>
      <c r="C12" s="17"/>
      <c r="D12" s="15"/>
    </row>
    <row r="13" spans="1:12" ht="50.1" customHeight="1" thickTop="1" thickBot="1" x14ac:dyDescent="0.45">
      <c r="A13" s="15"/>
      <c r="B13" s="46"/>
      <c r="C13" s="47" t="s">
        <v>5</v>
      </c>
      <c r="D13" s="48"/>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80" zoomScaleNormal="80" zoomScaleSheetLayoutView="85" workbookViewId="0"/>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66" t="s">
        <v>6</v>
      </c>
      <c r="C1" s="66"/>
      <c r="D1" s="66"/>
      <c r="E1" s="66"/>
      <c r="F1" s="66"/>
      <c r="G1" s="66"/>
      <c r="H1" s="66"/>
      <c r="I1" s="66"/>
      <c r="J1" s="2"/>
      <c r="K1" s="2"/>
    </row>
    <row r="2" spans="2:11" ht="8.1" customHeight="1" thickBot="1" x14ac:dyDescent="0.35"/>
    <row r="3" spans="2:11" ht="25.05" customHeight="1" thickTop="1" thickBot="1" x14ac:dyDescent="0.35">
      <c r="B3" s="67" t="s">
        <v>24</v>
      </c>
      <c r="C3" s="68"/>
      <c r="D3" s="68"/>
      <c r="E3" s="68"/>
      <c r="F3" s="68"/>
      <c r="G3" s="68"/>
      <c r="H3" s="68"/>
      <c r="I3" s="69"/>
    </row>
    <row r="4" spans="2:11" ht="7.5" customHeight="1" thickTop="1" x14ac:dyDescent="0.3"/>
    <row r="5" spans="2:11" ht="18.600000000000001" thickBot="1" x14ac:dyDescent="0.4">
      <c r="B5" s="10" t="s">
        <v>25</v>
      </c>
      <c r="C5" s="3"/>
      <c r="D5" s="3"/>
      <c r="E5" s="3"/>
      <c r="F5" s="3"/>
      <c r="G5" s="3"/>
      <c r="H5" s="3"/>
      <c r="I5" s="3"/>
    </row>
    <row r="6" spans="2:11" ht="5.0999999999999996" customHeight="1" thickTop="1" thickBot="1" x14ac:dyDescent="0.35"/>
    <row r="7" spans="2:11" ht="55.05" customHeight="1" x14ac:dyDescent="0.3">
      <c r="B7" s="6"/>
      <c r="C7" s="18" t="str">
        <f>B3&amp;" 
Domestico"</f>
        <v>TOTAL ACEITE 
Domestico</v>
      </c>
      <c r="D7" s="19" t="s">
        <v>7</v>
      </c>
      <c r="E7" s="18" t="s">
        <v>26</v>
      </c>
      <c r="F7" s="19" t="s">
        <v>7</v>
      </c>
      <c r="G7" s="18" t="s">
        <v>27</v>
      </c>
      <c r="H7" s="19" t="s">
        <v>7</v>
      </c>
    </row>
    <row r="8" spans="2:11" ht="20.100000000000001" customHeight="1" x14ac:dyDescent="0.3">
      <c r="B8" s="7" t="s">
        <v>8</v>
      </c>
      <c r="C8" s="20">
        <v>532618.210983</v>
      </c>
      <c r="D8" s="55">
        <v>-0.13133418498535099</v>
      </c>
      <c r="E8" s="20">
        <v>357527.38</v>
      </c>
      <c r="F8" s="55">
        <v>-0.13363925116688036</v>
      </c>
      <c r="G8" s="20">
        <v>185652.41000000003</v>
      </c>
      <c r="H8" s="55">
        <v>-0.13181841627496882</v>
      </c>
    </row>
    <row r="9" spans="2:11" ht="20.100000000000001" customHeight="1" x14ac:dyDescent="0.3">
      <c r="B9" s="7" t="s">
        <v>9</v>
      </c>
      <c r="C9" s="21">
        <v>1437443.9507860001</v>
      </c>
      <c r="D9" s="56">
        <v>-8.8560203962924078E-3</v>
      </c>
      <c r="E9" s="21">
        <v>1183262.3799999999</v>
      </c>
      <c r="F9" s="56">
        <v>-2.6436219461796195E-2</v>
      </c>
      <c r="G9" s="21">
        <v>531904.46999999986</v>
      </c>
      <c r="H9" s="56">
        <v>-1.6501301659481049E-2</v>
      </c>
    </row>
    <row r="10" spans="2:11" ht="20.100000000000001" customHeight="1" x14ac:dyDescent="0.3">
      <c r="B10" s="7" t="s">
        <v>10</v>
      </c>
      <c r="C10" s="21">
        <v>11.505687465656713</v>
      </c>
      <c r="D10" s="56">
        <v>-0.13243560060737936</v>
      </c>
      <c r="E10" s="21">
        <v>7.7233526940489492</v>
      </c>
      <c r="F10" s="56">
        <v>-0.13473774410465178</v>
      </c>
      <c r="G10" s="21">
        <v>4.0104873672337495</v>
      </c>
      <c r="H10" s="56">
        <v>-0.13291921792106109</v>
      </c>
    </row>
    <row r="11" spans="2:11" ht="20.100000000000001" customHeight="1" x14ac:dyDescent="0.3">
      <c r="B11" s="7" t="s">
        <v>11</v>
      </c>
      <c r="C11" s="21">
        <v>31.051850098438386</v>
      </c>
      <c r="D11" s="56">
        <v>-1.0112730910216028E-2</v>
      </c>
      <c r="E11" s="21">
        <v>25.560986938510197</v>
      </c>
      <c r="F11" s="56">
        <v>-2.7670639348467585E-2</v>
      </c>
      <c r="G11" s="21">
        <v>11.49026914064925</v>
      </c>
      <c r="H11" s="56">
        <v>-1.7748318419981368E-2</v>
      </c>
    </row>
    <row r="12" spans="2:11" ht="20.100000000000001" customHeight="1" x14ac:dyDescent="0.3">
      <c r="B12" s="7" t="s">
        <v>12</v>
      </c>
      <c r="C12" s="21">
        <v>1.8002000763935651</v>
      </c>
      <c r="D12" s="22">
        <v>-0.12316856318812364</v>
      </c>
      <c r="E12" s="21">
        <v>1.2084093324577183</v>
      </c>
      <c r="F12" s="22">
        <v>-8.6113719137606015E-2</v>
      </c>
      <c r="G12" s="21">
        <v>0.62748789991207576</v>
      </c>
      <c r="H12" s="22">
        <v>-4.3306258821946719E-2</v>
      </c>
    </row>
    <row r="13" spans="2:11" ht="20.100000000000001" customHeight="1" x14ac:dyDescent="0.3">
      <c r="B13" s="7" t="s">
        <v>13</v>
      </c>
      <c r="C13" s="21">
        <v>1.9283263399600854</v>
      </c>
      <c r="D13" s="22">
        <v>0.10057631897355712</v>
      </c>
      <c r="E13" s="21">
        <v>1.5873425973862896</v>
      </c>
      <c r="F13" s="22">
        <v>5.5622982556981393E-2</v>
      </c>
      <c r="G13" s="21">
        <v>0.71354809993298163</v>
      </c>
      <c r="H13" s="22">
        <v>3.1959252065655863E-2</v>
      </c>
    </row>
    <row r="14" spans="2:11" ht="20.100000000000001" customHeight="1" thickBot="1" x14ac:dyDescent="0.35">
      <c r="B14" s="7" t="s">
        <v>14</v>
      </c>
      <c r="C14" s="23">
        <v>2.6988261406478271</v>
      </c>
      <c r="D14" s="57">
        <v>0.14099572294898355</v>
      </c>
      <c r="E14" s="23">
        <v>3.309571367653017</v>
      </c>
      <c r="F14" s="57">
        <v>0.12373948363828036</v>
      </c>
      <c r="G14" s="23">
        <v>2.8650555627045176</v>
      </c>
      <c r="H14" s="57">
        <v>0.13282603176251073</v>
      </c>
    </row>
    <row r="15" spans="2:11" ht="8.25" customHeight="1" thickBot="1" x14ac:dyDescent="0.35"/>
    <row r="16" spans="2:11" ht="55.5" customHeight="1" x14ac:dyDescent="0.3">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3">
      <c r="B17" s="7" t="str">
        <f t="shared" ref="B17:B23" si="0">B8</f>
        <v>VOLUMEN (Miles l)</v>
      </c>
      <c r="C17" s="20">
        <v>139031.4</v>
      </c>
      <c r="D17" s="55">
        <v>-0.15407290658425599</v>
      </c>
      <c r="E17" s="20">
        <v>32843.555</v>
      </c>
      <c r="F17" s="55">
        <v>-4.7539346156655671E-2</v>
      </c>
      <c r="G17" s="20">
        <v>155371.18</v>
      </c>
      <c r="H17" s="55">
        <v>-0.15757961671546283</v>
      </c>
    </row>
    <row r="18" spans="2:9" ht="20.100000000000001" customHeight="1" x14ac:dyDescent="0.3">
      <c r="B18" s="7" t="str">
        <f t="shared" si="0"/>
        <v>VALOR (Miles €)</v>
      </c>
      <c r="C18" s="21">
        <v>543325.52</v>
      </c>
      <c r="D18" s="56">
        <v>-5.6166290372705485E-2</v>
      </c>
      <c r="E18" s="21">
        <v>108032.41799999999</v>
      </c>
      <c r="F18" s="56">
        <v>9.2275796225754103E-2</v>
      </c>
      <c r="G18" s="21">
        <v>212117.41999999998</v>
      </c>
      <c r="H18" s="56">
        <v>7.6445401296439064E-2</v>
      </c>
    </row>
    <row r="19" spans="2:9" ht="20.100000000000001" customHeight="1" x14ac:dyDescent="0.3">
      <c r="B19" s="7" t="str">
        <f t="shared" si="0"/>
        <v>CONSUMO x CAPITA (l)</v>
      </c>
      <c r="C19" s="21">
        <v>3.0033742807261281</v>
      </c>
      <c r="D19" s="56">
        <v>-0.15514549088500851</v>
      </c>
      <c r="E19" s="21">
        <v>0.70949072205713259</v>
      </c>
      <c r="F19" s="56">
        <v>-4.8747008557290972E-2</v>
      </c>
      <c r="G19" s="21">
        <v>3.3563483211567302</v>
      </c>
      <c r="H19" s="56">
        <v>-0.15864775472023629</v>
      </c>
    </row>
    <row r="20" spans="2:9" ht="20.100000000000001" customHeight="1" x14ac:dyDescent="0.3">
      <c r="B20" s="7" t="str">
        <f t="shared" si="0"/>
        <v>GASTO x CAPITA (€)</v>
      </c>
      <c r="C20" s="21">
        <v>11.73698813958681</v>
      </c>
      <c r="D20" s="56">
        <v>-5.7363014330771178E-2</v>
      </c>
      <c r="E20" s="21">
        <v>2.3337302631337553</v>
      </c>
      <c r="F20" s="56">
        <v>9.0890856695807987E-2</v>
      </c>
      <c r="G20" s="21">
        <v>4.5821879354015129</v>
      </c>
      <c r="H20" s="56">
        <v>7.508053374811885E-2</v>
      </c>
    </row>
    <row r="21" spans="2:9" ht="20.100000000000001" customHeight="1" x14ac:dyDescent="0.3">
      <c r="B21" s="7" t="str">
        <f t="shared" si="0"/>
        <v>PARTE DE MERCADO VOLUMEN (%)</v>
      </c>
      <c r="C21" s="21">
        <v>0.46991321689729615</v>
      </c>
      <c r="D21" s="22">
        <v>-4.5646778531411858E-2</v>
      </c>
      <c r="E21" s="21">
        <v>0.11100816494973996</v>
      </c>
      <c r="F21" s="22">
        <v>2.8392769278153679E-3</v>
      </c>
      <c r="G21" s="21">
        <v>0.52514015543919457</v>
      </c>
      <c r="H21" s="22">
        <v>-5.3409777440376893E-2</v>
      </c>
    </row>
    <row r="22" spans="2:9" ht="20.100000000000001" customHeight="1" x14ac:dyDescent="0.3">
      <c r="B22" s="7" t="str">
        <f t="shared" si="0"/>
        <v>PARTE DE MERCADO VALOR (%)</v>
      </c>
      <c r="C22" s="21">
        <v>0.72886940100559661</v>
      </c>
      <c r="D22" s="22">
        <v>3.3863925741978163E-3</v>
      </c>
      <c r="E22" s="21">
        <v>0.14492513400961954</v>
      </c>
      <c r="F22" s="22">
        <v>2.0277393122776613E-2</v>
      </c>
      <c r="G22" s="21">
        <v>0.28455482241705216</v>
      </c>
      <c r="H22" s="22">
        <v>3.6214663491854426E-2</v>
      </c>
    </row>
    <row r="23" spans="2:9" ht="20.100000000000001" customHeight="1" thickBot="1" x14ac:dyDescent="0.35">
      <c r="B23" s="7" t="str">
        <f t="shared" si="0"/>
        <v>PRECIO MEDIO (€/L)</v>
      </c>
      <c r="C23" s="23">
        <v>3.9079338911929251</v>
      </c>
      <c r="D23" s="57">
        <v>0.11573883491095693</v>
      </c>
      <c r="E23" s="23">
        <v>3.2893034265017898</v>
      </c>
      <c r="F23" s="57">
        <v>0.146793614852468</v>
      </c>
      <c r="G23" s="23">
        <v>1.3652301540092571</v>
      </c>
      <c r="H23" s="57">
        <v>0.27780075441604946</v>
      </c>
    </row>
    <row r="25" spans="2:9" ht="18.600000000000001" thickBot="1" x14ac:dyDescent="0.4">
      <c r="B25" s="10" t="s">
        <v>31</v>
      </c>
      <c r="C25" s="3"/>
      <c r="D25" s="3"/>
      <c r="E25" s="3"/>
      <c r="F25" s="3"/>
      <c r="G25" s="3"/>
      <c r="H25" s="3"/>
      <c r="I25" s="3"/>
    </row>
    <row r="26" spans="2:9" ht="15" thickTop="1" x14ac:dyDescent="0.3"/>
    <row r="38" spans="3:6" ht="10.5" customHeight="1" x14ac:dyDescent="0.3"/>
    <row r="39" spans="3:6" ht="12" customHeight="1" x14ac:dyDescent="0.3">
      <c r="C39" s="35"/>
      <c r="D39" s="35"/>
      <c r="E39" s="36" t="s">
        <v>15</v>
      </c>
      <c r="F39" s="36" t="s">
        <v>16</v>
      </c>
    </row>
    <row r="40" spans="3:6" ht="14.55" customHeight="1" x14ac:dyDescent="0.3">
      <c r="C40" s="54" t="s">
        <v>24</v>
      </c>
      <c r="D40" s="35"/>
      <c r="E40" s="60">
        <v>-8.8560203962924078E-3</v>
      </c>
      <c r="F40" s="60">
        <v>-0.13133418498535099</v>
      </c>
    </row>
    <row r="41" spans="3:6" ht="14.55" customHeight="1" x14ac:dyDescent="0.3">
      <c r="C41" s="37" t="s">
        <v>37</v>
      </c>
      <c r="D41" s="38"/>
      <c r="E41" s="60">
        <v>9.2275796225754103E-2</v>
      </c>
      <c r="F41" s="60">
        <v>-4.7539346156655671E-2</v>
      </c>
    </row>
    <row r="42" spans="3:6" ht="14.55" customHeight="1" x14ac:dyDescent="0.3">
      <c r="C42" s="39" t="s">
        <v>38</v>
      </c>
      <c r="D42" s="38"/>
      <c r="E42" s="60">
        <v>-5.6166290372705485E-2</v>
      </c>
      <c r="F42" s="61">
        <v>-0.15407290658425599</v>
      </c>
    </row>
    <row r="43" spans="3:6" ht="14.55" customHeight="1" x14ac:dyDescent="0.3">
      <c r="C43" s="40" t="s">
        <v>39</v>
      </c>
      <c r="D43" s="38"/>
      <c r="E43" s="62">
        <v>-1.6501301659481049E-2</v>
      </c>
      <c r="F43" s="62">
        <v>-0.13181841627496882</v>
      </c>
    </row>
    <row r="44" spans="3:6" ht="14.55" customHeight="1" x14ac:dyDescent="0.3">
      <c r="C44" s="41" t="s">
        <v>40</v>
      </c>
      <c r="D44" s="38"/>
      <c r="E44" s="62">
        <v>7.6445401296439064E-2</v>
      </c>
      <c r="F44" s="62">
        <v>-0.15757961671546283</v>
      </c>
    </row>
    <row r="45" spans="3:6" ht="14.55" customHeight="1" x14ac:dyDescent="0.3">
      <c r="C45" s="42" t="s">
        <v>41</v>
      </c>
      <c r="D45" s="38"/>
      <c r="E45" s="62">
        <v>0.25835033443480615</v>
      </c>
      <c r="F45" s="62">
        <v>0.11075955813457017</v>
      </c>
    </row>
    <row r="46" spans="3:6" ht="14.55" customHeight="1" x14ac:dyDescent="0.3">
      <c r="C46" s="43" t="s">
        <v>42</v>
      </c>
      <c r="D46" s="38"/>
      <c r="E46" s="62">
        <v>-0.70140977365342971</v>
      </c>
      <c r="F46" s="62">
        <v>-0.60652978462123919</v>
      </c>
    </row>
    <row r="47" spans="3:6" ht="14.55" customHeight="1" x14ac:dyDescent="0.3">
      <c r="C47" s="44" t="s">
        <v>43</v>
      </c>
      <c r="D47" s="38"/>
      <c r="E47" s="62">
        <v>3.5636057287278922E-2</v>
      </c>
      <c r="F47" s="62">
        <v>0.20132070544479719</v>
      </c>
    </row>
    <row r="48" spans="3:6" ht="14.55" customHeight="1" x14ac:dyDescent="0.3">
      <c r="C48" s="45" t="s">
        <v>44</v>
      </c>
      <c r="D48" s="38"/>
      <c r="E48" s="62">
        <v>0.38350977199526382</v>
      </c>
      <c r="F48" s="62">
        <v>0.33577571699416331</v>
      </c>
    </row>
    <row r="49" spans="2:9" ht="6" customHeight="1" x14ac:dyDescent="0.3">
      <c r="D49" s="8"/>
      <c r="E49" s="9"/>
      <c r="F49" s="9"/>
    </row>
    <row r="50" spans="2:9" ht="18.600000000000001" thickBot="1" x14ac:dyDescent="0.4">
      <c r="B50" s="10" t="s">
        <v>32</v>
      </c>
      <c r="C50" s="3"/>
      <c r="D50" s="3"/>
      <c r="E50" s="3"/>
      <c r="F50" s="3"/>
      <c r="G50" s="3"/>
      <c r="H50" s="3"/>
      <c r="I50" s="3"/>
    </row>
    <row r="51" spans="2:9" ht="6.75" customHeight="1" thickTop="1" x14ac:dyDescent="0.3">
      <c r="E51" s="65"/>
      <c r="F51" s="65"/>
    </row>
    <row r="52" spans="2:9" ht="35.1" customHeight="1" x14ac:dyDescent="0.3">
      <c r="C52" s="24"/>
      <c r="D52" s="24"/>
      <c r="E52" s="52" t="s">
        <v>45</v>
      </c>
      <c r="F52" s="53" t="s">
        <v>46</v>
      </c>
    </row>
    <row r="53" spans="2:9" ht="16.05" customHeight="1" x14ac:dyDescent="0.3">
      <c r="C53" s="25" t="s">
        <v>24</v>
      </c>
      <c r="D53" s="24"/>
      <c r="E53" s="26">
        <v>13.262055789416685</v>
      </c>
      <c r="F53" s="27">
        <v>11.505687465656713</v>
      </c>
      <c r="G53" s="5"/>
    </row>
    <row r="54" spans="2:9" ht="16.05" customHeight="1" x14ac:dyDescent="0.3">
      <c r="C54" s="28" t="s">
        <v>47</v>
      </c>
      <c r="D54" s="24"/>
      <c r="E54" s="29">
        <v>8.9260251922777432</v>
      </c>
      <c r="F54" s="30">
        <v>7.7233526940489492</v>
      </c>
    </row>
    <row r="55" spans="2:9" ht="16.05" customHeight="1" x14ac:dyDescent="0.3">
      <c r="C55" s="31" t="s">
        <v>48</v>
      </c>
      <c r="D55" s="24"/>
      <c r="E55" s="29">
        <v>4.3007498429405286</v>
      </c>
      <c r="F55" s="30">
        <v>3.712865326815201</v>
      </c>
    </row>
    <row r="56" spans="2:9" ht="16.05" customHeight="1" x14ac:dyDescent="0.3">
      <c r="C56" s="32" t="s">
        <v>37</v>
      </c>
      <c r="D56" s="24"/>
      <c r="E56" s="29">
        <v>0.74584861066359442</v>
      </c>
      <c r="F56" s="30">
        <v>0.70949072205713259</v>
      </c>
    </row>
    <row r="57" spans="2:9" ht="16.05" customHeight="1" x14ac:dyDescent="0.3">
      <c r="C57" s="32" t="s">
        <v>38</v>
      </c>
      <c r="D57" s="24"/>
      <c r="E57" s="29">
        <v>3.5549011673882713</v>
      </c>
      <c r="F57" s="30">
        <v>3.0033742807261281</v>
      </c>
      <c r="G57" s="5"/>
    </row>
    <row r="58" spans="2:9" ht="16.05" customHeight="1" x14ac:dyDescent="0.3">
      <c r="C58" s="31" t="s">
        <v>39</v>
      </c>
      <c r="D58" s="24"/>
      <c r="E58" s="29">
        <v>4.6252753493372145</v>
      </c>
      <c r="F58" s="30">
        <v>4.0104873672337495</v>
      </c>
    </row>
    <row r="59" spans="2:9" ht="16.05" customHeight="1" x14ac:dyDescent="0.3">
      <c r="C59" s="31" t="s">
        <v>40</v>
      </c>
      <c r="D59" s="24"/>
      <c r="E59" s="29">
        <v>3.9892308364146438</v>
      </c>
      <c r="F59" s="30">
        <v>3.3563483211567302</v>
      </c>
    </row>
    <row r="60" spans="2:9" ht="16.05" customHeight="1" x14ac:dyDescent="0.3">
      <c r="C60" s="31" t="s">
        <v>41</v>
      </c>
      <c r="D60" s="24"/>
      <c r="E60" s="29">
        <v>1.0904752405098514E-2</v>
      </c>
      <c r="F60" s="30">
        <v>1.2097199973442186E-2</v>
      </c>
    </row>
    <row r="61" spans="2:9" ht="16.05" customHeight="1" x14ac:dyDescent="0.3">
      <c r="C61" s="31" t="s">
        <v>42</v>
      </c>
      <c r="D61" s="24"/>
      <c r="E61" s="29">
        <v>9.0758284570328441E-4</v>
      </c>
      <c r="F61" s="30">
        <v>3.5665402796467358E-4</v>
      </c>
    </row>
    <row r="62" spans="2:9" ht="16.05" customHeight="1" x14ac:dyDescent="0.3">
      <c r="C62" s="31" t="s">
        <v>43</v>
      </c>
      <c r="D62" s="24"/>
      <c r="E62" s="29">
        <v>0.24848811261314346</v>
      </c>
      <c r="F62" s="30">
        <v>0.29813541718177528</v>
      </c>
    </row>
    <row r="63" spans="2:9" ht="16.05" customHeight="1" x14ac:dyDescent="0.3">
      <c r="C63" s="31" t="s">
        <v>44</v>
      </c>
      <c r="D63" s="24"/>
      <c r="E63" s="33">
        <v>8.6499312860352215E-2</v>
      </c>
      <c r="F63" s="34">
        <v>0.11539717926785201</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60" zoomScaleNormal="6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
        <v>24</v>
      </c>
      <c r="C3" s="71"/>
      <c r="D3" s="71"/>
      <c r="E3" s="71"/>
      <c r="F3" s="71"/>
      <c r="G3" s="71"/>
      <c r="H3" s="71"/>
      <c r="I3" s="72"/>
    </row>
    <row r="4" spans="2:11" ht="15" thickTop="1" x14ac:dyDescent="0.3"/>
    <row r="5" spans="2:11" ht="18.600000000000001" thickBot="1" x14ac:dyDescent="0.4">
      <c r="B5" s="10" t="s">
        <v>17</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18</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19</v>
      </c>
      <c r="C38" s="3"/>
      <c r="D38" s="3"/>
      <c r="E38" s="3"/>
      <c r="F38" s="3"/>
      <c r="G38" s="3"/>
      <c r="H38" s="3"/>
      <c r="I38" s="3"/>
    </row>
    <row r="39" spans="2:9" ht="15" thickTop="1" x14ac:dyDescent="0.3">
      <c r="E39" s="65"/>
      <c r="F39" s="65"/>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70" zoomScaleNormal="70" workbookViewId="0">
      <selection activeCell="L36" sqref="L36"/>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tr">
        <f>'Graficos TOTAL ACEITE'!B3</f>
        <v>TOTAL ACEITE</v>
      </c>
      <c r="C3" s="71"/>
      <c r="D3" s="71"/>
      <c r="E3" s="71"/>
      <c r="F3" s="71"/>
      <c r="G3" s="71"/>
      <c r="H3" s="71"/>
      <c r="I3" s="72"/>
    </row>
    <row r="4" spans="2:11" ht="15" thickTop="1" x14ac:dyDescent="0.3"/>
    <row r="5" spans="2:11" ht="18.600000000000001" thickBot="1" x14ac:dyDescent="0.4">
      <c r="B5" s="10" t="s">
        <v>33</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34</v>
      </c>
      <c r="C16" s="3"/>
      <c r="D16" s="3"/>
      <c r="E16" s="3"/>
      <c r="F16" s="3"/>
      <c r="G16" s="3"/>
      <c r="H16" s="3"/>
      <c r="I16" s="3"/>
    </row>
    <row r="17" spans="2:9" ht="15" thickTop="1" x14ac:dyDescent="0.3"/>
    <row r="31" spans="2:9" x14ac:dyDescent="0.3">
      <c r="E31" s="4"/>
      <c r="F31" s="4"/>
    </row>
    <row r="32" spans="2:9" ht="18.600000000000001" thickBot="1" x14ac:dyDescent="0.4">
      <c r="B32" s="10" t="s">
        <v>20</v>
      </c>
      <c r="C32" s="3"/>
      <c r="D32" s="3"/>
      <c r="E32" s="3"/>
      <c r="F32" s="3"/>
      <c r="G32" s="3"/>
      <c r="H32" s="3"/>
      <c r="I32" s="3"/>
    </row>
    <row r="33" spans="3:8" ht="15" thickTop="1" x14ac:dyDescent="0.3">
      <c r="E33" s="65"/>
      <c r="F33" s="65"/>
    </row>
    <row r="34" spans="3:8" ht="25.05" customHeight="1" x14ac:dyDescent="0.3">
      <c r="C34" s="73" t="s">
        <v>49</v>
      </c>
      <c r="D34" s="74"/>
      <c r="E34" s="74"/>
      <c r="F34" s="74"/>
      <c r="G34" s="74"/>
      <c r="H34" s="75"/>
    </row>
    <row r="35" spans="3:8" ht="25.05" customHeight="1" x14ac:dyDescent="0.3">
      <c r="C35" s="76"/>
      <c r="D35" s="77"/>
      <c r="E35" s="77"/>
      <c r="F35" s="77"/>
      <c r="G35" s="77"/>
      <c r="H35" s="78"/>
    </row>
    <row r="36" spans="3:8" ht="25.05" customHeight="1" x14ac:dyDescent="0.3">
      <c r="C36" s="76"/>
      <c r="D36" s="77"/>
      <c r="E36" s="77"/>
      <c r="F36" s="77"/>
      <c r="G36" s="77"/>
      <c r="H36" s="78"/>
    </row>
    <row r="37" spans="3:8" ht="25.05" customHeight="1" x14ac:dyDescent="0.3">
      <c r="C37" s="76"/>
      <c r="D37" s="77"/>
      <c r="E37" s="77"/>
      <c r="F37" s="77"/>
      <c r="G37" s="77"/>
      <c r="H37" s="78"/>
    </row>
    <row r="38" spans="3:8" ht="25.05" customHeight="1" x14ac:dyDescent="0.3">
      <c r="C38" s="76"/>
      <c r="D38" s="77"/>
      <c r="E38" s="77"/>
      <c r="F38" s="77"/>
      <c r="G38" s="77"/>
      <c r="H38" s="78"/>
    </row>
    <row r="39" spans="3:8" ht="25.05" customHeight="1" x14ac:dyDescent="0.3">
      <c r="C39" s="76"/>
      <c r="D39" s="77"/>
      <c r="E39" s="77"/>
      <c r="F39" s="77"/>
      <c r="G39" s="77"/>
      <c r="H39" s="78"/>
    </row>
    <row r="40" spans="3:8" ht="25.05" customHeight="1" x14ac:dyDescent="0.3">
      <c r="C40" s="76"/>
      <c r="D40" s="77"/>
      <c r="E40" s="77"/>
      <c r="F40" s="77"/>
      <c r="G40" s="77"/>
      <c r="H40" s="78"/>
    </row>
    <row r="41" spans="3:8" ht="25.05" customHeight="1" x14ac:dyDescent="0.3">
      <c r="C41" s="76"/>
      <c r="D41" s="77"/>
      <c r="E41" s="77"/>
      <c r="F41" s="77"/>
      <c r="G41" s="77"/>
      <c r="H41" s="78"/>
    </row>
    <row r="42" spans="3:8" ht="25.05" customHeight="1" x14ac:dyDescent="0.3">
      <c r="C42" s="79"/>
      <c r="D42" s="80"/>
      <c r="E42" s="80"/>
      <c r="F42" s="80"/>
      <c r="G42" s="80"/>
      <c r="H42" s="81"/>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zoomScale="80" zoomScaleNormal="80" workbookViewId="0">
      <selection activeCell="C52" sqref="C52"/>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35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36</v>
      </c>
      <c r="C20" s="3"/>
      <c r="D20" s="3"/>
      <c r="E20" s="3"/>
      <c r="F20" s="3"/>
      <c r="G20" s="3"/>
      <c r="H20" s="3"/>
      <c r="I20" s="3"/>
    </row>
    <row r="21" spans="2:9" ht="15" thickTop="1" x14ac:dyDescent="0.3"/>
    <row r="40" spans="2:9" x14ac:dyDescent="0.3">
      <c r="E40" s="4"/>
      <c r="F40" s="4"/>
    </row>
    <row r="41" spans="2:9" ht="18.600000000000001" thickBot="1" x14ac:dyDescent="0.4">
      <c r="B41" s="10" t="s">
        <v>21</v>
      </c>
      <c r="C41" s="3"/>
      <c r="D41" s="3"/>
      <c r="E41" s="3"/>
      <c r="F41" s="3"/>
      <c r="G41" s="3"/>
      <c r="H41" s="3"/>
      <c r="I41" s="3"/>
    </row>
    <row r="42" spans="2:9" ht="15" thickTop="1" x14ac:dyDescent="0.3">
      <c r="E42" s="65"/>
      <c r="F42" s="65"/>
    </row>
    <row r="43" spans="2:9" ht="25.05" customHeight="1" x14ac:dyDescent="0.3">
      <c r="C43" s="73" t="s">
        <v>50</v>
      </c>
      <c r="D43" s="82"/>
      <c r="E43" s="82"/>
      <c r="F43" s="82"/>
      <c r="G43" s="82"/>
      <c r="H43" s="83"/>
    </row>
    <row r="44" spans="2:9" ht="25.05" customHeight="1" x14ac:dyDescent="0.3">
      <c r="C44" s="84"/>
      <c r="D44" s="85"/>
      <c r="E44" s="85"/>
      <c r="F44" s="85"/>
      <c r="G44" s="85"/>
      <c r="H44" s="86"/>
    </row>
    <row r="45" spans="2:9" ht="25.05" customHeight="1" x14ac:dyDescent="0.3">
      <c r="C45" s="84"/>
      <c r="D45" s="85"/>
      <c r="E45" s="85"/>
      <c r="F45" s="85"/>
      <c r="G45" s="85"/>
      <c r="H45" s="86"/>
    </row>
    <row r="46" spans="2:9" ht="25.05" customHeight="1" x14ac:dyDescent="0.3">
      <c r="C46" s="84"/>
      <c r="D46" s="85"/>
      <c r="E46" s="85"/>
      <c r="F46" s="85"/>
      <c r="G46" s="85"/>
      <c r="H46" s="86"/>
    </row>
    <row r="47" spans="2:9" ht="25.05" customHeight="1" x14ac:dyDescent="0.3">
      <c r="C47" s="84"/>
      <c r="D47" s="85"/>
      <c r="E47" s="85"/>
      <c r="F47" s="85"/>
      <c r="G47" s="85"/>
      <c r="H47" s="86"/>
    </row>
    <row r="48" spans="2:9" ht="25.05" customHeight="1" x14ac:dyDescent="0.3">
      <c r="C48" s="84"/>
      <c r="D48" s="85"/>
      <c r="E48" s="85"/>
      <c r="F48" s="85"/>
      <c r="G48" s="85"/>
      <c r="H48" s="86"/>
    </row>
    <row r="49" spans="3:8" ht="25.05" customHeight="1" x14ac:dyDescent="0.3">
      <c r="C49" s="84"/>
      <c r="D49" s="85"/>
      <c r="E49" s="85"/>
      <c r="F49" s="85"/>
      <c r="G49" s="85"/>
      <c r="H49" s="86"/>
    </row>
    <row r="50" spans="3:8" ht="25.05" customHeight="1" x14ac:dyDescent="0.3">
      <c r="C50" s="84"/>
      <c r="D50" s="85"/>
      <c r="E50" s="85"/>
      <c r="F50" s="85"/>
      <c r="G50" s="85"/>
      <c r="H50" s="86"/>
    </row>
    <row r="51" spans="3:8" ht="25.05" customHeight="1" x14ac:dyDescent="0.3">
      <c r="C51" s="87"/>
      <c r="D51" s="88"/>
      <c r="E51" s="88"/>
      <c r="F51" s="88"/>
      <c r="G51" s="88"/>
      <c r="H51" s="89"/>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22</v>
      </c>
      <c r="C5" s="3"/>
      <c r="D5" s="3"/>
      <c r="E5" s="3"/>
      <c r="F5" s="3"/>
      <c r="G5" s="3"/>
      <c r="H5" s="3"/>
      <c r="I5" s="3"/>
    </row>
    <row r="6" spans="2:11" ht="15" thickTop="1" x14ac:dyDescent="0.3"/>
    <row r="7" spans="2:11" ht="25.05" customHeight="1" x14ac:dyDescent="0.3">
      <c r="B7" s="90" t="s">
        <v>51</v>
      </c>
      <c r="C7" s="91"/>
      <c r="D7" s="91"/>
      <c r="E7" s="91"/>
      <c r="F7" s="91"/>
      <c r="G7" s="91"/>
      <c r="H7" s="91"/>
      <c r="I7" s="92"/>
    </row>
    <row r="8" spans="2:11" ht="25.05" customHeight="1" x14ac:dyDescent="0.3">
      <c r="B8" s="93"/>
      <c r="C8" s="94"/>
      <c r="D8" s="94"/>
      <c r="E8" s="94"/>
      <c r="F8" s="94"/>
      <c r="G8" s="94"/>
      <c r="H8" s="94"/>
      <c r="I8" s="95"/>
    </row>
    <row r="9" spans="2:11" ht="25.05" customHeight="1" x14ac:dyDescent="0.3">
      <c r="B9" s="93"/>
      <c r="C9" s="94"/>
      <c r="D9" s="94"/>
      <c r="E9" s="94"/>
      <c r="F9" s="94"/>
      <c r="G9" s="94"/>
      <c r="H9" s="94"/>
      <c r="I9" s="95"/>
    </row>
    <row r="10" spans="2:11" ht="25.05" customHeight="1" x14ac:dyDescent="0.3">
      <c r="B10" s="93"/>
      <c r="C10" s="94"/>
      <c r="D10" s="94"/>
      <c r="E10" s="94"/>
      <c r="F10" s="94"/>
      <c r="G10" s="94"/>
      <c r="H10" s="94"/>
      <c r="I10" s="95"/>
    </row>
    <row r="11" spans="2:11" ht="25.05" customHeight="1" x14ac:dyDescent="0.3">
      <c r="B11" s="93"/>
      <c r="C11" s="94"/>
      <c r="D11" s="94"/>
      <c r="E11" s="94"/>
      <c r="F11" s="94"/>
      <c r="G11" s="94"/>
      <c r="H11" s="94"/>
      <c r="I11" s="95"/>
    </row>
    <row r="12" spans="2:11" ht="25.05" customHeight="1" x14ac:dyDescent="0.3">
      <c r="B12" s="93"/>
      <c r="C12" s="94"/>
      <c r="D12" s="94"/>
      <c r="E12" s="94"/>
      <c r="F12" s="94"/>
      <c r="G12" s="94"/>
      <c r="H12" s="94"/>
      <c r="I12" s="95"/>
    </row>
    <row r="13" spans="2:11" ht="25.05" customHeight="1" x14ac:dyDescent="0.3">
      <c r="B13" s="93"/>
      <c r="C13" s="94"/>
      <c r="D13" s="94"/>
      <c r="E13" s="94"/>
      <c r="F13" s="94"/>
      <c r="G13" s="94"/>
      <c r="H13" s="94"/>
      <c r="I13" s="95"/>
    </row>
    <row r="14" spans="2:11" ht="25.05" customHeight="1" x14ac:dyDescent="0.3">
      <c r="B14" s="93"/>
      <c r="C14" s="94"/>
      <c r="D14" s="94"/>
      <c r="E14" s="94"/>
      <c r="F14" s="94"/>
      <c r="G14" s="94"/>
      <c r="H14" s="94"/>
      <c r="I14" s="95"/>
    </row>
    <row r="15" spans="2:11" ht="25.05" customHeight="1" x14ac:dyDescent="0.3">
      <c r="B15" s="93"/>
      <c r="C15" s="94"/>
      <c r="D15" s="94"/>
      <c r="E15" s="94"/>
      <c r="F15" s="94"/>
      <c r="G15" s="94"/>
      <c r="H15" s="94"/>
      <c r="I15" s="95"/>
    </row>
    <row r="16" spans="2:11" ht="25.05" customHeight="1" x14ac:dyDescent="0.3">
      <c r="B16" s="93"/>
      <c r="C16" s="94"/>
      <c r="D16" s="94"/>
      <c r="E16" s="94"/>
      <c r="F16" s="94"/>
      <c r="G16" s="94"/>
      <c r="H16" s="94"/>
      <c r="I16" s="95"/>
    </row>
    <row r="17" spans="2:9" ht="25.05" customHeight="1" x14ac:dyDescent="0.3">
      <c r="B17" s="93"/>
      <c r="C17" s="94"/>
      <c r="D17" s="94"/>
      <c r="E17" s="94"/>
      <c r="F17" s="94"/>
      <c r="G17" s="94"/>
      <c r="H17" s="94"/>
      <c r="I17" s="95"/>
    </row>
    <row r="18" spans="2:9" ht="25.05" customHeight="1" x14ac:dyDescent="0.3">
      <c r="B18" s="93"/>
      <c r="C18" s="94"/>
      <c r="D18" s="94"/>
      <c r="E18" s="94"/>
      <c r="F18" s="94"/>
      <c r="G18" s="94"/>
      <c r="H18" s="94"/>
      <c r="I18" s="95"/>
    </row>
    <row r="19" spans="2:9" ht="25.05" customHeight="1" x14ac:dyDescent="0.3">
      <c r="B19" s="93"/>
      <c r="C19" s="94"/>
      <c r="D19" s="94"/>
      <c r="E19" s="94"/>
      <c r="F19" s="94"/>
      <c r="G19" s="94"/>
      <c r="H19" s="94"/>
      <c r="I19" s="95"/>
    </row>
    <row r="20" spans="2:9" ht="25.05" customHeight="1" x14ac:dyDescent="0.3">
      <c r="B20" s="93"/>
      <c r="C20" s="94"/>
      <c r="D20" s="94"/>
      <c r="E20" s="94"/>
      <c r="F20" s="94"/>
      <c r="G20" s="94"/>
      <c r="H20" s="94"/>
      <c r="I20" s="95"/>
    </row>
    <row r="21" spans="2:9" ht="25.05" customHeight="1" x14ac:dyDescent="0.3">
      <c r="B21" s="93"/>
      <c r="C21" s="94"/>
      <c r="D21" s="94"/>
      <c r="E21" s="94"/>
      <c r="F21" s="94"/>
      <c r="G21" s="94"/>
      <c r="H21" s="94"/>
      <c r="I21" s="95"/>
    </row>
    <row r="22" spans="2:9" ht="25.05" customHeight="1" x14ac:dyDescent="0.3">
      <c r="B22" s="93"/>
      <c r="C22" s="94"/>
      <c r="D22" s="94"/>
      <c r="E22" s="94"/>
      <c r="F22" s="94"/>
      <c r="G22" s="94"/>
      <c r="H22" s="94"/>
      <c r="I22" s="95"/>
    </row>
    <row r="23" spans="2:9" ht="25.05" customHeight="1" x14ac:dyDescent="0.3">
      <c r="B23" s="93"/>
      <c r="C23" s="94"/>
      <c r="D23" s="94"/>
      <c r="E23" s="94"/>
      <c r="F23" s="94"/>
      <c r="G23" s="94"/>
      <c r="H23" s="94"/>
      <c r="I23" s="95"/>
    </row>
    <row r="24" spans="2:9" ht="25.05" customHeight="1" x14ac:dyDescent="0.3">
      <c r="B24" s="93"/>
      <c r="C24" s="94"/>
      <c r="D24" s="94"/>
      <c r="E24" s="94"/>
      <c r="F24" s="94"/>
      <c r="G24" s="94"/>
      <c r="H24" s="94"/>
      <c r="I24" s="95"/>
    </row>
    <row r="25" spans="2:9" ht="25.05" customHeight="1" x14ac:dyDescent="0.3">
      <c r="B25" s="93"/>
      <c r="C25" s="94"/>
      <c r="D25" s="94"/>
      <c r="E25" s="94"/>
      <c r="F25" s="94"/>
      <c r="G25" s="94"/>
      <c r="H25" s="94"/>
      <c r="I25" s="95"/>
    </row>
    <row r="26" spans="2:9" ht="25.05" customHeight="1" x14ac:dyDescent="0.3">
      <c r="B26" s="93"/>
      <c r="C26" s="94"/>
      <c r="D26" s="94"/>
      <c r="E26" s="94"/>
      <c r="F26" s="94"/>
      <c r="G26" s="94"/>
      <c r="H26" s="94"/>
      <c r="I26" s="95"/>
    </row>
    <row r="27" spans="2:9" ht="25.05" customHeight="1" x14ac:dyDescent="0.3">
      <c r="B27" s="93"/>
      <c r="C27" s="94"/>
      <c r="D27" s="94"/>
      <c r="E27" s="94"/>
      <c r="F27" s="94"/>
      <c r="G27" s="94"/>
      <c r="H27" s="94"/>
      <c r="I27" s="95"/>
    </row>
    <row r="28" spans="2:9" ht="25.05" customHeight="1" x14ac:dyDescent="0.3">
      <c r="B28" s="93"/>
      <c r="C28" s="94"/>
      <c r="D28" s="94"/>
      <c r="E28" s="94"/>
      <c r="F28" s="94"/>
      <c r="G28" s="94"/>
      <c r="H28" s="94"/>
      <c r="I28" s="95"/>
    </row>
    <row r="29" spans="2:9" ht="25.05" customHeight="1" x14ac:dyDescent="0.3">
      <c r="B29" s="93"/>
      <c r="C29" s="94"/>
      <c r="D29" s="94"/>
      <c r="E29" s="94"/>
      <c r="F29" s="94"/>
      <c r="G29" s="94"/>
      <c r="H29" s="94"/>
      <c r="I29" s="95"/>
    </row>
    <row r="30" spans="2:9" ht="25.05" customHeight="1" x14ac:dyDescent="0.3">
      <c r="B30" s="93"/>
      <c r="C30" s="94"/>
      <c r="D30" s="94"/>
      <c r="E30" s="94"/>
      <c r="F30" s="94"/>
      <c r="G30" s="94"/>
      <c r="H30" s="94"/>
      <c r="I30" s="95"/>
    </row>
    <row r="31" spans="2:9" ht="25.05" customHeight="1" x14ac:dyDescent="0.3">
      <c r="B31" s="93"/>
      <c r="C31" s="94"/>
      <c r="D31" s="94"/>
      <c r="E31" s="94"/>
      <c r="F31" s="94"/>
      <c r="G31" s="94"/>
      <c r="H31" s="94"/>
      <c r="I31" s="95"/>
    </row>
    <row r="32" spans="2:9" ht="25.05" customHeight="1" x14ac:dyDescent="0.3">
      <c r="B32" s="96"/>
      <c r="C32" s="97"/>
      <c r="D32" s="97"/>
      <c r="E32" s="97"/>
      <c r="F32" s="97"/>
      <c r="G32" s="97"/>
      <c r="H32" s="97"/>
      <c r="I32" s="98"/>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478D9-7572-4FE3-A2DC-2CA4A6BCE7C8}">
  <ds:schemaRefs>
    <ds:schemaRef ds:uri="http://purl.org/dc/elements/1.1/"/>
    <ds:schemaRef ds:uri="http://schemas.microsoft.com/office/infopath/2007/PartnerControls"/>
    <ds:schemaRef ds:uri="724c4985-e433-4d2c-9697-e180992b402a"/>
    <ds:schemaRef ds:uri="http://purl.org/dc/terms/"/>
    <ds:schemaRef ds:uri="http://schemas.microsoft.com/office/2006/metadata/properties"/>
    <ds:schemaRef ds:uri="http://schemas.microsoft.com/office/2006/documentManagement/types"/>
    <ds:schemaRef ds:uri="http://schemas.openxmlformats.org/package/2006/metadata/core-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2022-07-26T10:35:09Z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