
<file path=[Content_Types].xml><?xml version="1.0" encoding="utf-8"?>
<Types xmlns="http://schemas.openxmlformats.org/package/2006/content-types">
  <Default Extension="bin" ContentType="application/vnd.openxmlformats-officedocument.spreadsheetml.printerSettings"/>
  <Default Extension="png" ContentType="image/png"/>
  <Default Extension="jpeg" ContentType="image/jpeg"/>
  <Default Extension="rels" ContentType="application/vnd.openxmlformats-package.relationships+xml"/>
  <Default Extension="xml" ContentType="application/xml"/>
  <Default Extension="wdp" ContentType="image/vnd.ms-photo"/>
  <Default Extension="gif" ContentType="image/gif"/>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trlProps/ctrlProp1.xml" ContentType="application/vnd.ms-excel.controlproperties+xml"/>
  <Override PartName="/xl/ctrlProps/ctrlProp2.xml" ContentType="application/vnd.ms-excel.controlproperties+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drawings/drawing4.xml" ContentType="application/vnd.openxmlformats-officedocument.drawing+xml"/>
  <Override PartName="/xl/ctrlProps/ctrlProp3.xml" ContentType="application/vnd.ms-excel.controlproperties+xml"/>
  <Override PartName="/xl/ctrlProps/ctrlProp4.xml" ContentType="application/vnd.ms-excel.controlproperties+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drawings/drawing5.xml" ContentType="application/vnd.openxmlformats-officedocument.drawing+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drawings/drawing6.xml" ContentType="application/vnd.openxmlformats-officedocument.drawing+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drawings/drawing7.xml" ContentType="application/vnd.openxmlformats-officedocument.drawing+xml"/>
  <Override PartName="/xl/drawings/drawing8.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codeName="ThisWorkbook" defaultThemeVersion="124226"/>
  <mc:AlternateContent xmlns:mc="http://schemas.openxmlformats.org/markup-compatibility/2006">
    <mc:Choice Requires="x15">
      <x15ac:absPath xmlns:x15ac="http://schemas.microsoft.com/office/spreadsheetml/2010/11/ac" url="Q:\ssectorial\Q 2014\CONSUMO ALIMENTARIO\Archivos para web\Leche mes a mes web\promociones\"/>
    </mc:Choice>
  </mc:AlternateContent>
  <workbookProtection workbookAlgorithmName="SHA-512" workbookHashValue="lOr/QM3p6388qQ5xjqngU537Bc4Aqr4F936n7yLCjKL3WqEgvM7UIBt+FeGYcR+IQuLYMI6HYzl3wUy31mBpug==" workbookSaltValue="LMJLeFZwzFeJ33FR7alIIA==" workbookSpinCount="100000" lockStructure="1"/>
  <bookViews>
    <workbookView showSheetTabs="0" xWindow="-108" yWindow="-108" windowWidth="19416" windowHeight="10416" tabRatio="855"/>
  </bookViews>
  <sheets>
    <sheet name="Portada" sheetId="7" r:id="rId1"/>
    <sheet name="Contenido" sheetId="9" r:id="rId2"/>
    <sheet name="Leche" sheetId="8" r:id="rId3"/>
    <sheet name="Derivados" sheetId="10" r:id="rId4"/>
    <sheet name="Leche Imprimir" sheetId="12" r:id="rId5"/>
    <sheet name="Derivados Imprimir " sheetId="13" r:id="rId6"/>
    <sheet name="Instrucciones de actualizacion" sheetId="11" state="veryHidden" r:id="rId7"/>
    <sheet name="Conclusiones" sheetId="14" r:id="rId8"/>
    <sheet name="Back data" sheetId="1" state="hidden" r:id="rId9"/>
    <sheet name="TAM Automático" sheetId="2" state="hidden" r:id="rId10"/>
    <sheet name="Back Data graficos" sheetId="5" state="hidden" r:id="rId11"/>
  </sheets>
  <definedNames>
    <definedName name="_xlnm.Print_Area" localSheetId="7">Conclusiones!$A$1:$N$35</definedName>
    <definedName name="_xlnm.Print_Area" localSheetId="1">Contenido!$A$1:$M$26</definedName>
    <definedName name="_xlnm.Print_Area" localSheetId="3">Derivados!$A$1:$U$52</definedName>
    <definedName name="_xlnm.Print_Area" localSheetId="0">Portada!$A$1:$L$32</definedName>
  </definedName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O7" i="2" l="1" a="1"/>
  <c r="O7" i="2" s="1"/>
  <c r="O9" i="2" l="1" a="1"/>
  <c r="O9" i="2" s="1"/>
  <c r="O8" i="2" a="1"/>
  <c r="O8" i="2" s="1"/>
  <c r="D5" i="2" a="1"/>
  <c r="D5" i="2" s="1"/>
  <c r="D39" i="2" s="1"/>
  <c r="E5" i="2" a="1"/>
  <c r="E5" i="2" s="1"/>
  <c r="E39" i="2" s="1"/>
  <c r="F5" i="2" a="1"/>
  <c r="F5" i="2" s="1"/>
  <c r="F39" i="2" s="1"/>
  <c r="G5" i="2" a="1"/>
  <c r="G5" i="2" s="1"/>
  <c r="G39" i="2" s="1"/>
  <c r="H5" i="2" a="1"/>
  <c r="H5" i="2" s="1"/>
  <c r="H39" i="2" s="1"/>
  <c r="I5" i="2" a="1"/>
  <c r="I5" i="2" s="1"/>
  <c r="I39" i="2" s="1"/>
  <c r="J5" i="2" a="1"/>
  <c r="J5" i="2" s="1"/>
  <c r="J39" i="2" s="1"/>
  <c r="K5" i="2" a="1"/>
  <c r="K5" i="2" s="1"/>
  <c r="K39" i="2" s="1"/>
  <c r="L5" i="2" a="1"/>
  <c r="L5" i="2" s="1"/>
  <c r="L39" i="2" s="1"/>
  <c r="M5" i="2" a="1"/>
  <c r="M5" i="2" s="1"/>
  <c r="M39" i="2" s="1"/>
  <c r="N5" i="2" a="1"/>
  <c r="N5" i="2" s="1"/>
  <c r="N39" i="2" s="1"/>
  <c r="O5" i="2" a="1"/>
  <c r="O5" i="2" s="1"/>
  <c r="O39" i="2" s="1"/>
  <c r="P17" i="2" l="1" a="1"/>
  <c r="P17" i="2" s="1"/>
  <c r="O17" i="2" a="1"/>
  <c r="O17" i="2" s="1"/>
  <c r="O19" i="2" s="1" a="1"/>
  <c r="O19" i="2" s="1"/>
  <c r="O18" i="2" l="1" a="1"/>
  <c r="O18" i="2" s="1"/>
  <c r="D65" i="2" a="1"/>
  <c r="D65" i="2" s="1"/>
  <c r="D66" i="2" s="1" a="1"/>
  <c r="D66" i="2" s="1"/>
  <c r="E65" i="2" a="1"/>
  <c r="E65" i="2" s="1"/>
  <c r="E66" i="2" s="1" a="1"/>
  <c r="E66" i="2" s="1"/>
  <c r="F65" i="2" a="1"/>
  <c r="F65" i="2" s="1"/>
  <c r="F66" i="2" s="1" a="1"/>
  <c r="F66" i="2" s="1"/>
  <c r="G65" i="2" a="1"/>
  <c r="G65" i="2" s="1"/>
  <c r="G66" i="2" s="1" a="1"/>
  <c r="G66" i="2" s="1"/>
  <c r="H65" i="2" a="1"/>
  <c r="H65" i="2" s="1"/>
  <c r="H66" i="2" s="1" a="1"/>
  <c r="H66" i="2" s="1"/>
  <c r="I65" i="2" a="1"/>
  <c r="I65" i="2" s="1"/>
  <c r="I66" i="2" s="1" a="1"/>
  <c r="I66" i="2" s="1"/>
  <c r="J65" i="2" a="1"/>
  <c r="J65" i="2" s="1"/>
  <c r="J66" i="2" s="1" a="1"/>
  <c r="J66" i="2" s="1"/>
  <c r="K65" i="2" a="1"/>
  <c r="K65" i="2" s="1"/>
  <c r="K66" i="2" s="1" a="1"/>
  <c r="K66" i="2" s="1"/>
  <c r="L65" i="2" a="1"/>
  <c r="L65" i="2" s="1"/>
  <c r="L66" i="2" s="1" a="1"/>
  <c r="L66" i="2" s="1"/>
  <c r="M65" i="2" a="1"/>
  <c r="M65" i="2" s="1"/>
  <c r="M66" i="2" s="1" a="1"/>
  <c r="M66" i="2" s="1"/>
  <c r="N65" i="2" a="1"/>
  <c r="N65" i="2" s="1"/>
  <c r="N66" i="2" s="1" a="1"/>
  <c r="N66" i="2" s="1"/>
  <c r="O65" i="2" a="1"/>
  <c r="O65" i="2" s="1"/>
  <c r="O66" i="2" s="1" a="1"/>
  <c r="O66" i="2" s="1"/>
  <c r="P65" i="2" a="1"/>
  <c r="P65" i="2" s="1"/>
  <c r="P67" i="2" s="1" a="1"/>
  <c r="P67" i="2" s="1"/>
  <c r="D60" i="2" a="1"/>
  <c r="D60" i="2" s="1"/>
  <c r="D61" i="2" s="1" a="1"/>
  <c r="D61" i="2" s="1"/>
  <c r="E60" i="2" a="1"/>
  <c r="E60" i="2" s="1"/>
  <c r="E61" i="2" s="1" a="1"/>
  <c r="E61" i="2" s="1"/>
  <c r="F60" i="2" a="1"/>
  <c r="F60" i="2" s="1"/>
  <c r="F61" i="2" s="1" a="1"/>
  <c r="F61" i="2" s="1"/>
  <c r="G60" i="2" a="1"/>
  <c r="G60" i="2" s="1"/>
  <c r="G61" i="2" s="1" a="1"/>
  <c r="G61" i="2" s="1"/>
  <c r="H60" i="2" a="1"/>
  <c r="H60" i="2" s="1"/>
  <c r="H61" i="2" s="1" a="1"/>
  <c r="H61" i="2" s="1"/>
  <c r="I60" i="2" a="1"/>
  <c r="I60" i="2" s="1"/>
  <c r="I61" i="2" s="1" a="1"/>
  <c r="I61" i="2" s="1"/>
  <c r="J60" i="2" a="1"/>
  <c r="J60" i="2" s="1"/>
  <c r="J61" i="2" s="1" a="1"/>
  <c r="J61" i="2" s="1"/>
  <c r="K60" i="2" a="1"/>
  <c r="K60" i="2" s="1"/>
  <c r="K61" i="2" s="1" a="1"/>
  <c r="K61" i="2" s="1"/>
  <c r="L60" i="2" a="1"/>
  <c r="L60" i="2" s="1"/>
  <c r="L61" i="2" s="1" a="1"/>
  <c r="L61" i="2" s="1"/>
  <c r="M60" i="2" a="1"/>
  <c r="M60" i="2" s="1"/>
  <c r="M61" i="2" s="1" a="1"/>
  <c r="M61" i="2" s="1"/>
  <c r="N60" i="2" a="1"/>
  <c r="N60" i="2" s="1"/>
  <c r="N61" i="2" s="1" a="1"/>
  <c r="N61" i="2" s="1"/>
  <c r="O60" i="2" a="1"/>
  <c r="O60" i="2" s="1"/>
  <c r="O61" i="2" s="1" a="1"/>
  <c r="O61" i="2" s="1"/>
  <c r="P60" i="2" a="1"/>
  <c r="P60" i="2" s="1"/>
  <c r="P62" i="2" s="1" a="1"/>
  <c r="P62" i="2" s="1"/>
  <c r="D55" i="2" a="1"/>
  <c r="D55" i="2" s="1"/>
  <c r="D56" i="2" s="1" a="1"/>
  <c r="D56" i="2" s="1"/>
  <c r="E55" i="2" a="1"/>
  <c r="E55" i="2" s="1"/>
  <c r="E56" i="2" s="1" a="1"/>
  <c r="E56" i="2" s="1"/>
  <c r="F55" i="2" a="1"/>
  <c r="F55" i="2" s="1"/>
  <c r="F56" i="2" s="1" a="1"/>
  <c r="F56" i="2" s="1"/>
  <c r="G55" i="2" a="1"/>
  <c r="G55" i="2" s="1"/>
  <c r="G56" i="2" s="1" a="1"/>
  <c r="G56" i="2" s="1"/>
  <c r="H55" i="2" a="1"/>
  <c r="H55" i="2" s="1"/>
  <c r="H56" i="2" s="1" a="1"/>
  <c r="H56" i="2" s="1"/>
  <c r="I55" i="2" a="1"/>
  <c r="I55" i="2" s="1"/>
  <c r="I56" i="2" s="1" a="1"/>
  <c r="I56" i="2" s="1"/>
  <c r="J55" i="2" a="1"/>
  <c r="J55" i="2" s="1"/>
  <c r="J56" i="2" s="1" a="1"/>
  <c r="J56" i="2" s="1"/>
  <c r="K55" i="2" a="1"/>
  <c r="K55" i="2" s="1"/>
  <c r="K56" i="2" s="1" a="1"/>
  <c r="K56" i="2" s="1"/>
  <c r="L55" i="2" a="1"/>
  <c r="L55" i="2" s="1"/>
  <c r="L56" i="2" s="1" a="1"/>
  <c r="L56" i="2" s="1"/>
  <c r="M55" i="2" a="1"/>
  <c r="M55" i="2" s="1"/>
  <c r="M56" i="2" s="1" a="1"/>
  <c r="M56" i="2" s="1"/>
  <c r="N55" i="2" a="1"/>
  <c r="N55" i="2" s="1"/>
  <c r="N56" i="2" s="1" a="1"/>
  <c r="N56" i="2" s="1"/>
  <c r="O55" i="2" a="1"/>
  <c r="O55" i="2" s="1"/>
  <c r="O56" i="2" s="1" a="1"/>
  <c r="O56" i="2" s="1"/>
  <c r="P55" i="2" a="1"/>
  <c r="P55" i="2" s="1"/>
  <c r="P57" i="2" s="1" a="1"/>
  <c r="P57" i="2" s="1"/>
  <c r="D50" i="2" a="1"/>
  <c r="D50" i="2" s="1"/>
  <c r="D51" i="2" s="1" a="1"/>
  <c r="D51" i="2" s="1"/>
  <c r="E50" i="2" a="1"/>
  <c r="E50" i="2" s="1"/>
  <c r="E51" i="2" s="1" a="1"/>
  <c r="E51" i="2" s="1"/>
  <c r="F50" i="2" a="1"/>
  <c r="F50" i="2" s="1"/>
  <c r="F51" i="2" s="1" a="1"/>
  <c r="F51" i="2" s="1"/>
  <c r="G50" i="2" a="1"/>
  <c r="G50" i="2" s="1"/>
  <c r="G51" i="2" s="1" a="1"/>
  <c r="G51" i="2" s="1"/>
  <c r="H50" i="2" a="1"/>
  <c r="H50" i="2" s="1"/>
  <c r="H51" i="2" s="1" a="1"/>
  <c r="H51" i="2" s="1"/>
  <c r="I50" i="2" a="1"/>
  <c r="I50" i="2" s="1"/>
  <c r="I51" i="2" s="1" a="1"/>
  <c r="I51" i="2" s="1"/>
  <c r="J50" i="2" a="1"/>
  <c r="J50" i="2" s="1"/>
  <c r="J51" i="2" s="1" a="1"/>
  <c r="J51" i="2" s="1"/>
  <c r="K50" i="2" a="1"/>
  <c r="K50" i="2" s="1"/>
  <c r="K51" i="2" s="1" a="1"/>
  <c r="K51" i="2" s="1"/>
  <c r="L50" i="2" a="1"/>
  <c r="L50" i="2" s="1"/>
  <c r="L51" i="2" s="1" a="1"/>
  <c r="L51" i="2" s="1"/>
  <c r="M50" i="2" a="1"/>
  <c r="M50" i="2" s="1"/>
  <c r="M51" i="2" s="1" a="1"/>
  <c r="M51" i="2" s="1"/>
  <c r="N50" i="2" a="1"/>
  <c r="N50" i="2" s="1"/>
  <c r="N51" i="2" s="1" a="1"/>
  <c r="N51" i="2" s="1"/>
  <c r="O50" i="2" a="1"/>
  <c r="O50" i="2" s="1"/>
  <c r="O51" i="2" s="1" a="1"/>
  <c r="O51" i="2" s="1"/>
  <c r="P50" i="2" a="1"/>
  <c r="P50" i="2" s="1"/>
  <c r="P51" i="2" s="1" a="1"/>
  <c r="P51" i="2" s="1"/>
  <c r="D45" i="2" a="1"/>
  <c r="D45" i="2" s="1"/>
  <c r="D46" i="2" s="1" a="1"/>
  <c r="D46" i="2" s="1"/>
  <c r="E45" i="2" a="1"/>
  <c r="E45" i="2" s="1"/>
  <c r="E46" i="2" s="1" a="1"/>
  <c r="E46" i="2" s="1"/>
  <c r="F45" i="2" a="1"/>
  <c r="F45" i="2" s="1"/>
  <c r="F46" i="2" s="1" a="1"/>
  <c r="F46" i="2" s="1"/>
  <c r="G45" i="2" a="1"/>
  <c r="G45" i="2" s="1"/>
  <c r="G46" i="2" s="1" a="1"/>
  <c r="G46" i="2" s="1"/>
  <c r="H45" i="2" a="1"/>
  <c r="H45" i="2" s="1"/>
  <c r="H46" i="2" s="1" a="1"/>
  <c r="H46" i="2" s="1"/>
  <c r="I45" i="2" a="1"/>
  <c r="I45" i="2" s="1"/>
  <c r="I46" i="2" s="1" a="1"/>
  <c r="I46" i="2" s="1"/>
  <c r="J45" i="2" a="1"/>
  <c r="J45" i="2" s="1"/>
  <c r="J46" i="2" s="1" a="1"/>
  <c r="J46" i="2" s="1"/>
  <c r="K45" i="2" a="1"/>
  <c r="K45" i="2" s="1"/>
  <c r="K46" i="2" s="1" a="1"/>
  <c r="K46" i="2" s="1"/>
  <c r="L45" i="2" a="1"/>
  <c r="L45" i="2" s="1"/>
  <c r="L46" i="2" s="1" a="1"/>
  <c r="L46" i="2" s="1"/>
  <c r="M45" i="2" a="1"/>
  <c r="M45" i="2" s="1"/>
  <c r="M46" i="2" s="1" a="1"/>
  <c r="M46" i="2" s="1"/>
  <c r="N45" i="2" a="1"/>
  <c r="N45" i="2" s="1"/>
  <c r="N46" i="2" s="1" a="1"/>
  <c r="N46" i="2" s="1"/>
  <c r="O45" i="2" a="1"/>
  <c r="O45" i="2" s="1"/>
  <c r="O46" i="2" s="1" a="1"/>
  <c r="O46" i="2" s="1"/>
  <c r="P45" i="2" a="1"/>
  <c r="P45" i="2" s="1"/>
  <c r="P47" i="2" s="1" a="1"/>
  <c r="P47" i="2" s="1"/>
  <c r="D40" i="2" a="1"/>
  <c r="D40" i="2" s="1"/>
  <c r="D41" i="2" s="1" a="1"/>
  <c r="D41" i="2" s="1"/>
  <c r="D29" i="5" s="1"/>
  <c r="E40" i="2" a="1"/>
  <c r="E40" i="2" s="1"/>
  <c r="F40" i="2" a="1"/>
  <c r="F40" i="2" s="1"/>
  <c r="F41" i="2" s="1" a="1"/>
  <c r="F41" i="2" s="1"/>
  <c r="F29" i="5" s="1"/>
  <c r="G40" i="2" a="1"/>
  <c r="G40" i="2" s="1"/>
  <c r="H40" i="2" a="1"/>
  <c r="H40" i="2" s="1"/>
  <c r="H41" i="2" s="1" a="1"/>
  <c r="H41" i="2" s="1"/>
  <c r="H29" i="5" s="1"/>
  <c r="I40" i="2" a="1"/>
  <c r="I40" i="2" s="1"/>
  <c r="J40" i="2" a="1"/>
  <c r="J40" i="2" s="1"/>
  <c r="J41" i="2" s="1" a="1"/>
  <c r="J41" i="2" s="1"/>
  <c r="J29" i="5" s="1"/>
  <c r="K40" i="2" a="1"/>
  <c r="K40" i="2" s="1"/>
  <c r="K41" i="2" s="1" a="1"/>
  <c r="K41" i="2" s="1"/>
  <c r="K29" i="5" s="1"/>
  <c r="L40" i="2" a="1"/>
  <c r="L40" i="2" s="1"/>
  <c r="L41" i="2" s="1" a="1"/>
  <c r="L41" i="2" s="1"/>
  <c r="L29" i="5" s="1"/>
  <c r="M40" i="2" a="1"/>
  <c r="M40" i="2" s="1"/>
  <c r="N40" i="2" a="1"/>
  <c r="N40" i="2" s="1"/>
  <c r="N41" i="2" s="1" a="1"/>
  <c r="N41" i="2" s="1"/>
  <c r="N29" i="5" s="1"/>
  <c r="O40" i="2" a="1"/>
  <c r="O40" i="2" s="1"/>
  <c r="P40" i="2" a="1"/>
  <c r="P40" i="2" s="1"/>
  <c r="P41" i="2" s="1" a="1"/>
  <c r="P41" i="2" s="1"/>
  <c r="P29" i="5" s="1"/>
  <c r="D32" i="2" a="1"/>
  <c r="D32" i="2" s="1"/>
  <c r="D33" i="2" s="1" a="1"/>
  <c r="D33" i="2" s="1"/>
  <c r="E32" i="2" a="1"/>
  <c r="E32" i="2" s="1"/>
  <c r="E33" i="2" s="1" a="1"/>
  <c r="E33" i="2" s="1"/>
  <c r="F32" i="2" a="1"/>
  <c r="F32" i="2" s="1"/>
  <c r="F33" i="2" s="1" a="1"/>
  <c r="F33" i="2" s="1"/>
  <c r="G32" i="2" a="1"/>
  <c r="G32" i="2" s="1"/>
  <c r="G33" i="2" s="1" a="1"/>
  <c r="G33" i="2" s="1"/>
  <c r="H32" i="2" a="1"/>
  <c r="H32" i="2" s="1"/>
  <c r="H33" i="2" s="1" a="1"/>
  <c r="H33" i="2" s="1"/>
  <c r="I32" i="2" a="1"/>
  <c r="I32" i="2" s="1"/>
  <c r="I33" i="2" s="1" a="1"/>
  <c r="I33" i="2" s="1"/>
  <c r="J32" i="2" a="1"/>
  <c r="J32" i="2" s="1"/>
  <c r="J33" i="2" s="1" a="1"/>
  <c r="J33" i="2" s="1"/>
  <c r="K32" i="2" a="1"/>
  <c r="K32" i="2" s="1"/>
  <c r="K33" i="2" s="1" a="1"/>
  <c r="K33" i="2" s="1"/>
  <c r="L32" i="2" a="1"/>
  <c r="L32" i="2" s="1"/>
  <c r="L33" i="2" s="1" a="1"/>
  <c r="L33" i="2" s="1"/>
  <c r="M32" i="2" a="1"/>
  <c r="M32" i="2" s="1"/>
  <c r="M33" i="2" s="1" a="1"/>
  <c r="M33" i="2" s="1"/>
  <c r="N32" i="2" a="1"/>
  <c r="N32" i="2" s="1"/>
  <c r="N33" i="2" s="1" a="1"/>
  <c r="N33" i="2" s="1"/>
  <c r="O32" i="2" a="1"/>
  <c r="O32" i="2" s="1"/>
  <c r="O33" i="2" s="1" a="1"/>
  <c r="O33" i="2" s="1"/>
  <c r="P32" i="2" a="1"/>
  <c r="P32" i="2" s="1"/>
  <c r="P34" i="2" s="1" a="1"/>
  <c r="P34" i="2" s="1"/>
  <c r="D27" i="2" a="1"/>
  <c r="D27" i="2" s="1"/>
  <c r="D28" i="2" s="1" a="1"/>
  <c r="D28" i="2" s="1"/>
  <c r="E27" i="2" a="1"/>
  <c r="E27" i="2" s="1"/>
  <c r="E28" i="2" s="1" a="1"/>
  <c r="E28" i="2" s="1"/>
  <c r="F27" i="2" a="1"/>
  <c r="F27" i="2" s="1"/>
  <c r="F28" i="2" s="1" a="1"/>
  <c r="F28" i="2" s="1"/>
  <c r="G27" i="2" a="1"/>
  <c r="G27" i="2" s="1"/>
  <c r="G29" i="2" s="1" a="1"/>
  <c r="G29" i="2" s="1"/>
  <c r="H27" i="2" a="1"/>
  <c r="H27" i="2" s="1"/>
  <c r="H28" i="2" s="1" a="1"/>
  <c r="H28" i="2" s="1"/>
  <c r="I27" i="2" a="1"/>
  <c r="I27" i="2" s="1"/>
  <c r="I28" i="2" s="1" a="1"/>
  <c r="I28" i="2" s="1"/>
  <c r="J27" i="2" a="1"/>
  <c r="J27" i="2" s="1"/>
  <c r="J28" i="2" s="1" a="1"/>
  <c r="J28" i="2" s="1"/>
  <c r="K27" i="2" a="1"/>
  <c r="K27" i="2" s="1"/>
  <c r="K29" i="2" s="1" a="1"/>
  <c r="K29" i="2" s="1"/>
  <c r="L27" i="2" a="1"/>
  <c r="L27" i="2" s="1"/>
  <c r="L28" i="2" s="1" a="1"/>
  <c r="L28" i="2" s="1"/>
  <c r="M27" i="2" a="1"/>
  <c r="M27" i="2" s="1"/>
  <c r="M28" i="2" s="1" a="1"/>
  <c r="M28" i="2" s="1"/>
  <c r="N27" i="2" a="1"/>
  <c r="N27" i="2" s="1"/>
  <c r="N28" i="2" s="1" a="1"/>
  <c r="N28" i="2" s="1"/>
  <c r="O27" i="2" a="1"/>
  <c r="O27" i="2" s="1"/>
  <c r="O29" i="2" s="1" a="1"/>
  <c r="O29" i="2" s="1"/>
  <c r="P27" i="2" a="1"/>
  <c r="P27" i="2" s="1"/>
  <c r="P28" i="2" s="1" a="1"/>
  <c r="P28" i="2" s="1"/>
  <c r="D22" i="2" a="1"/>
  <c r="D22" i="2" s="1"/>
  <c r="D24" i="2" s="1" a="1"/>
  <c r="D24" i="2" s="1"/>
  <c r="E22" i="2" a="1"/>
  <c r="E22" i="2" s="1"/>
  <c r="E23" i="2" s="1" a="1"/>
  <c r="E23" i="2" s="1"/>
  <c r="F22" i="2" a="1"/>
  <c r="F22" i="2" s="1"/>
  <c r="F24" i="2" s="1" a="1"/>
  <c r="F24" i="2" s="1"/>
  <c r="G22" i="2" a="1"/>
  <c r="G22" i="2" s="1"/>
  <c r="G24" i="2" s="1" a="1"/>
  <c r="G24" i="2" s="1"/>
  <c r="H22" i="2" a="1"/>
  <c r="H22" i="2" s="1"/>
  <c r="H23" i="2" s="1" a="1"/>
  <c r="H23" i="2" s="1"/>
  <c r="I22" i="2" a="1"/>
  <c r="I22" i="2" s="1"/>
  <c r="I24" i="2" s="1" a="1"/>
  <c r="I24" i="2" s="1"/>
  <c r="J22" i="2" a="1"/>
  <c r="J22" i="2" s="1"/>
  <c r="J24" i="2" s="1" a="1"/>
  <c r="J24" i="2" s="1"/>
  <c r="K22" i="2" a="1"/>
  <c r="K22" i="2" s="1"/>
  <c r="K23" i="2" s="1" a="1"/>
  <c r="K23" i="2" s="1"/>
  <c r="L22" i="2" a="1"/>
  <c r="L22" i="2" s="1"/>
  <c r="L24" i="2" s="1" a="1"/>
  <c r="L24" i="2" s="1"/>
  <c r="M22" i="2" a="1"/>
  <c r="M22" i="2" s="1"/>
  <c r="M24" i="2" s="1" a="1"/>
  <c r="M24" i="2" s="1"/>
  <c r="N22" i="2" a="1"/>
  <c r="N22" i="2" s="1"/>
  <c r="N24" i="2" s="1" a="1"/>
  <c r="N24" i="2" s="1"/>
  <c r="O22" i="2" a="1"/>
  <c r="O22" i="2" s="1"/>
  <c r="O24" i="2" s="1" a="1"/>
  <c r="O24" i="2" s="1"/>
  <c r="P22" i="2" a="1"/>
  <c r="P22" i="2" s="1"/>
  <c r="P24" i="2" s="1" a="1"/>
  <c r="P24" i="2" s="1"/>
  <c r="D17" i="2" a="1"/>
  <c r="D17" i="2" s="1"/>
  <c r="D19" i="2" s="1" a="1"/>
  <c r="D19" i="2" s="1"/>
  <c r="E17" i="2" a="1"/>
  <c r="E17" i="2" s="1"/>
  <c r="E19" i="2" s="1" a="1"/>
  <c r="E19" i="2" s="1"/>
  <c r="F17" i="2" a="1"/>
  <c r="F17" i="2" s="1"/>
  <c r="F19" i="2" s="1" a="1"/>
  <c r="F19" i="2" s="1"/>
  <c r="G17" i="2" a="1"/>
  <c r="G17" i="2" s="1"/>
  <c r="G19" i="2" s="1" a="1"/>
  <c r="G19" i="2" s="1"/>
  <c r="H17" i="2" a="1"/>
  <c r="H17" i="2" s="1"/>
  <c r="H19" i="2" s="1" a="1"/>
  <c r="H19" i="2" s="1"/>
  <c r="I17" i="2" a="1"/>
  <c r="I17" i="2" s="1"/>
  <c r="I19" i="2" s="1" a="1"/>
  <c r="I19" i="2" s="1"/>
  <c r="J17" i="2" a="1"/>
  <c r="J17" i="2" s="1"/>
  <c r="J19" i="2" s="1" a="1"/>
  <c r="J19" i="2" s="1"/>
  <c r="K17" i="2" a="1"/>
  <c r="K17" i="2" s="1"/>
  <c r="K19" i="2" s="1" a="1"/>
  <c r="K19" i="2" s="1"/>
  <c r="L17" i="2" a="1"/>
  <c r="L17" i="2" s="1"/>
  <c r="L19" i="2" s="1" a="1"/>
  <c r="L19" i="2" s="1"/>
  <c r="M17" i="2" a="1"/>
  <c r="M17" i="2" s="1"/>
  <c r="M19" i="2" s="1" a="1"/>
  <c r="M19" i="2" s="1"/>
  <c r="N17" i="2" a="1"/>
  <c r="N17" i="2" s="1"/>
  <c r="N19" i="2" s="1" a="1"/>
  <c r="N19" i="2" s="1"/>
  <c r="P18" i="2" a="1"/>
  <c r="P18" i="2" s="1"/>
  <c r="D12" i="2" a="1"/>
  <c r="D12" i="2" s="1"/>
  <c r="D13" i="2" s="1" a="1"/>
  <c r="D13" i="2" s="1"/>
  <c r="E12" i="2" a="1"/>
  <c r="E12" i="2" s="1"/>
  <c r="E13" i="2" s="1" a="1"/>
  <c r="E13" i="2" s="1"/>
  <c r="F12" i="2" a="1"/>
  <c r="F12" i="2" s="1"/>
  <c r="F13" i="2" s="1" a="1"/>
  <c r="F13" i="2" s="1"/>
  <c r="G12" i="2" a="1"/>
  <c r="G12" i="2" s="1"/>
  <c r="G13" i="2" s="1" a="1"/>
  <c r="G13" i="2" s="1"/>
  <c r="H12" i="2" a="1"/>
  <c r="H12" i="2" s="1"/>
  <c r="H13" i="2" s="1" a="1"/>
  <c r="H13" i="2" s="1"/>
  <c r="I12" i="2" a="1"/>
  <c r="I12" i="2" s="1"/>
  <c r="I13" i="2" s="1" a="1"/>
  <c r="I13" i="2" s="1"/>
  <c r="J12" i="2" a="1"/>
  <c r="J12" i="2" s="1"/>
  <c r="J13" i="2" s="1" a="1"/>
  <c r="J13" i="2" s="1"/>
  <c r="K12" i="2" a="1"/>
  <c r="K12" i="2" s="1"/>
  <c r="K13" i="2" s="1" a="1"/>
  <c r="K13" i="2" s="1"/>
  <c r="L12" i="2" a="1"/>
  <c r="L12" i="2" s="1"/>
  <c r="L13" i="2" s="1" a="1"/>
  <c r="L13" i="2" s="1"/>
  <c r="M12" i="2" a="1"/>
  <c r="M12" i="2" s="1"/>
  <c r="M13" i="2" s="1" a="1"/>
  <c r="M13" i="2" s="1"/>
  <c r="N12" i="2" a="1"/>
  <c r="N12" i="2" s="1"/>
  <c r="N13" i="2" s="1" a="1"/>
  <c r="N13" i="2" s="1"/>
  <c r="O12" i="2" a="1"/>
  <c r="O12" i="2" s="1"/>
  <c r="O13" i="2" s="1" a="1"/>
  <c r="O13" i="2" s="1"/>
  <c r="O11" i="5" s="1"/>
  <c r="P12" i="2" a="1"/>
  <c r="P12" i="2" s="1"/>
  <c r="P13" i="2" s="1" a="1"/>
  <c r="P13" i="2" s="1"/>
  <c r="D7" i="2" a="1"/>
  <c r="D7" i="2" s="1"/>
  <c r="D9" i="2" s="1" a="1"/>
  <c r="D9" i="2" s="1"/>
  <c r="D7" i="5" s="1"/>
  <c r="P5" i="2" a="1"/>
  <c r="P5" i="2" s="1"/>
  <c r="P39" i="2" s="1"/>
  <c r="M7" i="2" a="1"/>
  <c r="M7" i="2" s="1"/>
  <c r="M8" i="2" s="1" a="1"/>
  <c r="M8" i="2" s="1"/>
  <c r="M6" i="5" s="1"/>
  <c r="L7" i="2" a="1"/>
  <c r="L7" i="2" s="1"/>
  <c r="L9" i="2" s="1" a="1"/>
  <c r="L9" i="2" s="1"/>
  <c r="L7" i="5" s="1"/>
  <c r="K7" i="2" a="1"/>
  <c r="K7" i="2" s="1"/>
  <c r="K8" i="2" s="1" a="1"/>
  <c r="K8" i="2" s="1"/>
  <c r="K6" i="5" s="1"/>
  <c r="J7" i="2" a="1"/>
  <c r="J7" i="2" s="1"/>
  <c r="J8" i="2" s="1" a="1"/>
  <c r="J8" i="2" s="1"/>
  <c r="J6" i="5" s="1"/>
  <c r="I7" i="2" a="1"/>
  <c r="I7" i="2" s="1"/>
  <c r="I9" i="2" s="1" a="1"/>
  <c r="I9" i="2" s="1"/>
  <c r="I7" i="5" s="1"/>
  <c r="H7" i="2" a="1"/>
  <c r="H7" i="2" s="1"/>
  <c r="H9" i="2" s="1" a="1"/>
  <c r="H9" i="2" s="1"/>
  <c r="H7" i="5" s="1"/>
  <c r="G7" i="2" a="1"/>
  <c r="G7" i="2" s="1"/>
  <c r="G9" i="2" s="1" a="1"/>
  <c r="G9" i="2" s="1"/>
  <c r="G7" i="5" s="1"/>
  <c r="F7" i="2" a="1"/>
  <c r="F7" i="2" s="1"/>
  <c r="F9" i="2" s="1" a="1"/>
  <c r="F9" i="2" s="1"/>
  <c r="F7" i="5" s="1"/>
  <c r="E7" i="2" a="1"/>
  <c r="E7" i="2" s="1"/>
  <c r="E8" i="2" s="1" a="1"/>
  <c r="E8" i="2" s="1"/>
  <c r="E6" i="5" s="1"/>
  <c r="N7" i="2" a="1"/>
  <c r="N7" i="2" s="1"/>
  <c r="N8" i="2" s="1" a="1"/>
  <c r="N8" i="2" s="1"/>
  <c r="N6" i="5" s="1"/>
  <c r="P7" i="2" a="1"/>
  <c r="P7" i="2" s="1"/>
  <c r="P9" i="2" s="1" a="1"/>
  <c r="P9" i="2" s="1"/>
  <c r="P7" i="5" s="1"/>
  <c r="O6" i="5"/>
  <c r="D39" i="5" l="1"/>
  <c r="L18" i="2" a="1"/>
  <c r="L18" i="2" s="1"/>
  <c r="L11" i="5" s="1"/>
  <c r="H18" i="2" a="1"/>
  <c r="H18" i="2" s="1"/>
  <c r="H11" i="5" s="1"/>
  <c r="D18" i="2" a="1"/>
  <c r="D18" i="2" s="1"/>
  <c r="D11" i="5" s="1"/>
  <c r="N18" i="2" a="1"/>
  <c r="N18" i="2" s="1"/>
  <c r="N11" i="5" s="1"/>
  <c r="J18" i="2" a="1"/>
  <c r="J18" i="2" s="1"/>
  <c r="J11" i="5" s="1"/>
  <c r="F18" i="2" a="1"/>
  <c r="F18" i="2" s="1"/>
  <c r="F11" i="5" s="1"/>
  <c r="M18" i="2" a="1"/>
  <c r="M18" i="2" s="1"/>
  <c r="M11" i="5" s="1"/>
  <c r="I18" i="2" a="1"/>
  <c r="I18" i="2" s="1"/>
  <c r="I11" i="5" s="1"/>
  <c r="E18" i="2" a="1"/>
  <c r="E18" i="2" s="1"/>
  <c r="E11" i="5" s="1"/>
  <c r="M39" i="5"/>
  <c r="I39" i="5"/>
  <c r="E39" i="5"/>
  <c r="H16" i="5"/>
  <c r="L34" i="5"/>
  <c r="H34" i="5"/>
  <c r="D34" i="5"/>
  <c r="L39" i="5"/>
  <c r="H39" i="5"/>
  <c r="P40" i="5"/>
  <c r="N39" i="5"/>
  <c r="J39" i="5"/>
  <c r="F39" i="5"/>
  <c r="O34" i="5"/>
  <c r="K34" i="5"/>
  <c r="G34" i="5"/>
  <c r="N34" i="5"/>
  <c r="J34" i="5"/>
  <c r="F34" i="5"/>
  <c r="E16" i="5"/>
  <c r="M34" i="5"/>
  <c r="I34" i="5"/>
  <c r="E34" i="5"/>
  <c r="O39" i="5"/>
  <c r="K39" i="5"/>
  <c r="G39" i="5"/>
  <c r="P11" i="5"/>
  <c r="P52" i="2" a="1"/>
  <c r="P52" i="2" s="1"/>
  <c r="P35" i="5" s="1"/>
  <c r="L52" i="2" a="1"/>
  <c r="L52" i="2" s="1"/>
  <c r="H52" i="2" a="1"/>
  <c r="H52" i="2" s="1"/>
  <c r="D52" i="2" a="1"/>
  <c r="D52" i="2" s="1"/>
  <c r="O57" i="2" a="1"/>
  <c r="O57" i="2" s="1"/>
  <c r="K57" i="2" a="1"/>
  <c r="K57" i="2" s="1"/>
  <c r="G57" i="2" a="1"/>
  <c r="G57" i="2" s="1"/>
  <c r="N62" i="2" a="1"/>
  <c r="N62" i="2" s="1"/>
  <c r="J62" i="2" a="1"/>
  <c r="J62" i="2" s="1"/>
  <c r="F62" i="2" a="1"/>
  <c r="F62" i="2" s="1"/>
  <c r="N67" i="2" a="1"/>
  <c r="N67" i="2" s="1"/>
  <c r="J67" i="2" a="1"/>
  <c r="J67" i="2" s="1"/>
  <c r="F67" i="2" a="1"/>
  <c r="F67" i="2" s="1"/>
  <c r="O5" i="5"/>
  <c r="K5" i="5"/>
  <c r="G5" i="5"/>
  <c r="O52" i="2" a="1"/>
  <c r="O52" i="2" s="1"/>
  <c r="K52" i="2" a="1"/>
  <c r="K52" i="2" s="1"/>
  <c r="G52" i="2" a="1"/>
  <c r="G52" i="2" s="1"/>
  <c r="N57" i="2" a="1"/>
  <c r="N57" i="2" s="1"/>
  <c r="J57" i="2" a="1"/>
  <c r="J57" i="2" s="1"/>
  <c r="F57" i="2" a="1"/>
  <c r="F57" i="2" s="1"/>
  <c r="P61" i="2" a="1"/>
  <c r="P61" i="2" s="1"/>
  <c r="M62" i="2" a="1"/>
  <c r="M62" i="2" s="1"/>
  <c r="I62" i="2" a="1"/>
  <c r="I62" i="2" s="1"/>
  <c r="E62" i="2" a="1"/>
  <c r="E62" i="2" s="1"/>
  <c r="P66" i="2" a="1"/>
  <c r="P66" i="2" s="1"/>
  <c r="M67" i="2" a="1"/>
  <c r="M67" i="2" s="1"/>
  <c r="I67" i="2" a="1"/>
  <c r="I67" i="2" s="1"/>
  <c r="E67" i="2" a="1"/>
  <c r="E67" i="2" s="1"/>
  <c r="N5" i="5"/>
  <c r="J5" i="5"/>
  <c r="F5" i="5"/>
  <c r="N52" i="2" a="1"/>
  <c r="N52" i="2" s="1"/>
  <c r="J52" i="2" a="1"/>
  <c r="J52" i="2" s="1"/>
  <c r="F52" i="2" a="1"/>
  <c r="F52" i="2" s="1"/>
  <c r="P56" i="2" a="1"/>
  <c r="P56" i="2" s="1"/>
  <c r="M57" i="2" a="1"/>
  <c r="M57" i="2" s="1"/>
  <c r="I57" i="2" a="1"/>
  <c r="I57" i="2" s="1"/>
  <c r="E57" i="2" a="1"/>
  <c r="E57" i="2" s="1"/>
  <c r="L62" i="2" a="1"/>
  <c r="L62" i="2" s="1"/>
  <c r="H62" i="2" a="1"/>
  <c r="H62" i="2" s="1"/>
  <c r="D62" i="2" a="1"/>
  <c r="D62" i="2" s="1"/>
  <c r="L67" i="2" a="1"/>
  <c r="L67" i="2" s="1"/>
  <c r="H67" i="2" a="1"/>
  <c r="H67" i="2" s="1"/>
  <c r="D67" i="2" a="1"/>
  <c r="D67" i="2" s="1"/>
  <c r="M5" i="5"/>
  <c r="I5" i="5"/>
  <c r="E5" i="5"/>
  <c r="M52" i="2" a="1"/>
  <c r="M52" i="2" s="1"/>
  <c r="I52" i="2" a="1"/>
  <c r="I52" i="2" s="1"/>
  <c r="E52" i="2" a="1"/>
  <c r="E52" i="2" s="1"/>
  <c r="L57" i="2" a="1"/>
  <c r="L57" i="2" s="1"/>
  <c r="H57" i="2" a="1"/>
  <c r="H57" i="2" s="1"/>
  <c r="D57" i="2" a="1"/>
  <c r="D57" i="2" s="1"/>
  <c r="O62" i="2" a="1"/>
  <c r="O62" i="2" s="1"/>
  <c r="K62" i="2" a="1"/>
  <c r="K62" i="2" s="1"/>
  <c r="G62" i="2" a="1"/>
  <c r="G62" i="2" s="1"/>
  <c r="O67" i="2" a="1"/>
  <c r="O67" i="2" s="1"/>
  <c r="K67" i="2" a="1"/>
  <c r="K67" i="2" s="1"/>
  <c r="G67" i="2" a="1"/>
  <c r="G67" i="2" s="1"/>
  <c r="P5" i="5"/>
  <c r="L5" i="5"/>
  <c r="H5" i="5"/>
  <c r="D5" i="5"/>
  <c r="O47" i="2" a="1"/>
  <c r="O47" i="2" s="1"/>
  <c r="K47" i="2" a="1"/>
  <c r="K47" i="2" s="1"/>
  <c r="G47" i="2" a="1"/>
  <c r="G47" i="2" s="1"/>
  <c r="N47" i="2" a="1"/>
  <c r="N47" i="2" s="1"/>
  <c r="J47" i="2" a="1"/>
  <c r="J47" i="2" s="1"/>
  <c r="F47" i="2" a="1"/>
  <c r="F47" i="2" s="1"/>
  <c r="P46" i="2" a="1"/>
  <c r="P46" i="2" s="1"/>
  <c r="P34" i="5" s="1"/>
  <c r="M47" i="2" a="1"/>
  <c r="M47" i="2" s="1"/>
  <c r="I47" i="2" a="1"/>
  <c r="I47" i="2" s="1"/>
  <c r="E47" i="2" a="1"/>
  <c r="E47" i="2" s="1"/>
  <c r="L47" i="2" a="1"/>
  <c r="L47" i="2" s="1"/>
  <c r="H47" i="2" a="1"/>
  <c r="H47" i="2" s="1"/>
  <c r="D47" i="2" a="1"/>
  <c r="D47" i="2" s="1"/>
  <c r="O41" i="2" a="1"/>
  <c r="O41" i="2" s="1"/>
  <c r="O29" i="5" s="1"/>
  <c r="O42" i="2" a="1"/>
  <c r="O42" i="2" s="1"/>
  <c r="O30" i="5" s="1"/>
  <c r="M41" i="2" a="1"/>
  <c r="M41" i="2" s="1"/>
  <c r="M29" i="5" s="1"/>
  <c r="M42" i="2" a="1"/>
  <c r="M42" i="2" s="1"/>
  <c r="M30" i="5" s="1"/>
  <c r="I41" i="2" a="1"/>
  <c r="I41" i="2" s="1"/>
  <c r="I29" i="5" s="1"/>
  <c r="I42" i="2" a="1"/>
  <c r="I42" i="2" s="1"/>
  <c r="I30" i="5" s="1"/>
  <c r="E41" i="2" a="1"/>
  <c r="E41" i="2" s="1"/>
  <c r="E29" i="5" s="1"/>
  <c r="E42" i="2" a="1"/>
  <c r="E42" i="2" s="1"/>
  <c r="E30" i="5" s="1"/>
  <c r="G41" i="2" a="1"/>
  <c r="G41" i="2" s="1"/>
  <c r="G29" i="5" s="1"/>
  <c r="G42" i="2" a="1"/>
  <c r="G42" i="2" s="1"/>
  <c r="G30" i="5" s="1"/>
  <c r="P42" i="2" a="1"/>
  <c r="P42" i="2" s="1"/>
  <c r="P30" i="5" s="1"/>
  <c r="L42" i="2" a="1"/>
  <c r="L42" i="2" s="1"/>
  <c r="L30" i="5" s="1"/>
  <c r="H42" i="2" a="1"/>
  <c r="H42" i="2" s="1"/>
  <c r="H30" i="5" s="1"/>
  <c r="D42" i="2" a="1"/>
  <c r="D42" i="2" s="1"/>
  <c r="D30" i="5" s="1"/>
  <c r="K42" i="2" a="1"/>
  <c r="K42" i="2" s="1"/>
  <c r="K30" i="5" s="1"/>
  <c r="N42" i="2" a="1"/>
  <c r="N42" i="2" s="1"/>
  <c r="N30" i="5" s="1"/>
  <c r="J42" i="2" a="1"/>
  <c r="J42" i="2" s="1"/>
  <c r="J30" i="5" s="1"/>
  <c r="F42" i="2" a="1"/>
  <c r="F42" i="2" s="1"/>
  <c r="F30" i="5" s="1"/>
  <c r="N14" i="2" a="1"/>
  <c r="N14" i="2" s="1"/>
  <c r="E14" i="2" a="1"/>
  <c r="E14" i="2" s="1"/>
  <c r="E12" i="5" s="1"/>
  <c r="J14" i="2" a="1"/>
  <c r="J14" i="2" s="1"/>
  <c r="F14" i="2" a="1"/>
  <c r="F14" i="2" s="1"/>
  <c r="F12" i="5" s="1"/>
  <c r="P14" i="2" a="1"/>
  <c r="P14" i="2" s="1"/>
  <c r="L14" i="2" a="1"/>
  <c r="L14" i="2" s="1"/>
  <c r="H14" i="2" a="1"/>
  <c r="H14" i="2" s="1"/>
  <c r="D14" i="2" a="1"/>
  <c r="D14" i="2" s="1"/>
  <c r="D12" i="5" s="1"/>
  <c r="K18" i="2" a="1"/>
  <c r="K18" i="2" s="1"/>
  <c r="K11" i="5" s="1"/>
  <c r="G18" i="2" a="1"/>
  <c r="G18" i="2" s="1"/>
  <c r="G11" i="5" s="1"/>
  <c r="K24" i="2" a="1"/>
  <c r="K24" i="2" s="1"/>
  <c r="H24" i="2" a="1"/>
  <c r="H24" i="2" s="1"/>
  <c r="E24" i="2" a="1"/>
  <c r="E24" i="2" s="1"/>
  <c r="N23" i="2" a="1"/>
  <c r="N23" i="2" s="1"/>
  <c r="N16" i="5" s="1"/>
  <c r="G23" i="2" a="1"/>
  <c r="G23" i="2" s="1"/>
  <c r="D23" i="2" a="1"/>
  <c r="D23" i="2" s="1"/>
  <c r="D16" i="5" s="1"/>
  <c r="N29" i="2" a="1"/>
  <c r="N29" i="2" s="1"/>
  <c r="J29" i="2" a="1"/>
  <c r="J29" i="2" s="1"/>
  <c r="F29" i="2" a="1"/>
  <c r="F29" i="2" s="1"/>
  <c r="O28" i="2" a="1"/>
  <c r="O28" i="2" s="1"/>
  <c r="K28" i="2" a="1"/>
  <c r="K28" i="2" s="1"/>
  <c r="K16" i="5" s="1"/>
  <c r="G28" i="2" a="1"/>
  <c r="G28" i="2" s="1"/>
  <c r="N34" i="2" a="1"/>
  <c r="N34" i="2" s="1"/>
  <c r="J34" i="2" a="1"/>
  <c r="J34" i="2" s="1"/>
  <c r="F34" i="2" a="1"/>
  <c r="F34" i="2" s="1"/>
  <c r="O14" i="2" a="1"/>
  <c r="O14" i="2" s="1"/>
  <c r="O12" i="5" s="1"/>
  <c r="K14" i="2" a="1"/>
  <c r="K14" i="2" s="1"/>
  <c r="K12" i="5" s="1"/>
  <c r="G14" i="2" a="1"/>
  <c r="G14" i="2" s="1"/>
  <c r="G12" i="5" s="1"/>
  <c r="P23" i="2" a="1"/>
  <c r="P23" i="2" s="1"/>
  <c r="M23" i="2" a="1"/>
  <c r="M23" i="2" s="1"/>
  <c r="M16" i="5" s="1"/>
  <c r="J23" i="2" a="1"/>
  <c r="J23" i="2" s="1"/>
  <c r="J16" i="5" s="1"/>
  <c r="M29" i="2" a="1"/>
  <c r="M29" i="2" s="1"/>
  <c r="I29" i="2" a="1"/>
  <c r="I29" i="2" s="1"/>
  <c r="E29" i="2" a="1"/>
  <c r="E29" i="2" s="1"/>
  <c r="P33" i="2" a="1"/>
  <c r="P33" i="2" s="1"/>
  <c r="M34" i="2" a="1"/>
  <c r="M34" i="2" s="1"/>
  <c r="I34" i="2" a="1"/>
  <c r="I34" i="2" s="1"/>
  <c r="E34" i="2" a="1"/>
  <c r="E34" i="2" s="1"/>
  <c r="P19" i="2" a="1"/>
  <c r="P19" i="2" s="1"/>
  <c r="O23" i="2" a="1"/>
  <c r="O23" i="2" s="1"/>
  <c r="L23" i="2" a="1"/>
  <c r="L23" i="2" s="1"/>
  <c r="L16" i="5" s="1"/>
  <c r="I23" i="2" a="1"/>
  <c r="I23" i="2" s="1"/>
  <c r="I16" i="5" s="1"/>
  <c r="F23" i="2" a="1"/>
  <c r="F23" i="2" s="1"/>
  <c r="F16" i="5" s="1"/>
  <c r="P29" i="2" a="1"/>
  <c r="P29" i="2" s="1"/>
  <c r="P17" i="5" s="1"/>
  <c r="L29" i="2" a="1"/>
  <c r="L29" i="2" s="1"/>
  <c r="H29" i="2" a="1"/>
  <c r="H29" i="2" s="1"/>
  <c r="D29" i="2" a="1"/>
  <c r="D29" i="2" s="1"/>
  <c r="L34" i="2" a="1"/>
  <c r="L34" i="2" s="1"/>
  <c r="H34" i="2" a="1"/>
  <c r="H34" i="2" s="1"/>
  <c r="D34" i="2" a="1"/>
  <c r="D34" i="2" s="1"/>
  <c r="M14" i="2" a="1"/>
  <c r="M14" i="2" s="1"/>
  <c r="I14" i="2" a="1"/>
  <c r="I14" i="2" s="1"/>
  <c r="O34" i="2" a="1"/>
  <c r="O34" i="2" s="1"/>
  <c r="O17" i="5" s="1"/>
  <c r="K34" i="2" a="1"/>
  <c r="K34" i="2" s="1"/>
  <c r="G34" i="2" a="1"/>
  <c r="G34" i="2" s="1"/>
  <c r="G17" i="5" s="1"/>
  <c r="P8" i="2" a="1"/>
  <c r="P8" i="2" s="1"/>
  <c r="P6" i="5" s="1"/>
  <c r="O7" i="5"/>
  <c r="L8" i="2" a="1"/>
  <c r="L8" i="2" s="1"/>
  <c r="L6" i="5" s="1"/>
  <c r="G8" i="2" a="1"/>
  <c r="G8" i="2" s="1"/>
  <c r="G6" i="5" s="1"/>
  <c r="D8" i="2" a="1"/>
  <c r="D8" i="2" s="1"/>
  <c r="D6" i="5" s="1"/>
  <c r="K9" i="2" a="1"/>
  <c r="K9" i="2" s="1"/>
  <c r="K7" i="5" s="1"/>
  <c r="I8" i="2" a="1"/>
  <c r="I8" i="2" s="1"/>
  <c r="I6" i="5" s="1"/>
  <c r="F8" i="2" a="1"/>
  <c r="F8" i="2" s="1"/>
  <c r="F6" i="5" s="1"/>
  <c r="N9" i="2" a="1"/>
  <c r="N9" i="2" s="1"/>
  <c r="N7" i="5" s="1"/>
  <c r="J9" i="2" a="1"/>
  <c r="J9" i="2" s="1"/>
  <c r="J7" i="5" s="1"/>
  <c r="H8" i="2" a="1"/>
  <c r="H8" i="2" s="1"/>
  <c r="H6" i="5" s="1"/>
  <c r="M9" i="2" a="1"/>
  <c r="M9" i="2" s="1"/>
  <c r="M7" i="5" s="1"/>
  <c r="E9" i="2" a="1"/>
  <c r="E9" i="2" s="1"/>
  <c r="E7" i="5" s="1"/>
  <c r="M17" i="5" l="1"/>
  <c r="I17" i="5"/>
  <c r="P12" i="5"/>
  <c r="N12" i="5"/>
  <c r="H12" i="5"/>
  <c r="M12" i="5"/>
  <c r="J12" i="5"/>
  <c r="L12" i="5"/>
  <c r="I12" i="5"/>
  <c r="O16" i="5"/>
  <c r="F17" i="5"/>
  <c r="L17" i="5"/>
  <c r="J17" i="5"/>
  <c r="D17" i="5"/>
  <c r="N17" i="5"/>
  <c r="G16" i="5"/>
  <c r="P16" i="5"/>
  <c r="I35" i="5"/>
  <c r="J35" i="5"/>
  <c r="G35" i="5"/>
  <c r="H35" i="5"/>
  <c r="D40" i="5"/>
  <c r="J40" i="5"/>
  <c r="I40" i="5"/>
  <c r="H40" i="5"/>
  <c r="M40" i="5"/>
  <c r="F40" i="5"/>
  <c r="M35" i="5"/>
  <c r="N35" i="5"/>
  <c r="K35" i="5"/>
  <c r="L35" i="5"/>
  <c r="E17" i="5"/>
  <c r="O35" i="5"/>
  <c r="K17" i="5"/>
  <c r="H17" i="5"/>
  <c r="E35" i="5"/>
  <c r="E40" i="5"/>
  <c r="F35" i="5"/>
  <c r="D35" i="5"/>
  <c r="L40" i="5"/>
  <c r="P39" i="5"/>
  <c r="N40" i="5"/>
  <c r="K40" i="5"/>
  <c r="O40" i="5"/>
  <c r="G40" i="5"/>
  <c r="H10" i="5"/>
  <c r="H15" i="5" s="1"/>
  <c r="H28" i="5"/>
  <c r="H33" i="5" s="1"/>
  <c r="H38" i="5" s="1"/>
  <c r="I10" i="5"/>
  <c r="I15" i="5" s="1"/>
  <c r="I28" i="5"/>
  <c r="I33" i="5" s="1"/>
  <c r="I38" i="5" s="1"/>
  <c r="J10" i="5"/>
  <c r="J15" i="5" s="1"/>
  <c r="J28" i="5"/>
  <c r="J33" i="5" s="1"/>
  <c r="J38" i="5" s="1"/>
  <c r="G10" i="5"/>
  <c r="G15" i="5" s="1"/>
  <c r="G28" i="5"/>
  <c r="G33" i="5" s="1"/>
  <c r="G38" i="5" s="1"/>
  <c r="L10" i="5"/>
  <c r="L15" i="5" s="1"/>
  <c r="L28" i="5"/>
  <c r="L33" i="5" s="1"/>
  <c r="L38" i="5" s="1"/>
  <c r="M10" i="5"/>
  <c r="M15" i="5" s="1"/>
  <c r="M28" i="5"/>
  <c r="M33" i="5" s="1"/>
  <c r="M38" i="5" s="1"/>
  <c r="N10" i="5"/>
  <c r="N15" i="5" s="1"/>
  <c r="N28" i="5"/>
  <c r="N33" i="5" s="1"/>
  <c r="N38" i="5" s="1"/>
  <c r="K10" i="5"/>
  <c r="K15" i="5" s="1"/>
  <c r="K28" i="5"/>
  <c r="K33" i="5" s="1"/>
  <c r="K38" i="5" s="1"/>
  <c r="P10" i="5"/>
  <c r="P15" i="5" s="1"/>
  <c r="P28" i="5"/>
  <c r="P33" i="5" s="1"/>
  <c r="P38" i="5" s="1"/>
  <c r="O10" i="5"/>
  <c r="O15" i="5" s="1"/>
  <c r="O28" i="5"/>
  <c r="O33" i="5" s="1"/>
  <c r="O38" i="5" s="1"/>
  <c r="D10" i="5"/>
  <c r="D15" i="5" s="1"/>
  <c r="D28" i="5"/>
  <c r="D33" i="5" s="1"/>
  <c r="D38" i="5" s="1"/>
  <c r="E10" i="5"/>
  <c r="E15" i="5" s="1"/>
  <c r="E28" i="5"/>
  <c r="E33" i="5" s="1"/>
  <c r="E38" i="5" s="1"/>
  <c r="F10" i="5"/>
  <c r="F15" i="5" s="1"/>
  <c r="F28" i="5"/>
  <c r="F33" i="5" s="1"/>
  <c r="F38" i="5" s="1"/>
</calcChain>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<sst xmlns="http://schemas.openxmlformats.org/spreadsheetml/2006/main" count="534" uniqueCount="89">
  <si>
    <t xml:space="preserve"> </t>
  </si>
  <si>
    <t>Marca</t>
  </si>
  <si>
    <t>Canal</t>
  </si>
  <si>
    <t>Seleccionar:</t>
  </si>
  <si>
    <t xml:space="preserve">Canal </t>
  </si>
  <si>
    <t>Instrucciones de actualización</t>
  </si>
  <si>
    <t>IMPORTANTE:</t>
  </si>
  <si>
    <t xml:space="preserve">1. NO pegar datos posterior a la columna AA en la pestaña "Back Data". Insertar nuevas. (Las formulas solo leen hasta  columna AA). 
2. En caso de cambio de formato u orden de la información en el fichero de operaciones, la data no será correcta. </t>
  </si>
  <si>
    <t xml:space="preserve">1. </t>
  </si>
  <si>
    <t xml:space="preserve">Ir a pestaña "Back Data". </t>
  </si>
  <si>
    <t xml:space="preserve">2. </t>
  </si>
  <si>
    <t xml:space="preserve">Copiar la última columna (COLUMNA COMPLETA) del archivo de Promociones enviado por Operaciones. </t>
  </si>
  <si>
    <t xml:space="preserve">3. </t>
  </si>
  <si>
    <t xml:space="preserve">Insertar la columna copiada en la pestaña "Back Data". </t>
  </si>
  <si>
    <t>4.</t>
  </si>
  <si>
    <t xml:space="preserve">Ir a pestaña "Tam Automático" y confimar que se han actualizado los meses y los datos coinciden. </t>
  </si>
  <si>
    <t>5.</t>
  </si>
  <si>
    <t xml:space="preserve">Ir a pestaña "Back Data graficos" y confimar que se han actualizado los meses y los datos coinciden. </t>
  </si>
  <si>
    <t>6.</t>
  </si>
  <si>
    <t xml:space="preserve">Actualizar mes en la portada. </t>
  </si>
  <si>
    <t>7.</t>
  </si>
  <si>
    <t>LISTO!</t>
  </si>
  <si>
    <t>¿Cómo funciona el reporte?</t>
  </si>
  <si>
    <t>TAM AUTOMATICO</t>
  </si>
  <si>
    <t xml:space="preserve">Esta pestaña es el núcleo del fichero. Se construye de derecha a izquierda. </t>
  </si>
  <si>
    <r>
      <t xml:space="preserve">La columna P busca el </t>
    </r>
    <r>
      <rPr>
        <b/>
        <sz val="11"/>
        <color theme="1"/>
        <rFont val="Calibri"/>
        <family val="2"/>
        <scheme val="minor"/>
      </rPr>
      <t>último</t>
    </r>
    <r>
      <rPr>
        <sz val="11"/>
        <color theme="1"/>
        <rFont val="Calibri"/>
        <family val="2"/>
        <scheme val="minor"/>
      </rPr>
      <t xml:space="preserve"> valor  de una fila de la pestaña Back Data. </t>
    </r>
  </si>
  <si>
    <t>Los meses anteriores se extraen, a partir del último valor, desplazandose n-lugares hacia atrás.</t>
  </si>
  <si>
    <t>%  DECLARADO:</t>
  </si>
  <si>
    <t xml:space="preserve">Suma del dato en Back Data de SIN PROMOCION y NO PROMOCION. </t>
  </si>
  <si>
    <t>Back Data graficos</t>
  </si>
  <si>
    <t>De aquí leen todas las gráficas del archivo.</t>
  </si>
  <si>
    <t xml:space="preserve">Total categoría lee directamente de TAM Automático. </t>
  </si>
  <si>
    <t>La marca y el canal, también leen de TAM Automático y dependerá de los datos seleccionados en "Leche" y "Derivados"</t>
  </si>
  <si>
    <t>Leche &amp; Derivados</t>
  </si>
  <si>
    <t xml:space="preserve">El dropdown list es un Data List que lee de la pestaña "Back Data gráficos". </t>
  </si>
  <si>
    <t>Conclusiones</t>
  </si>
  <si>
    <t>Measures = Weighted PURCHS Vert %</t>
  </si>
  <si>
    <t>CANA2 = Total CANA2</t>
  </si>
  <si>
    <t>PRODS = LECHE ENVASADA\Total PRODS</t>
  </si>
  <si>
    <t>S360MAPA - PROMO - 20/04/2018 09:52:35</t>
  </si>
  <si>
    <t xml:space="preserve">      T.ALIMENTACIÓN MAPA  </t>
  </si>
  <si>
    <t xml:space="preserve">        TOTAL  </t>
  </si>
  <si>
    <t xml:space="preserve">         SIN PROMOCION  </t>
  </si>
  <si>
    <t xml:space="preserve">         CON PROMOCION  </t>
  </si>
  <si>
    <t xml:space="preserve">         NO DECLARA PROMOCION  </t>
  </si>
  <si>
    <t xml:space="preserve">       PRINCIPALES FABRICANTE  </t>
  </si>
  <si>
    <t xml:space="preserve">         TOTAL  </t>
  </si>
  <si>
    <t xml:space="preserve">          SIN PROMOCION  </t>
  </si>
  <si>
    <t xml:space="preserve">          CON PROMOCION  </t>
  </si>
  <si>
    <t xml:space="preserve">          NO DECLARA PROMOCION  </t>
  </si>
  <si>
    <t xml:space="preserve">       MARCAS DISTRIBUCION  </t>
  </si>
  <si>
    <t xml:space="preserve">       OTROS FABRICANTES  </t>
  </si>
  <si>
    <t>PRODS = DERIVADOS LACTEOS\LECHE ENVASADA\Total PRODS</t>
  </si>
  <si>
    <t>MAYO 20</t>
  </si>
  <si>
    <t>PRODS = TOTAL ACEITE\LECHE ENVASADA\Total PRODS</t>
  </si>
  <si>
    <t>PRODS = A.O VIRGEN+V.EXTRA\TOTAL ACEITE\LECHE ENVASADA\Total PRODS</t>
  </si>
  <si>
    <t>AGOSTO 20</t>
  </si>
  <si>
    <t>PRODS = A.O VIRGEN\A.O VIRGEN+V.EXTRA\TOTAL ACEITE\LECHE ENVASADA\Total PRODS</t>
  </si>
  <si>
    <t>PRODS = A.O VIRGEN EXTRA\A.O VIRGEN+V.EXTRA\TOTAL ACEITE\LECHE ENVASADA\Total PRODS</t>
  </si>
  <si>
    <t>PRODS = A. OLIVA\A.O VIRGEN+V.EXTRA\TOTAL ACEITE\LECHE ENVASADA\Total PRODS</t>
  </si>
  <si>
    <t>PRODS = ACEITE DE GIRASOL\A.O VIRGEN+V.EXTRA\TOTAL ACEITE\LECHE ENVASADA\Total PRODS</t>
  </si>
  <si>
    <t xml:space="preserve">J360 =       T.ALIMENTACIÓN MAPA  </t>
  </si>
  <si>
    <t xml:space="preserve"> HIPERMERCADOS  </t>
  </si>
  <si>
    <t xml:space="preserve">   TOTAL  </t>
  </si>
  <si>
    <t xml:space="preserve">    SIN PROMOCION  </t>
  </si>
  <si>
    <t xml:space="preserve">    CON PROMOCION  </t>
  </si>
  <si>
    <t xml:space="preserve">    NO DECLARA PROMOCION  </t>
  </si>
  <si>
    <t xml:space="preserve">  SUPER+AUTOS  </t>
  </si>
  <si>
    <t xml:space="preserve">    TOTAL  </t>
  </si>
  <si>
    <t xml:space="preserve">     SIN PROMOCION  </t>
  </si>
  <si>
    <t xml:space="preserve">     CON PROMOCION  </t>
  </si>
  <si>
    <t xml:space="preserve">     NO DECLARA PROMOCION  </t>
  </si>
  <si>
    <t xml:space="preserve">  DISCOUNTS  </t>
  </si>
  <si>
    <t>%  DECLARADO</t>
  </si>
  <si>
    <t>TOTAL LECHE</t>
  </si>
  <si>
    <t xml:space="preserve">SIN PROMOCION  </t>
  </si>
  <si>
    <t xml:space="preserve">CON PROMOCION  </t>
  </si>
  <si>
    <t xml:space="preserve">PRINCIPALES FABRICANTE  </t>
  </si>
  <si>
    <t xml:space="preserve">MARCAS DISTRIBUCION  </t>
  </si>
  <si>
    <t>DERIVADOS LÁCTEOS</t>
  </si>
  <si>
    <t>TOTAL DERIVADOS</t>
  </si>
  <si>
    <t>LECHE</t>
  </si>
  <si>
    <t>TOTAL CATEGORIA</t>
  </si>
  <si>
    <t>MARCA</t>
  </si>
  <si>
    <t>MDF</t>
  </si>
  <si>
    <t>MDD</t>
  </si>
  <si>
    <t>CANAL</t>
  </si>
  <si>
    <t>DERIVADOS LACTEOS</t>
  </si>
  <si>
    <t xml:space="preserve">• Mayo de 2022, cierra con reducción de la actividad promocional para el sector lácteo, ya sea en leche líquida como en derivados lácteos. 
• La leche reduce la proporción de litros vendidos con promoción de 3,6 % a 2,1 %, y esa contracción viene explicada por tanto por las marcas de fabricantes como por las marcas propias de distribución, así como todas las plataformas de distribución. La actividad promocional de leche en mayo de 2022 alcanza la cuota más baja respecto de los últimos 12 meses.
Las marcas de fabricantes destinan una mayor proporción de litros a promoción (4,9 %) con respecto a la marca propia de la distribución, que destina el 0,8 % al reclamo promocional. A pesar de esto, ambos segmentos reducen la proporción con respecto a mayo de 2021, cuando entonces designaban el 7,8 % por parte de las marcas de fabricantes y el 2,0 % por parte de las marcas de distribución. 
Con respecto a los canales de distribución, la contracción de la actividad promocional se extiende a todos ellos. Si bien, el discount es el canal que mayor peso destina a la promoción con el 2,9 % de los litros, aunque reduce su actividad con respecto a mayo de 2021 (3,7 %). Por su parte, le siguen el hipermercado y supermercado que también reducen su proporción de los litros vendidos con promoción, cerrando en mayo de 2022 con una actividad promocional de 2,4 % y 1,8 % respectivamente.
 • El mercado de derivados lácteos, también reduce su actividad promocional. Pasa de mantener el 4,3 % de los kilos o litros con promoción al 3,6 %. 
Esta contracción viene explicada tanto por las marcas propias de la distribución, como por las marcas de fabricante, aunque estas últimas destinan una proporción de los kilos o litros vendidos con promoción superior pese a reducirlas (8,1 % a 7,9 %). Por su parte, las marcas de distribución destinan el 2,4 % de su volumen a la promoción (vs 3,3 % de mayo de 2021).
En cuanto a las plataformas de distribución, son el super y el discount los canales que explican la caída de la actividad promocional del segmento. El supermercado pasa de destinar el 2,1 % de sus litros a venderlos con promoción, al 1,8 %, y el discount pasa de destinar el 8,3 % al 6,4 %. El hipermercado es el único canal que incrementa su actividad promocional, pasando de destinar el 6,6 % al 6,9 de sus litros a la actividad promocional.	</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</si>
</sst>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64" formatCode="0.0%"/>
    <numFmt numFmtId="165" formatCode="[$-C0A]mmmm\-yy;@"/>
  </numFmts>
  <fonts count="24" x14ac:knownFonts="1">
    <font>
      <sz val="11"/>
      <color theme="1"/>
      <name val="Calibri"/>
      <family val="2"/>
      <scheme val="minor"/>
    </font>
    <font>
      <sz val="11"/>
      <color theme="1"/>
      <name val="Calibri"/>
      <family val="2"/>
      <scheme val="minor"/>
    </font>
    <font>
      <b/>
      <sz val="11"/>
      <color theme="3"/>
      <name val="Calibri"/>
      <family val="2"/>
      <scheme val="minor"/>
    </font>
    <font>
      <sz val="12"/>
      <color theme="1"/>
      <name val="Calibri"/>
      <family val="2"/>
      <scheme val="minor"/>
    </font>
    <font>
      <b/>
      <sz val="12"/>
      <color theme="3"/>
      <name val="Calibri"/>
      <family val="2"/>
      <scheme val="minor"/>
    </font>
    <font>
      <sz val="12"/>
      <color rgb="FF0070C0"/>
      <name val="Calibri"/>
      <family val="2"/>
      <scheme val="minor"/>
    </font>
    <font>
      <b/>
      <sz val="12"/>
      <color theme="1"/>
      <name val="Calibri"/>
      <family val="2"/>
      <scheme val="minor"/>
    </font>
    <font>
      <b/>
      <sz val="12"/>
      <color rgb="FF0070C0"/>
      <name val="Calibri"/>
      <family val="2"/>
      <scheme val="minor"/>
    </font>
    <font>
      <b/>
      <sz val="12"/>
      <color theme="0"/>
      <name val="Calibri"/>
      <family val="2"/>
      <scheme val="minor"/>
    </font>
    <font>
      <sz val="12"/>
      <color rgb="FF333333"/>
      <name val="Arial"/>
      <family val="2"/>
    </font>
    <font>
      <b/>
      <sz val="12"/>
      <color theme="1" tint="0.34998626667073579"/>
      <name val="Calibri"/>
      <family val="2"/>
      <scheme val="minor"/>
    </font>
    <font>
      <sz val="11"/>
      <color theme="0"/>
      <name val="Calibri"/>
      <family val="2"/>
      <scheme val="minor"/>
    </font>
    <font>
      <b/>
      <sz val="12"/>
      <color theme="0" tint="-0.499984740745262"/>
      <name val="Verdana"/>
      <family val="2"/>
    </font>
    <font>
      <b/>
      <sz val="11"/>
      <color theme="0" tint="-0.499984740745262"/>
      <name val="Verdana"/>
      <family val="2"/>
    </font>
    <font>
      <sz val="11"/>
      <name val="Calibri"/>
      <family val="2"/>
      <scheme val="minor"/>
    </font>
    <font>
      <b/>
      <sz val="18"/>
      <color theme="0"/>
      <name val="Calibri"/>
      <family val="2"/>
      <scheme val="minor"/>
    </font>
    <font>
      <b/>
      <i/>
      <sz val="11"/>
      <color theme="4" tint="-0.249977111117893"/>
      <name val="Calibri"/>
      <family val="2"/>
      <scheme val="minor"/>
    </font>
    <font>
      <b/>
      <sz val="11"/>
      <color theme="1"/>
      <name val="Calibri"/>
      <family val="2"/>
      <scheme val="minor"/>
    </font>
    <font>
      <b/>
      <sz val="11"/>
      <color theme="1"/>
      <name val="Arial Narrow"/>
      <family val="2"/>
    </font>
    <font>
      <b/>
      <sz val="11"/>
      <color theme="0" tint="-0.499984740745262"/>
      <name val="Calibri"/>
      <family val="2"/>
      <scheme val="minor"/>
    </font>
    <font>
      <b/>
      <sz val="12"/>
      <color rgb="FFFF0000"/>
      <name val="Calibri"/>
      <family val="2"/>
      <scheme val="minor"/>
    </font>
    <font>
      <b/>
      <i/>
      <sz val="14"/>
      <color theme="0" tint="-0.499984740745262"/>
      <name val="Calibri"/>
      <family val="2"/>
      <scheme val="minor"/>
    </font>
    <font>
      <sz val="10"/>
      <color rgb="FFFF0000"/>
      <name val="Calibri"/>
      <family val="2"/>
      <scheme val="minor"/>
    </font>
    <font>
      <sz val="10"/>
      <name val="Calibri"/>
      <family val="2"/>
      <scheme val="minor"/>
    </font>
  </fonts>
  <fills count="8">
    <fill>
      <patternFill patternType="none"/>
    </fill>
    <fill>
      <patternFill patternType="gray125"/>
    </fill>
    <fill>
      <patternFill patternType="solid">
        <fgColor rgb="FFFFFF00"/>
        <bgColor indexed="64"/>
      </patternFill>
    </fill>
    <fill>
      <patternFill patternType="solid">
        <fgColor theme="0" tint="-0.14999847407452621"/>
        <bgColor indexed="64"/>
      </patternFill>
    </fill>
    <fill>
      <patternFill patternType="solid">
        <fgColor rgb="FF0070C0"/>
        <bgColor indexed="64"/>
      </patternFill>
    </fill>
    <fill>
      <patternFill patternType="solid">
        <fgColor theme="0" tint="-0.499984740745262"/>
        <bgColor indexed="64"/>
      </patternFill>
    </fill>
    <fill>
      <patternFill patternType="solid">
        <fgColor theme="1"/>
        <bgColor indexed="64"/>
      </patternFill>
    </fill>
    <fill>
      <patternFill patternType="solid">
        <fgColor rgb="FFCCCC00"/>
        <bgColor indexed="64"/>
      </patternFill>
    </fill>
  </fills>
  <borders count="19">
    <border>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top/>
      <bottom style="medium">
        <color theme="0" tint="-0.34998626667073579"/>
      </bottom>
      <diagonal/>
    </border>
    <border>
      <left style="medium">
        <color theme="0" tint="-0.499984740745262"/>
      </left>
      <right/>
      <top style="medium">
        <color theme="0" tint="-0.499984740745262"/>
      </top>
      <bottom/>
      <diagonal/>
    </border>
    <border>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top/>
      <bottom/>
      <diagonal/>
    </border>
    <border>
      <left/>
      <right style="medium">
        <color theme="0" tint="-0.499984740745262"/>
      </right>
      <top/>
      <bottom/>
      <diagonal/>
    </border>
    <border>
      <left style="medium">
        <color theme="0" tint="-0.499984740745262"/>
      </left>
      <right/>
      <top/>
      <bottom style="medium">
        <color theme="0" tint="-0.499984740745262"/>
      </bottom>
      <diagonal/>
    </border>
    <border>
      <left/>
      <right/>
      <top/>
      <bottom style="medium">
        <color theme="0" tint="-0.499984740745262"/>
      </bottom>
      <diagonal/>
    </border>
    <border>
      <left/>
      <right style="medium">
        <color theme="0" tint="-0.499984740745262"/>
      </right>
      <top/>
      <bottom style="medium">
        <color theme="0" tint="-0.499984740745262"/>
      </bottom>
      <diagonal/>
    </border>
    <border>
      <left style="medium">
        <color theme="0" tint="-0.34998626667073579"/>
      </left>
      <right/>
      <top style="medium">
        <color theme="0" tint="-0.34998626667073579"/>
      </top>
      <bottom/>
      <diagonal/>
    </border>
    <border>
      <left/>
      <right/>
      <top style="medium">
        <color theme="0" tint="-0.34998626667073579"/>
      </top>
      <bottom/>
      <diagonal/>
    </border>
    <border>
      <left/>
      <right style="medium">
        <color theme="0" tint="-0.34998626667073579"/>
      </right>
      <top style="medium">
        <color theme="0" tint="-0.34998626667073579"/>
      </top>
      <bottom/>
      <diagonal/>
    </border>
    <border>
      <left style="medium">
        <color theme="0" tint="-0.34998626667073579"/>
      </left>
      <right/>
      <top/>
      <bottom/>
      <diagonal/>
    </border>
    <border>
      <left/>
      <right style="medium">
        <color theme="0" tint="-0.34998626667073579"/>
      </right>
      <top/>
      <bottom/>
      <diagonal/>
    </border>
    <border>
      <left style="medium">
        <color theme="0" tint="-0.34998626667073579"/>
      </left>
      <right/>
      <top/>
      <bottom style="medium">
        <color theme="0" tint="-0.34998626667073579"/>
      </bottom>
      <diagonal/>
    </border>
    <border>
      <left/>
      <right style="medium">
        <color theme="0" tint="-0.34998626667073579"/>
      </right>
      <top/>
      <bottom style="medium">
        <color theme="0" tint="-0.34998626667073579"/>
      </bottom>
      <diagonal/>
    </border>
    <border>
      <left style="hair">
        <color theme="0" tint="-0.34998626667073579"/>
      </left>
      <right/>
      <top style="hair">
        <color theme="0" tint="-0.34998626667073579"/>
      </top>
      <bottom style="hair">
        <color theme="0" tint="-0.34998626667073579"/>
      </bottom>
      <diagonal/>
    </border>
  </borders>
  <cellStyleXfs count="3">
    <xf numFmtId="0" fontId="0" fillId="0" borderId="0"/>
    <xf numFmtId="9" fontId="1" fillId="0" borderId="0" applyFont="0" applyFill="0" applyBorder="0" applyAlignment="0" applyProtection="0"/>
    <xf numFmtId="0" fontId="2" fillId="0" borderId="0" applyNumberFormat="0" applyFill="0" applyBorder="0" applyAlignment="0" applyProtection="0"/>
  </cellStyleXfs>
  <cellXfs count="62">
    <xf numFmtId="0" fontId="0" fillId="0" borderId="0" xfId="0"/>
    <xf numFmtId="17" fontId="0" fillId="0" borderId="0" xfId="0" applyNumberFormat="1"/>
    <xf numFmtId="0" fontId="0" fillId="2" borderId="0" xfId="0" applyFill="1"/>
    <xf numFmtId="0" fontId="3" fillId="0" borderId="0" xfId="0" applyFont="1"/>
    <xf numFmtId="0" fontId="4" fillId="0" borderId="0" xfId="2" applyFont="1" applyFill="1"/>
    <xf numFmtId="0" fontId="5" fillId="0" borderId="0" xfId="0" applyFont="1"/>
    <xf numFmtId="0" fontId="6" fillId="0" borderId="0" xfId="0" applyFont="1"/>
    <xf numFmtId="0" fontId="7" fillId="0" borderId="0" xfId="0" applyFont="1"/>
    <xf numFmtId="0" fontId="6" fillId="0" borderId="1" xfId="0" applyFont="1" applyBorder="1" applyAlignment="1">
      <alignment horizontal="right"/>
    </xf>
    <xf numFmtId="0" fontId="3" fillId="3" borderId="1" xfId="0" applyFont="1" applyFill="1" applyBorder="1"/>
    <xf numFmtId="0" fontId="8" fillId="4" borderId="0" xfId="0" applyFont="1" applyFill="1"/>
    <xf numFmtId="0" fontId="7" fillId="0" borderId="0" xfId="0" applyFont="1" applyAlignment="1">
      <alignment horizontal="left" indent="1"/>
    </xf>
    <xf numFmtId="0" fontId="3" fillId="0" borderId="1" xfId="0" applyFont="1" applyBorder="1" applyAlignment="1">
      <alignment horizontal="left"/>
    </xf>
    <xf numFmtId="164" fontId="3" fillId="0" borderId="1" xfId="1" applyNumberFormat="1" applyFont="1" applyBorder="1"/>
    <xf numFmtId="0" fontId="9" fillId="0" borderId="0" xfId="0" applyFont="1"/>
    <xf numFmtId="0" fontId="8" fillId="5" borderId="0" xfId="0" applyFont="1" applyFill="1"/>
    <xf numFmtId="0" fontId="10" fillId="0" borderId="0" xfId="0" applyFont="1"/>
    <xf numFmtId="0" fontId="11" fillId="0" borderId="0" xfId="0" applyFont="1"/>
    <xf numFmtId="0" fontId="0" fillId="0" borderId="0" xfId="0" applyAlignment="1">
      <alignment vertical="center"/>
    </xf>
    <xf numFmtId="0" fontId="7" fillId="0" borderId="0" xfId="0" applyFont="1" applyAlignment="1">
      <alignment vertical="center"/>
    </xf>
    <xf numFmtId="0" fontId="13" fillId="0" borderId="0" xfId="0" applyFont="1" applyAlignment="1">
      <alignment horizontal="left" vertical="center"/>
    </xf>
    <xf numFmtId="0" fontId="0" fillId="3" borderId="0" xfId="0" applyFill="1"/>
    <xf numFmtId="0" fontId="0" fillId="6" borderId="0" xfId="0" applyFill="1"/>
    <xf numFmtId="0" fontId="12" fillId="0" borderId="0" xfId="0" applyFont="1" applyAlignment="1">
      <alignment horizontal="left" vertical="center" indent="3"/>
    </xf>
    <xf numFmtId="0" fontId="12" fillId="0" borderId="0" xfId="0" applyFont="1" applyAlignment="1">
      <alignment horizontal="left" vertical="center" indent="6"/>
    </xf>
    <xf numFmtId="0" fontId="14" fillId="0" borderId="0" xfId="0" applyFont="1"/>
    <xf numFmtId="0" fontId="15" fillId="6" borderId="0" xfId="0" applyFont="1" applyFill="1" applyAlignment="1">
      <alignment vertical="center"/>
    </xf>
    <xf numFmtId="0" fontId="16" fillId="0" borderId="0" xfId="0" applyFont="1" applyAlignment="1">
      <alignment horizontal="left" vertical="center" indent="3"/>
    </xf>
    <xf numFmtId="0" fontId="16" fillId="0" borderId="0" xfId="0" applyFont="1" applyAlignment="1">
      <alignment horizontal="left" vertical="center" indent="1"/>
    </xf>
    <xf numFmtId="0" fontId="0" fillId="0" borderId="0" xfId="0" applyAlignment="1">
      <alignment horizontal="center" vertical="center"/>
    </xf>
    <xf numFmtId="0" fontId="18" fillId="0" borderId="0" xfId="0" applyFont="1" applyAlignment="1">
      <alignment horizontal="left" vertical="center" indent="1"/>
    </xf>
    <xf numFmtId="0" fontId="0" fillId="7" borderId="0" xfId="0" applyFill="1"/>
    <xf numFmtId="0" fontId="17" fillId="0" borderId="0" xfId="0" applyFont="1" applyAlignment="1">
      <alignment horizontal="center" vertical="center"/>
    </xf>
    <xf numFmtId="0" fontId="19" fillId="0" borderId="0" xfId="0" applyFont="1"/>
    <xf numFmtId="0" fontId="6" fillId="0" borderId="0" xfId="0" applyFont="1" applyAlignment="1">
      <alignment horizontal="left" indent="2"/>
    </xf>
    <xf numFmtId="0" fontId="0" fillId="0" borderId="0" xfId="0" applyAlignment="1">
      <alignment horizontal="left" indent="4"/>
    </xf>
    <xf numFmtId="0" fontId="20" fillId="0" borderId="0" xfId="0" applyFont="1"/>
    <xf numFmtId="0" fontId="3" fillId="3" borderId="18" xfId="0" applyFont="1" applyFill="1" applyBorder="1"/>
    <xf numFmtId="164" fontId="3" fillId="0" borderId="18" xfId="1" applyNumberFormat="1" applyFont="1" applyBorder="1"/>
    <xf numFmtId="0" fontId="4" fillId="0" borderId="0" xfId="2" applyFont="1" applyFill="1" applyBorder="1" applyAlignment="1">
      <alignment horizontal="center"/>
    </xf>
    <xf numFmtId="165" fontId="4" fillId="0" borderId="2" xfId="2" applyNumberFormat="1" applyFont="1" applyFill="1" applyBorder="1" applyAlignment="1">
      <alignment horizontal="center"/>
    </xf>
    <xf numFmtId="0" fontId="21" fillId="0" borderId="0" xfId="0" applyFont="1"/>
    <xf numFmtId="0" fontId="0" fillId="0" borderId="0" xfId="0" applyAlignment="1">
      <alignment wrapText="1"/>
    </xf>
    <xf numFmtId="0" fontId="0" fillId="0" borderId="0" xfId="0" applyAlignment="1">
      <alignment vertical="top"/>
    </xf>
    <xf numFmtId="0" fontId="17" fillId="0" borderId="11" xfId="0" applyFont="1" applyBorder="1" applyAlignment="1">
      <alignment horizontal="left" vertical="center" wrapText="1" indent="1"/>
    </xf>
    <xf numFmtId="0" fontId="17" fillId="0" borderId="12" xfId="0" applyFont="1" applyBorder="1" applyAlignment="1">
      <alignment horizontal="left" vertical="center" wrapText="1" indent="1"/>
    </xf>
    <xf numFmtId="0" fontId="17" fillId="0" borderId="13" xfId="0" applyFont="1" applyBorder="1" applyAlignment="1">
      <alignment horizontal="left" vertical="center" wrapText="1" indent="1"/>
    </xf>
    <xf numFmtId="0" fontId="17" fillId="0" borderId="14" xfId="0" applyFont="1" applyBorder="1" applyAlignment="1">
      <alignment horizontal="left" vertical="center" wrapText="1" indent="1"/>
    </xf>
    <xf numFmtId="0" fontId="17" fillId="0" borderId="0" xfId="0" applyFont="1" applyAlignment="1">
      <alignment horizontal="left" vertical="center" wrapText="1" indent="1"/>
    </xf>
    <xf numFmtId="0" fontId="17" fillId="0" borderId="15" xfId="0" applyFont="1" applyBorder="1" applyAlignment="1">
      <alignment horizontal="left" vertical="center" wrapText="1" indent="1"/>
    </xf>
    <xf numFmtId="0" fontId="17" fillId="0" borderId="16" xfId="0" applyFont="1" applyBorder="1" applyAlignment="1">
      <alignment horizontal="left" vertical="center" wrapText="1" indent="1"/>
    </xf>
    <xf numFmtId="0" fontId="17" fillId="0" borderId="2" xfId="0" applyFont="1" applyBorder="1" applyAlignment="1">
      <alignment horizontal="left" vertical="center" wrapText="1" indent="1"/>
    </xf>
    <xf numFmtId="0" fontId="17" fillId="0" borderId="17" xfId="0" applyFont="1" applyBorder="1" applyAlignment="1">
      <alignment horizontal="left" vertical="center" wrapText="1" indent="1"/>
    </xf>
    <xf numFmtId="0" fontId="23" fillId="0" borderId="3" xfId="0" applyFont="1" applyBorder="1" applyAlignment="1">
      <alignment horizontal="left" vertical="center" wrapText="1" indent="1"/>
    </xf>
    <xf numFmtId="0" fontId="22" fillId="0" borderId="4" xfId="0" applyFont="1" applyBorder="1" applyAlignment="1">
      <alignment horizontal="left" vertical="center" indent="1"/>
    </xf>
    <xf numFmtId="0" fontId="22" fillId="0" borderId="5" xfId="0" applyFont="1" applyBorder="1" applyAlignment="1">
      <alignment horizontal="left" vertical="center" indent="1"/>
    </xf>
    <xf numFmtId="0" fontId="22" fillId="0" borderId="6" xfId="0" applyFont="1" applyBorder="1" applyAlignment="1">
      <alignment horizontal="left" vertical="center" indent="1"/>
    </xf>
    <xf numFmtId="0" fontId="22" fillId="0" borderId="0" xfId="0" applyFont="1" applyAlignment="1">
      <alignment horizontal="left" vertical="center" indent="1"/>
    </xf>
    <xf numFmtId="0" fontId="22" fillId="0" borderId="7" xfId="0" applyFont="1" applyBorder="1" applyAlignment="1">
      <alignment horizontal="left" vertical="center" indent="1"/>
    </xf>
    <xf numFmtId="0" fontId="22" fillId="0" borderId="8" xfId="0" applyFont="1" applyBorder="1" applyAlignment="1">
      <alignment horizontal="left" vertical="center" indent="1"/>
    </xf>
    <xf numFmtId="0" fontId="22" fillId="0" borderId="9" xfId="0" applyFont="1" applyBorder="1" applyAlignment="1">
      <alignment horizontal="left" vertical="center" indent="1"/>
    </xf>
    <xf numFmtId="0" fontId="22" fillId="0" borderId="10" xfId="0" applyFont="1" applyBorder="1" applyAlignment="1">
      <alignment horizontal="left" vertical="center" indent="1"/>
    </xf>
  </cellXfs>
  <cellStyles count="3">
    <cellStyle name="Encabezado 4" xfId="2" builtinId="19"/>
    <cellStyle name="Normal" xfId="0" builtinId="0"/>
    <cellStyle name="Porcentaje" xfId="1" builtinId="5"/>
  </cellStyles>
  <dxfs count="0"/>
  <tableStyles count="0" defaultTableStyle="TableStyleMedium2" defaultPivotStyle="PivotStyleLight16"/>
  <colors>
    <mruColors>
      <color rgb="FF000066"/>
      <color rgb="FFCCCC00"/>
      <color rgb="FF4C8C2B"/>
      <color rgb="FFCCECFF"/>
      <color rgb="FF00589A"/>
      <color rgb="FFFFCC66"/>
      <color rgb="FFFFCC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19"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graficos'!$C$11</c:f>
              <c:strCache>
                <c:ptCount val="1"/>
                <c:pt idx="0">
                  <c:v>SIN PROMOCION  </c:v>
                </c:pt>
              </c:strCache>
            </c:strRef>
          </c:tx>
          <c:spPr>
            <a:solidFill>
              <a:srgbClr val="0070C0"/>
            </a:solidFill>
          </c:spPr>
          <c:invertIfNegative val="0"/>
          <c:dLbls>
            <c:spPr>
              <a:noFill/>
              <a:ln>
                <a:noFill/>
              </a:ln>
              <a:effectLst/>
            </c:spPr>
            <c:txPr>
              <a:bodyPr/>
              <a:lstStyle/>
              <a:p>
                <a:pPr>
                  <a:defRPr b="1">
                    <a:solidFill>
                      <a:schemeClr val="bg1"/>
                    </a:solidFill>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graficos'!$D$10:$P$10</c:f>
              <c:numCache>
                <c:formatCode>[$-C0A]mmmm\-yy;@</c:formatCode>
                <c:ptCount val="13"/>
                <c:pt idx="0">
                  <c:v>44317</c:v>
                </c:pt>
                <c:pt idx="1">
                  <c:v>44348</c:v>
                </c:pt>
                <c:pt idx="2">
                  <c:v>44378</c:v>
                </c:pt>
                <c:pt idx="3">
                  <c:v>44409</c:v>
                </c:pt>
                <c:pt idx="4">
                  <c:v>44440</c:v>
                </c:pt>
                <c:pt idx="5">
                  <c:v>44470</c:v>
                </c:pt>
                <c:pt idx="6">
                  <c:v>44501</c:v>
                </c:pt>
                <c:pt idx="7">
                  <c:v>44531</c:v>
                </c:pt>
                <c:pt idx="8">
                  <c:v>44562</c:v>
                </c:pt>
                <c:pt idx="9">
                  <c:v>44593</c:v>
                </c:pt>
                <c:pt idx="10">
                  <c:v>44621</c:v>
                </c:pt>
                <c:pt idx="11">
                  <c:v>44652</c:v>
                </c:pt>
                <c:pt idx="12">
                  <c:v>44682</c:v>
                </c:pt>
              </c:numCache>
            </c:numRef>
          </c:cat>
          <c:val>
            <c:numRef>
              <c:f>'Back Data graficos'!$D$11:$P$11</c:f>
              <c:numCache>
                <c:formatCode>0.0%</c:formatCode>
                <c:ptCount val="13"/>
                <c:pt idx="0">
                  <c:v>0.92248413417951047</c:v>
                </c:pt>
                <c:pt idx="1">
                  <c:v>0.93481095176010431</c:v>
                </c:pt>
                <c:pt idx="2">
                  <c:v>0.93885572863590039</c:v>
                </c:pt>
                <c:pt idx="3">
                  <c:v>0.94513641755634648</c:v>
                </c:pt>
                <c:pt idx="4">
                  <c:v>0.93648208469055361</c:v>
                </c:pt>
                <c:pt idx="5">
                  <c:v>0.94886199942379723</c:v>
                </c:pt>
                <c:pt idx="6">
                  <c:v>0.93550693550693542</c:v>
                </c:pt>
                <c:pt idx="7">
                  <c:v>0.93244582920266261</c:v>
                </c:pt>
                <c:pt idx="8">
                  <c:v>0.93962485345838209</c:v>
                </c:pt>
                <c:pt idx="9">
                  <c:v>0.93588601959038298</c:v>
                </c:pt>
                <c:pt idx="10">
                  <c:v>0.9537438566059554</c:v>
                </c:pt>
                <c:pt idx="11">
                  <c:v>0.96357193479801573</c:v>
                </c:pt>
                <c:pt idx="12">
                  <c:v>0.95089949952657926</c:v>
                </c:pt>
              </c:numCache>
            </c:numRef>
          </c:val>
          <c:extLst xmlns:c16r2="http://schemas.microsoft.com/office/drawing/2015/06/chart">
            <c:ext xmlns:c16="http://schemas.microsoft.com/office/drawing/2014/chart" uri="{C3380CC4-5D6E-409C-BE32-E72D297353CC}">
              <c16:uniqueId val="{00000000-4E39-4487-A657-23C3BD2795CD}"/>
            </c:ext>
          </c:extLst>
        </c:ser>
        <c:ser>
          <c:idx val="1"/>
          <c:order val="1"/>
          <c:tx>
            <c:strRef>
              <c:f>'Back Data graficos'!$C$12</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graficos'!$D$10:$P$10</c:f>
              <c:numCache>
                <c:formatCode>[$-C0A]mmmm\-yy;@</c:formatCode>
                <c:ptCount val="13"/>
                <c:pt idx="0">
                  <c:v>44317</c:v>
                </c:pt>
                <c:pt idx="1">
                  <c:v>44348</c:v>
                </c:pt>
                <c:pt idx="2">
                  <c:v>44378</c:v>
                </c:pt>
                <c:pt idx="3">
                  <c:v>44409</c:v>
                </c:pt>
                <c:pt idx="4">
                  <c:v>44440</c:v>
                </c:pt>
                <c:pt idx="5">
                  <c:v>44470</c:v>
                </c:pt>
                <c:pt idx="6">
                  <c:v>44501</c:v>
                </c:pt>
                <c:pt idx="7">
                  <c:v>44531</c:v>
                </c:pt>
                <c:pt idx="8">
                  <c:v>44562</c:v>
                </c:pt>
                <c:pt idx="9">
                  <c:v>44593</c:v>
                </c:pt>
                <c:pt idx="10">
                  <c:v>44621</c:v>
                </c:pt>
                <c:pt idx="11">
                  <c:v>44652</c:v>
                </c:pt>
                <c:pt idx="12">
                  <c:v>44682</c:v>
                </c:pt>
              </c:numCache>
            </c:numRef>
          </c:cat>
          <c:val>
            <c:numRef>
              <c:f>'Back Data graficos'!$D$12:$P$12</c:f>
              <c:numCache>
                <c:formatCode>0.0%</c:formatCode>
                <c:ptCount val="13"/>
                <c:pt idx="0">
                  <c:v>7.7515865820489582E-2</c:v>
                </c:pt>
                <c:pt idx="1">
                  <c:v>6.51890482398957E-2</c:v>
                </c:pt>
                <c:pt idx="2">
                  <c:v>6.1144271364099584E-2</c:v>
                </c:pt>
                <c:pt idx="3">
                  <c:v>5.4863582443653622E-2</c:v>
                </c:pt>
                <c:pt idx="4">
                  <c:v>6.3517915309446255E-2</c:v>
                </c:pt>
                <c:pt idx="5">
                  <c:v>5.1138000576202818E-2</c:v>
                </c:pt>
                <c:pt idx="6">
                  <c:v>6.4493064493064481E-2</c:v>
                </c:pt>
                <c:pt idx="7">
                  <c:v>6.7554170797337484E-2</c:v>
                </c:pt>
                <c:pt idx="8">
                  <c:v>6.0375146541617811E-2</c:v>
                </c:pt>
                <c:pt idx="9">
                  <c:v>6.4113980409617105E-2</c:v>
                </c:pt>
                <c:pt idx="10">
                  <c:v>4.6256143394044519E-2</c:v>
                </c:pt>
                <c:pt idx="11">
                  <c:v>3.6428065201984404E-2</c:v>
                </c:pt>
                <c:pt idx="12">
                  <c:v>4.9100500473420808E-2</c:v>
                </c:pt>
              </c:numCache>
            </c:numRef>
          </c:val>
          <c:extLst xmlns:c16r2="http://schemas.microsoft.com/office/drawing/2015/06/chart">
            <c:ext xmlns:c16="http://schemas.microsoft.com/office/drawing/2014/chart" uri="{C3380CC4-5D6E-409C-BE32-E72D297353CC}">
              <c16:uniqueId val="{00000001-4E39-4487-A657-23C3BD2795CD}"/>
            </c:ext>
          </c:extLst>
        </c:ser>
        <c:dLbls>
          <c:dLblPos val="ctr"/>
          <c:showLegendKey val="0"/>
          <c:showVal val="1"/>
          <c:showCatName val="0"/>
          <c:showSerName val="0"/>
          <c:showPercent val="0"/>
          <c:showBubbleSize val="0"/>
        </c:dLbls>
        <c:gapWidth val="22"/>
        <c:overlap val="100"/>
        <c:axId val="381560176"/>
        <c:axId val="381556648"/>
      </c:barChart>
      <c:dateAx>
        <c:axId val="381560176"/>
        <c:scaling>
          <c:orientation val="minMax"/>
        </c:scaling>
        <c:delete val="0"/>
        <c:axPos val="b"/>
        <c:numFmt formatCode="[$-C0A]mmmm\-yy;@" sourceLinked="1"/>
        <c:majorTickMark val="out"/>
        <c:minorTickMark val="none"/>
        <c:tickLblPos val="nextTo"/>
        <c:txPr>
          <a:bodyPr/>
          <a:lstStyle/>
          <a:p>
            <a:pPr>
              <a:defRPr sz="750">
                <a:solidFill>
                  <a:schemeClr val="tx1"/>
                </a:solidFill>
              </a:defRPr>
            </a:pPr>
            <a:endParaRPr lang="es-ES"/>
          </a:p>
        </c:txPr>
        <c:crossAx val="381556648"/>
        <c:crosses val="autoZero"/>
        <c:auto val="1"/>
        <c:lblOffset val="100"/>
        <c:baseTimeUnit val="months"/>
      </c:dateAx>
      <c:valAx>
        <c:axId val="381556648"/>
        <c:scaling>
          <c:orientation val="minMax"/>
          <c:max val="1"/>
          <c:min val="0"/>
        </c:scaling>
        <c:delete val="1"/>
        <c:axPos val="l"/>
        <c:numFmt formatCode="0.0%" sourceLinked="1"/>
        <c:majorTickMark val="out"/>
        <c:minorTickMark val="none"/>
        <c:tickLblPos val="nextTo"/>
        <c:crossAx val="381560176"/>
        <c:crosses val="autoZero"/>
        <c:crossBetween val="between"/>
      </c:valAx>
      <c:spPr>
        <a:ln>
          <a:noFill/>
        </a:ln>
      </c:spPr>
    </c:plotArea>
    <c:legend>
      <c:legendPos val="b"/>
      <c:overlay val="0"/>
    </c:legend>
    <c:plotVisOnly val="1"/>
    <c:dispBlanksAs val="gap"/>
    <c:showDLblsOverMax val="0"/>
  </c:chart>
  <c:spPr>
    <a:noFill/>
    <a:ln>
      <a:noFill/>
    </a:ln>
  </c:spPr>
  <c:txPr>
    <a:bodyPr/>
    <a:lstStyle/>
    <a:p>
      <a:pPr>
        <a:defRPr sz="900"/>
      </a:pPr>
      <a:endParaRPr lang="es-ES"/>
    </a:p>
  </c:txPr>
  <c:printSettings>
    <c:headerFooter/>
    <c:pageMargins b="0.75" l="0.7" r="0.7" t="0.75" header="0.3" footer="0.3"/>
    <c:pageSetup orientation="portrait"/>
  </c:printSettings>
</c:chartSpace>
</file>

<file path=xl/charts/chart10.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solidFill>
                  <a:sysClr val="windowText" lastClr="000000"/>
                </a:solidFill>
              </a:defRPr>
            </a:pPr>
            <a:r>
              <a:rPr lang="en-US" sz="1200">
                <a:solidFill>
                  <a:sysClr val="windowText" lastClr="000000"/>
                </a:solidFill>
              </a:rPr>
              <a:t>Hipermercado</a:t>
            </a:r>
          </a:p>
        </c:rich>
      </c:tx>
      <c:overlay val="0"/>
    </c:title>
    <c:autoTitleDeleted val="0"/>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graficos'!$C$6</c:f>
              <c:strCache>
                <c:ptCount val="1"/>
                <c:pt idx="0">
                  <c:v>SIN PROMOCION  </c:v>
                </c:pt>
              </c:strCache>
            </c:strRef>
          </c:tx>
          <c:spPr>
            <a:solidFill>
              <a:srgbClr val="0070C0"/>
            </a:solidFill>
          </c:spPr>
          <c:invertIfNegative val="0"/>
          <c:dLbls>
            <c:spPr>
              <a:noFill/>
              <a:ln>
                <a:noFill/>
              </a:ln>
              <a:effectLst/>
            </c:spPr>
            <c:txPr>
              <a:bodyPr/>
              <a:lstStyle/>
              <a:p>
                <a:pPr>
                  <a:defRPr b="1">
                    <a:solidFill>
                      <a:schemeClr val="bg1"/>
                    </a:solidFill>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graficos'!$D$5:$P$5</c:f>
              <c:numCache>
                <c:formatCode>[$-C0A]mmmm\-yy;@</c:formatCode>
                <c:ptCount val="13"/>
                <c:pt idx="0">
                  <c:v>44317</c:v>
                </c:pt>
                <c:pt idx="1">
                  <c:v>44348</c:v>
                </c:pt>
                <c:pt idx="2">
                  <c:v>44378</c:v>
                </c:pt>
                <c:pt idx="3">
                  <c:v>44409</c:v>
                </c:pt>
                <c:pt idx="4">
                  <c:v>44440</c:v>
                </c:pt>
                <c:pt idx="5">
                  <c:v>44470</c:v>
                </c:pt>
                <c:pt idx="6">
                  <c:v>44501</c:v>
                </c:pt>
                <c:pt idx="7">
                  <c:v>44531</c:v>
                </c:pt>
                <c:pt idx="8">
                  <c:v>44562</c:v>
                </c:pt>
                <c:pt idx="9">
                  <c:v>44593</c:v>
                </c:pt>
                <c:pt idx="10">
                  <c:v>44621</c:v>
                </c:pt>
                <c:pt idx="11">
                  <c:v>44652</c:v>
                </c:pt>
                <c:pt idx="12">
                  <c:v>44682</c:v>
                </c:pt>
              </c:numCache>
            </c:numRef>
          </c:cat>
          <c:val>
            <c:numRef>
              <c:f>'TAM Automático'!$D$23:$P$23</c:f>
              <c:numCache>
                <c:formatCode>0.0%</c:formatCode>
                <c:ptCount val="13"/>
                <c:pt idx="0">
                  <c:v>0.93963414634146347</c:v>
                </c:pt>
                <c:pt idx="1">
                  <c:v>0.95704442163905579</c:v>
                </c:pt>
                <c:pt idx="2">
                  <c:v>0.95199654029119218</c:v>
                </c:pt>
                <c:pt idx="3">
                  <c:v>0.94534050179211471</c:v>
                </c:pt>
                <c:pt idx="4">
                  <c:v>0.94567314828558702</c:v>
                </c:pt>
                <c:pt idx="5">
                  <c:v>0.95964762716680874</c:v>
                </c:pt>
                <c:pt idx="6">
                  <c:v>0.96615472127417523</c:v>
                </c:pt>
                <c:pt idx="7">
                  <c:v>0.95651545796012705</c:v>
                </c:pt>
                <c:pt idx="8">
                  <c:v>0.9698426573426574</c:v>
                </c:pt>
                <c:pt idx="9">
                  <c:v>0.95555225211832917</c:v>
                </c:pt>
                <c:pt idx="10">
                  <c:v>0.97540397540397539</c:v>
                </c:pt>
                <c:pt idx="11">
                  <c:v>0.97141607116814943</c:v>
                </c:pt>
                <c:pt idx="12">
                  <c:v>0.97631906938097224</c:v>
                </c:pt>
              </c:numCache>
            </c:numRef>
          </c:val>
          <c:extLst xmlns:c16r2="http://schemas.microsoft.com/office/drawing/2015/06/chart">
            <c:ext xmlns:c16="http://schemas.microsoft.com/office/drawing/2014/chart" uri="{C3380CC4-5D6E-409C-BE32-E72D297353CC}">
              <c16:uniqueId val="{00000000-96E9-4508-B8DB-CA308A544179}"/>
            </c:ext>
          </c:extLst>
        </c:ser>
        <c:ser>
          <c:idx val="1"/>
          <c:order val="1"/>
          <c:tx>
            <c:strRef>
              <c:f>'Back Data graficos'!$C$7</c:f>
              <c:strCache>
                <c:ptCount val="1"/>
                <c:pt idx="0">
                  <c:v>CON PROMOCION  </c:v>
                </c:pt>
              </c:strCache>
            </c:strRef>
          </c:tx>
          <c:spPr>
            <a:solidFill>
              <a:schemeClr val="bg1">
                <a:lumMod val="65000"/>
              </a:schemeClr>
            </a:solidFill>
          </c:spPr>
          <c:invertIfNegative val="0"/>
          <c:dLbls>
            <c:numFmt formatCode="0.0%" sourceLinked="0"/>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graficos'!$D$5:$P$5</c:f>
              <c:numCache>
                <c:formatCode>[$-C0A]mmmm\-yy;@</c:formatCode>
                <c:ptCount val="13"/>
                <c:pt idx="0">
                  <c:v>44317</c:v>
                </c:pt>
                <c:pt idx="1">
                  <c:v>44348</c:v>
                </c:pt>
                <c:pt idx="2">
                  <c:v>44378</c:v>
                </c:pt>
                <c:pt idx="3">
                  <c:v>44409</c:v>
                </c:pt>
                <c:pt idx="4">
                  <c:v>44440</c:v>
                </c:pt>
                <c:pt idx="5">
                  <c:v>44470</c:v>
                </c:pt>
                <c:pt idx="6">
                  <c:v>44501</c:v>
                </c:pt>
                <c:pt idx="7">
                  <c:v>44531</c:v>
                </c:pt>
                <c:pt idx="8">
                  <c:v>44562</c:v>
                </c:pt>
                <c:pt idx="9">
                  <c:v>44593</c:v>
                </c:pt>
                <c:pt idx="10">
                  <c:v>44621</c:v>
                </c:pt>
                <c:pt idx="11">
                  <c:v>44652</c:v>
                </c:pt>
                <c:pt idx="12">
                  <c:v>44682</c:v>
                </c:pt>
              </c:numCache>
            </c:numRef>
          </c:cat>
          <c:val>
            <c:numRef>
              <c:f>'TAM Automático'!$D$24:$P$24</c:f>
              <c:numCache>
                <c:formatCode>0.0%</c:formatCode>
                <c:ptCount val="13"/>
                <c:pt idx="0">
                  <c:v>6.036585365853659E-2</c:v>
                </c:pt>
                <c:pt idx="1">
                  <c:v>4.2955578360944144E-2</c:v>
                </c:pt>
                <c:pt idx="2">
                  <c:v>4.8003459708807837E-2</c:v>
                </c:pt>
                <c:pt idx="3">
                  <c:v>5.4659498207885314E-2</c:v>
                </c:pt>
                <c:pt idx="4">
                  <c:v>5.4326851714412941E-2</c:v>
                </c:pt>
                <c:pt idx="5">
                  <c:v>4.0352372833191243E-2</c:v>
                </c:pt>
                <c:pt idx="6">
                  <c:v>3.3845278725824803E-2</c:v>
                </c:pt>
                <c:pt idx="7">
                  <c:v>4.348454203987287E-2</c:v>
                </c:pt>
                <c:pt idx="8">
                  <c:v>3.015734265734266E-2</c:v>
                </c:pt>
                <c:pt idx="9">
                  <c:v>4.4447747881670885E-2</c:v>
                </c:pt>
                <c:pt idx="10">
                  <c:v>2.4596024596024599E-2</c:v>
                </c:pt>
                <c:pt idx="11">
                  <c:v>2.8583928831850666E-2</c:v>
                </c:pt>
                <c:pt idx="12">
                  <c:v>2.3680930619027839E-2</c:v>
                </c:pt>
              </c:numCache>
            </c:numRef>
          </c:val>
          <c:extLst xmlns:c16r2="http://schemas.microsoft.com/office/drawing/2015/06/chart">
            <c:ext xmlns:c16="http://schemas.microsoft.com/office/drawing/2014/chart" uri="{C3380CC4-5D6E-409C-BE32-E72D297353CC}">
              <c16:uniqueId val="{00000001-96E9-4508-B8DB-CA308A544179}"/>
            </c:ext>
          </c:extLst>
        </c:ser>
        <c:dLbls>
          <c:dLblPos val="ctr"/>
          <c:showLegendKey val="0"/>
          <c:showVal val="1"/>
          <c:showCatName val="0"/>
          <c:showSerName val="0"/>
          <c:showPercent val="0"/>
          <c:showBubbleSize val="0"/>
        </c:dLbls>
        <c:gapWidth val="56"/>
        <c:overlap val="100"/>
        <c:axId val="386899064"/>
        <c:axId val="386897496"/>
      </c:barChart>
      <c:dateAx>
        <c:axId val="386899064"/>
        <c:scaling>
          <c:orientation val="minMax"/>
        </c:scaling>
        <c:delete val="0"/>
        <c:axPos val="b"/>
        <c:numFmt formatCode="[$-C0A]mmmm\-yy;@" sourceLinked="1"/>
        <c:majorTickMark val="out"/>
        <c:minorTickMark val="none"/>
        <c:tickLblPos val="nextTo"/>
        <c:txPr>
          <a:bodyPr/>
          <a:lstStyle/>
          <a:p>
            <a:pPr>
              <a:defRPr sz="900"/>
            </a:pPr>
            <a:endParaRPr lang="es-ES"/>
          </a:p>
        </c:txPr>
        <c:crossAx val="386897496"/>
        <c:crosses val="autoZero"/>
        <c:auto val="1"/>
        <c:lblOffset val="100"/>
        <c:baseTimeUnit val="months"/>
      </c:dateAx>
      <c:valAx>
        <c:axId val="386897496"/>
        <c:scaling>
          <c:orientation val="minMax"/>
          <c:max val="1"/>
          <c:min val="0"/>
        </c:scaling>
        <c:delete val="1"/>
        <c:axPos val="l"/>
        <c:numFmt formatCode="0.0%" sourceLinked="1"/>
        <c:majorTickMark val="out"/>
        <c:minorTickMark val="none"/>
        <c:tickLblPos val="nextTo"/>
        <c:crossAx val="386899064"/>
        <c:crosses val="autoZero"/>
        <c:crossBetween val="between"/>
      </c:valAx>
      <c:spPr>
        <a:ln>
          <a:noFill/>
        </a:ln>
      </c:spPr>
    </c:plotArea>
    <c:legend>
      <c:legendPos val="b"/>
      <c:overlay val="0"/>
    </c:legend>
    <c:plotVisOnly val="1"/>
    <c:dispBlanksAs val="gap"/>
    <c:showDLblsOverMax val="0"/>
  </c:chart>
  <c:spPr>
    <a:ln>
      <a:noFill/>
    </a:ln>
  </c:sp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solidFill>
                  <a:sysClr val="windowText" lastClr="000000"/>
                </a:solidFill>
              </a:defRPr>
            </a:pPr>
            <a:r>
              <a:rPr lang="en-US" sz="1200">
                <a:solidFill>
                  <a:sysClr val="windowText" lastClr="000000"/>
                </a:solidFill>
              </a:rPr>
              <a:t>Supermercados</a:t>
            </a:r>
            <a:r>
              <a:rPr lang="en-US" sz="1200" baseline="0">
                <a:solidFill>
                  <a:sysClr val="windowText" lastClr="000000"/>
                </a:solidFill>
              </a:rPr>
              <a:t> y Autos</a:t>
            </a:r>
            <a:endParaRPr lang="en-US" sz="1200">
              <a:solidFill>
                <a:sysClr val="windowText" lastClr="000000"/>
              </a:solidFill>
            </a:endParaRPr>
          </a:p>
        </c:rich>
      </c:tx>
      <c:overlay val="0"/>
    </c:title>
    <c:autoTitleDeleted val="0"/>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graficos'!$C$6</c:f>
              <c:strCache>
                <c:ptCount val="1"/>
                <c:pt idx="0">
                  <c:v>SIN PROMOCION  </c:v>
                </c:pt>
              </c:strCache>
            </c:strRef>
          </c:tx>
          <c:spPr>
            <a:solidFill>
              <a:srgbClr val="0070C0"/>
            </a:solidFill>
          </c:spPr>
          <c:invertIfNegative val="0"/>
          <c:dLbls>
            <c:spPr>
              <a:noFill/>
              <a:ln>
                <a:noFill/>
              </a:ln>
              <a:effectLst/>
            </c:spPr>
            <c:txPr>
              <a:bodyPr/>
              <a:lstStyle/>
              <a:p>
                <a:pPr>
                  <a:defRPr b="1">
                    <a:solidFill>
                      <a:schemeClr val="bg1"/>
                    </a:solidFill>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graficos'!$D$5:$P$5</c:f>
              <c:numCache>
                <c:formatCode>[$-C0A]mmmm\-yy;@</c:formatCode>
                <c:ptCount val="13"/>
                <c:pt idx="0">
                  <c:v>44317</c:v>
                </c:pt>
                <c:pt idx="1">
                  <c:v>44348</c:v>
                </c:pt>
                <c:pt idx="2">
                  <c:v>44378</c:v>
                </c:pt>
                <c:pt idx="3">
                  <c:v>44409</c:v>
                </c:pt>
                <c:pt idx="4">
                  <c:v>44440</c:v>
                </c:pt>
                <c:pt idx="5">
                  <c:v>44470</c:v>
                </c:pt>
                <c:pt idx="6">
                  <c:v>44501</c:v>
                </c:pt>
                <c:pt idx="7">
                  <c:v>44531</c:v>
                </c:pt>
                <c:pt idx="8">
                  <c:v>44562</c:v>
                </c:pt>
                <c:pt idx="9">
                  <c:v>44593</c:v>
                </c:pt>
                <c:pt idx="10">
                  <c:v>44621</c:v>
                </c:pt>
                <c:pt idx="11">
                  <c:v>44652</c:v>
                </c:pt>
                <c:pt idx="12">
                  <c:v>44682</c:v>
                </c:pt>
              </c:numCache>
            </c:numRef>
          </c:cat>
          <c:val>
            <c:numRef>
              <c:f>'TAM Automático'!$D$28:$P$28</c:f>
              <c:numCache>
                <c:formatCode>0.0%</c:formatCode>
                <c:ptCount val="13"/>
                <c:pt idx="0">
                  <c:v>0.96983321247280641</c:v>
                </c:pt>
                <c:pt idx="1">
                  <c:v>0.97262979683972917</c:v>
                </c:pt>
                <c:pt idx="2">
                  <c:v>0.97156001672940184</c:v>
                </c:pt>
                <c:pt idx="3">
                  <c:v>0.97732747626470184</c:v>
                </c:pt>
                <c:pt idx="4">
                  <c:v>0.97806892623184272</c:v>
                </c:pt>
                <c:pt idx="5">
                  <c:v>0.98273480662983426</c:v>
                </c:pt>
                <c:pt idx="6">
                  <c:v>0.97930555555555565</c:v>
                </c:pt>
                <c:pt idx="7">
                  <c:v>0.98030095759233926</c:v>
                </c:pt>
                <c:pt idx="8">
                  <c:v>0.98206150341685639</c:v>
                </c:pt>
                <c:pt idx="9">
                  <c:v>0.98074179743223977</c:v>
                </c:pt>
                <c:pt idx="10">
                  <c:v>0.98008079119654534</c:v>
                </c:pt>
                <c:pt idx="11">
                  <c:v>0.98034728765648149</c:v>
                </c:pt>
                <c:pt idx="12">
                  <c:v>0.98166339227242949</c:v>
                </c:pt>
              </c:numCache>
            </c:numRef>
          </c:val>
          <c:extLst xmlns:c16r2="http://schemas.microsoft.com/office/drawing/2015/06/chart">
            <c:ext xmlns:c16="http://schemas.microsoft.com/office/drawing/2014/chart" uri="{C3380CC4-5D6E-409C-BE32-E72D297353CC}">
              <c16:uniqueId val="{00000000-B4D5-42CA-84DB-F29FE9DB89A5}"/>
            </c:ext>
          </c:extLst>
        </c:ser>
        <c:ser>
          <c:idx val="1"/>
          <c:order val="1"/>
          <c:tx>
            <c:strRef>
              <c:f>'Back Data graficos'!$C$7</c:f>
              <c:strCache>
                <c:ptCount val="1"/>
                <c:pt idx="0">
                  <c:v>CON PROMOCION  </c:v>
                </c:pt>
              </c:strCache>
            </c:strRef>
          </c:tx>
          <c:spPr>
            <a:solidFill>
              <a:schemeClr val="bg1">
                <a:lumMod val="65000"/>
              </a:schemeClr>
            </a:solidFill>
          </c:spPr>
          <c:invertIfNegative val="0"/>
          <c:dLbls>
            <c:numFmt formatCode="0.0%" sourceLinked="0"/>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graficos'!$D$5:$P$5</c:f>
              <c:numCache>
                <c:formatCode>[$-C0A]mmmm\-yy;@</c:formatCode>
                <c:ptCount val="13"/>
                <c:pt idx="0">
                  <c:v>44317</c:v>
                </c:pt>
                <c:pt idx="1">
                  <c:v>44348</c:v>
                </c:pt>
                <c:pt idx="2">
                  <c:v>44378</c:v>
                </c:pt>
                <c:pt idx="3">
                  <c:v>44409</c:v>
                </c:pt>
                <c:pt idx="4">
                  <c:v>44440</c:v>
                </c:pt>
                <c:pt idx="5">
                  <c:v>44470</c:v>
                </c:pt>
                <c:pt idx="6">
                  <c:v>44501</c:v>
                </c:pt>
                <c:pt idx="7">
                  <c:v>44531</c:v>
                </c:pt>
                <c:pt idx="8">
                  <c:v>44562</c:v>
                </c:pt>
                <c:pt idx="9">
                  <c:v>44593</c:v>
                </c:pt>
                <c:pt idx="10">
                  <c:v>44621</c:v>
                </c:pt>
                <c:pt idx="11">
                  <c:v>44652</c:v>
                </c:pt>
                <c:pt idx="12">
                  <c:v>44682</c:v>
                </c:pt>
              </c:numCache>
            </c:numRef>
          </c:cat>
          <c:val>
            <c:numRef>
              <c:f>'TAM Automático'!$D$29:$P$29</c:f>
              <c:numCache>
                <c:formatCode>0.0%</c:formatCode>
                <c:ptCount val="13"/>
                <c:pt idx="0">
                  <c:v>3.0166787527193619E-2</c:v>
                </c:pt>
                <c:pt idx="1">
                  <c:v>2.7370203160270883E-2</c:v>
                </c:pt>
                <c:pt idx="2">
                  <c:v>2.8439983270598074E-2</c:v>
                </c:pt>
                <c:pt idx="3">
                  <c:v>2.2672523735298288E-2</c:v>
                </c:pt>
                <c:pt idx="4">
                  <c:v>2.1931073768157217E-2</c:v>
                </c:pt>
                <c:pt idx="5">
                  <c:v>1.7265193370165743E-2</c:v>
                </c:pt>
                <c:pt idx="6">
                  <c:v>2.0694444444444446E-2</c:v>
                </c:pt>
                <c:pt idx="7">
                  <c:v>1.9699042407660738E-2</c:v>
                </c:pt>
                <c:pt idx="8">
                  <c:v>1.7938496583143507E-2</c:v>
                </c:pt>
                <c:pt idx="9">
                  <c:v>1.9258202567760344E-2</c:v>
                </c:pt>
                <c:pt idx="10">
                  <c:v>1.9919208803454519E-2</c:v>
                </c:pt>
                <c:pt idx="11">
                  <c:v>1.9652712343518643E-2</c:v>
                </c:pt>
                <c:pt idx="12">
                  <c:v>1.8336607727570398E-2</c:v>
                </c:pt>
              </c:numCache>
            </c:numRef>
          </c:val>
          <c:extLst xmlns:c16r2="http://schemas.microsoft.com/office/drawing/2015/06/chart">
            <c:ext xmlns:c16="http://schemas.microsoft.com/office/drawing/2014/chart" uri="{C3380CC4-5D6E-409C-BE32-E72D297353CC}">
              <c16:uniqueId val="{00000001-B4D5-42CA-84DB-F29FE9DB89A5}"/>
            </c:ext>
          </c:extLst>
        </c:ser>
        <c:dLbls>
          <c:dLblPos val="ctr"/>
          <c:showLegendKey val="0"/>
          <c:showVal val="1"/>
          <c:showCatName val="0"/>
          <c:showSerName val="0"/>
          <c:showPercent val="0"/>
          <c:showBubbleSize val="0"/>
        </c:dLbls>
        <c:gapWidth val="56"/>
        <c:overlap val="100"/>
        <c:axId val="386897888"/>
        <c:axId val="386891616"/>
      </c:barChart>
      <c:dateAx>
        <c:axId val="386897888"/>
        <c:scaling>
          <c:orientation val="minMax"/>
        </c:scaling>
        <c:delete val="0"/>
        <c:axPos val="b"/>
        <c:numFmt formatCode="[$-C0A]mmmm\-yy;@" sourceLinked="1"/>
        <c:majorTickMark val="out"/>
        <c:minorTickMark val="none"/>
        <c:tickLblPos val="nextTo"/>
        <c:txPr>
          <a:bodyPr/>
          <a:lstStyle/>
          <a:p>
            <a:pPr>
              <a:defRPr sz="900"/>
            </a:pPr>
            <a:endParaRPr lang="es-ES"/>
          </a:p>
        </c:txPr>
        <c:crossAx val="386891616"/>
        <c:crosses val="autoZero"/>
        <c:auto val="1"/>
        <c:lblOffset val="100"/>
        <c:baseTimeUnit val="months"/>
      </c:dateAx>
      <c:valAx>
        <c:axId val="386891616"/>
        <c:scaling>
          <c:orientation val="minMax"/>
          <c:max val="1"/>
          <c:min val="0"/>
        </c:scaling>
        <c:delete val="1"/>
        <c:axPos val="l"/>
        <c:numFmt formatCode="0.0%" sourceLinked="1"/>
        <c:majorTickMark val="out"/>
        <c:minorTickMark val="none"/>
        <c:tickLblPos val="nextTo"/>
        <c:crossAx val="386897888"/>
        <c:crosses val="autoZero"/>
        <c:crossBetween val="between"/>
      </c:valAx>
      <c:spPr>
        <a:ln>
          <a:noFill/>
        </a:ln>
      </c:spPr>
    </c:plotArea>
    <c:legend>
      <c:legendPos val="b"/>
      <c:overlay val="0"/>
    </c:legend>
    <c:plotVisOnly val="1"/>
    <c:dispBlanksAs val="gap"/>
    <c:showDLblsOverMax val="0"/>
  </c:chart>
  <c:spPr>
    <a:ln>
      <a:noFill/>
    </a:ln>
  </c:spPr>
  <c:printSettings>
    <c:headerFooter/>
    <c:pageMargins b="0.75" l="0.7" r="0.7" t="0.75" header="0.3" footer="0.3"/>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solidFill>
                  <a:sysClr val="windowText" lastClr="000000"/>
                </a:solidFill>
              </a:defRPr>
            </a:pPr>
            <a:r>
              <a:rPr lang="en-US" sz="1200">
                <a:solidFill>
                  <a:sysClr val="windowText" lastClr="000000"/>
                </a:solidFill>
              </a:rPr>
              <a:t>Tiendas Descuento</a:t>
            </a:r>
          </a:p>
        </c:rich>
      </c:tx>
      <c:overlay val="0"/>
    </c:title>
    <c:autoTitleDeleted val="0"/>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graficos'!$C$6</c:f>
              <c:strCache>
                <c:ptCount val="1"/>
                <c:pt idx="0">
                  <c:v>SIN PROMOCION  </c:v>
                </c:pt>
              </c:strCache>
            </c:strRef>
          </c:tx>
          <c:spPr>
            <a:solidFill>
              <a:srgbClr val="0070C0"/>
            </a:solidFill>
          </c:spPr>
          <c:invertIfNegative val="0"/>
          <c:dLbls>
            <c:spPr>
              <a:noFill/>
              <a:ln>
                <a:noFill/>
              </a:ln>
              <a:effectLst/>
            </c:spPr>
            <c:txPr>
              <a:bodyPr/>
              <a:lstStyle/>
              <a:p>
                <a:pPr>
                  <a:defRPr b="1">
                    <a:solidFill>
                      <a:schemeClr val="bg1"/>
                    </a:solidFill>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graficos'!$D$5:$P$5</c:f>
              <c:numCache>
                <c:formatCode>[$-C0A]mmmm\-yy;@</c:formatCode>
                <c:ptCount val="13"/>
                <c:pt idx="0">
                  <c:v>44317</c:v>
                </c:pt>
                <c:pt idx="1">
                  <c:v>44348</c:v>
                </c:pt>
                <c:pt idx="2">
                  <c:v>44378</c:v>
                </c:pt>
                <c:pt idx="3">
                  <c:v>44409</c:v>
                </c:pt>
                <c:pt idx="4">
                  <c:v>44440</c:v>
                </c:pt>
                <c:pt idx="5">
                  <c:v>44470</c:v>
                </c:pt>
                <c:pt idx="6">
                  <c:v>44501</c:v>
                </c:pt>
                <c:pt idx="7">
                  <c:v>44531</c:v>
                </c:pt>
                <c:pt idx="8">
                  <c:v>44562</c:v>
                </c:pt>
                <c:pt idx="9">
                  <c:v>44593</c:v>
                </c:pt>
                <c:pt idx="10">
                  <c:v>44621</c:v>
                </c:pt>
                <c:pt idx="11">
                  <c:v>44652</c:v>
                </c:pt>
                <c:pt idx="12">
                  <c:v>44682</c:v>
                </c:pt>
              </c:numCache>
            </c:numRef>
          </c:cat>
          <c:val>
            <c:numRef>
              <c:f>'TAM Automático'!$D$33:$P$33</c:f>
              <c:numCache>
                <c:formatCode>0.0%</c:formatCode>
                <c:ptCount val="13"/>
                <c:pt idx="0">
                  <c:v>0.96333380341277686</c:v>
                </c:pt>
                <c:pt idx="1">
                  <c:v>0.97174742195225317</c:v>
                </c:pt>
                <c:pt idx="2">
                  <c:v>0.96507583136218167</c:v>
                </c:pt>
                <c:pt idx="3">
                  <c:v>0.97104740278172008</c:v>
                </c:pt>
                <c:pt idx="4">
                  <c:v>0.9614899873967232</c:v>
                </c:pt>
                <c:pt idx="5">
                  <c:v>0.9775390625</c:v>
                </c:pt>
                <c:pt idx="6">
                  <c:v>0.9570483030559076</c:v>
                </c:pt>
                <c:pt idx="7">
                  <c:v>0.97011055002047231</c:v>
                </c:pt>
                <c:pt idx="8">
                  <c:v>0.96010713278827176</c:v>
                </c:pt>
                <c:pt idx="9">
                  <c:v>0.95798680814453674</c:v>
                </c:pt>
                <c:pt idx="10">
                  <c:v>0.97228412256267416</c:v>
                </c:pt>
                <c:pt idx="11">
                  <c:v>0.97535505430242275</c:v>
                </c:pt>
                <c:pt idx="12">
                  <c:v>0.97063103585130306</c:v>
                </c:pt>
              </c:numCache>
            </c:numRef>
          </c:val>
          <c:extLst xmlns:c16r2="http://schemas.microsoft.com/office/drawing/2015/06/chart">
            <c:ext xmlns:c16="http://schemas.microsoft.com/office/drawing/2014/chart" uri="{C3380CC4-5D6E-409C-BE32-E72D297353CC}">
              <c16:uniqueId val="{00000000-5899-46B9-B504-5850C06048C3}"/>
            </c:ext>
          </c:extLst>
        </c:ser>
        <c:ser>
          <c:idx val="1"/>
          <c:order val="1"/>
          <c:tx>
            <c:strRef>
              <c:f>'Back Data graficos'!$C$7</c:f>
              <c:strCache>
                <c:ptCount val="1"/>
                <c:pt idx="0">
                  <c:v>CON PROMOCION  </c:v>
                </c:pt>
              </c:strCache>
            </c:strRef>
          </c:tx>
          <c:spPr>
            <a:solidFill>
              <a:schemeClr val="bg1">
                <a:lumMod val="65000"/>
              </a:schemeClr>
            </a:solidFill>
          </c:spPr>
          <c:invertIfNegative val="0"/>
          <c:dLbls>
            <c:numFmt formatCode="0.0%" sourceLinked="0"/>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graficos'!$D$5:$P$5</c:f>
              <c:numCache>
                <c:formatCode>[$-C0A]mmmm\-yy;@</c:formatCode>
                <c:ptCount val="13"/>
                <c:pt idx="0">
                  <c:v>44317</c:v>
                </c:pt>
                <c:pt idx="1">
                  <c:v>44348</c:v>
                </c:pt>
                <c:pt idx="2">
                  <c:v>44378</c:v>
                </c:pt>
                <c:pt idx="3">
                  <c:v>44409</c:v>
                </c:pt>
                <c:pt idx="4">
                  <c:v>44440</c:v>
                </c:pt>
                <c:pt idx="5">
                  <c:v>44470</c:v>
                </c:pt>
                <c:pt idx="6">
                  <c:v>44501</c:v>
                </c:pt>
                <c:pt idx="7">
                  <c:v>44531</c:v>
                </c:pt>
                <c:pt idx="8">
                  <c:v>44562</c:v>
                </c:pt>
                <c:pt idx="9">
                  <c:v>44593</c:v>
                </c:pt>
                <c:pt idx="10">
                  <c:v>44621</c:v>
                </c:pt>
                <c:pt idx="11">
                  <c:v>44652</c:v>
                </c:pt>
                <c:pt idx="12">
                  <c:v>44682</c:v>
                </c:pt>
              </c:numCache>
            </c:numRef>
          </c:cat>
          <c:val>
            <c:numRef>
              <c:f>'TAM Automático'!$D$34:$P$34</c:f>
              <c:numCache>
                <c:formatCode>0.0%</c:formatCode>
                <c:ptCount val="13"/>
                <c:pt idx="0">
                  <c:v>3.666619658722324E-2</c:v>
                </c:pt>
                <c:pt idx="1">
                  <c:v>2.8252578047746855E-2</c:v>
                </c:pt>
                <c:pt idx="2">
                  <c:v>3.4924168637818276E-2</c:v>
                </c:pt>
                <c:pt idx="3">
                  <c:v>2.8952597218279873E-2</c:v>
                </c:pt>
                <c:pt idx="4">
                  <c:v>3.8510012603276855E-2</c:v>
                </c:pt>
                <c:pt idx="5">
                  <c:v>2.2460937500000003E-2</c:v>
                </c:pt>
                <c:pt idx="6">
                  <c:v>4.2951696944092385E-2</c:v>
                </c:pt>
                <c:pt idx="7">
                  <c:v>2.9889449979527773E-2</c:v>
                </c:pt>
                <c:pt idx="8">
                  <c:v>3.9892867211728224E-2</c:v>
                </c:pt>
                <c:pt idx="9">
                  <c:v>4.2013191855463143E-2</c:v>
                </c:pt>
                <c:pt idx="10">
                  <c:v>2.7715877437325908E-2</c:v>
                </c:pt>
                <c:pt idx="11">
                  <c:v>2.4644945697577279E-2</c:v>
                </c:pt>
                <c:pt idx="12">
                  <c:v>2.936896414869692E-2</c:v>
                </c:pt>
              </c:numCache>
            </c:numRef>
          </c:val>
          <c:extLst xmlns:c16r2="http://schemas.microsoft.com/office/drawing/2015/06/chart">
            <c:ext xmlns:c16="http://schemas.microsoft.com/office/drawing/2014/chart" uri="{C3380CC4-5D6E-409C-BE32-E72D297353CC}">
              <c16:uniqueId val="{00000001-5899-46B9-B504-5850C06048C3}"/>
            </c:ext>
          </c:extLst>
        </c:ser>
        <c:dLbls>
          <c:dLblPos val="ctr"/>
          <c:showLegendKey val="0"/>
          <c:showVal val="1"/>
          <c:showCatName val="0"/>
          <c:showSerName val="0"/>
          <c:showPercent val="0"/>
          <c:showBubbleSize val="0"/>
        </c:dLbls>
        <c:gapWidth val="56"/>
        <c:overlap val="100"/>
        <c:axId val="386895144"/>
        <c:axId val="386892008"/>
      </c:barChart>
      <c:dateAx>
        <c:axId val="386895144"/>
        <c:scaling>
          <c:orientation val="minMax"/>
        </c:scaling>
        <c:delete val="0"/>
        <c:axPos val="b"/>
        <c:numFmt formatCode="[$-C0A]mmmm\-yy;@" sourceLinked="1"/>
        <c:majorTickMark val="out"/>
        <c:minorTickMark val="none"/>
        <c:tickLblPos val="nextTo"/>
        <c:txPr>
          <a:bodyPr/>
          <a:lstStyle/>
          <a:p>
            <a:pPr>
              <a:defRPr sz="900"/>
            </a:pPr>
            <a:endParaRPr lang="es-ES"/>
          </a:p>
        </c:txPr>
        <c:crossAx val="386892008"/>
        <c:crosses val="autoZero"/>
        <c:auto val="1"/>
        <c:lblOffset val="100"/>
        <c:baseTimeUnit val="months"/>
      </c:dateAx>
      <c:valAx>
        <c:axId val="386892008"/>
        <c:scaling>
          <c:orientation val="minMax"/>
          <c:max val="1"/>
          <c:min val="0"/>
        </c:scaling>
        <c:delete val="1"/>
        <c:axPos val="l"/>
        <c:numFmt formatCode="0.0%" sourceLinked="1"/>
        <c:majorTickMark val="out"/>
        <c:minorTickMark val="none"/>
        <c:tickLblPos val="nextTo"/>
        <c:crossAx val="386895144"/>
        <c:crosses val="autoZero"/>
        <c:crossBetween val="between"/>
      </c:valAx>
      <c:spPr>
        <a:ln>
          <a:noFill/>
        </a:ln>
      </c:spPr>
    </c:plotArea>
    <c:legend>
      <c:legendPos val="b"/>
      <c:overlay val="0"/>
    </c:legend>
    <c:plotVisOnly val="1"/>
    <c:dispBlanksAs val="gap"/>
    <c:showDLblsOverMax val="0"/>
  </c:chart>
  <c:spPr>
    <a:ln>
      <a:noFill/>
    </a:ln>
  </c:spPr>
  <c:printSettings>
    <c:headerFooter/>
    <c:pageMargins b="0.75" l="0.7" r="0.7" t="0.75" header="0.3" footer="0.3"/>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solidFill>
                  <a:sysClr val="windowText" lastClr="000000"/>
                </a:solidFill>
              </a:defRPr>
            </a:pPr>
            <a:r>
              <a:rPr lang="en-US" sz="1200">
                <a:solidFill>
                  <a:sysClr val="windowText" lastClr="000000"/>
                </a:solidFill>
              </a:rPr>
              <a:t>Total</a:t>
            </a:r>
            <a:r>
              <a:rPr lang="en-US" sz="1200" baseline="0">
                <a:solidFill>
                  <a:sysClr val="windowText" lastClr="000000"/>
                </a:solidFill>
              </a:rPr>
              <a:t> Derivados Lácteos</a:t>
            </a:r>
            <a:endParaRPr lang="en-US" sz="1200">
              <a:solidFill>
                <a:sysClr val="windowText" lastClr="000000"/>
              </a:solidFill>
            </a:endParaRPr>
          </a:p>
        </c:rich>
      </c:tx>
      <c:overlay val="0"/>
    </c:title>
    <c:autoTitleDeleted val="0"/>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graficos'!$C$29</c:f>
              <c:strCache>
                <c:ptCount val="1"/>
                <c:pt idx="0">
                  <c:v>SIN PROMOCION  </c:v>
                </c:pt>
              </c:strCache>
            </c:strRef>
          </c:tx>
          <c:spPr>
            <a:solidFill>
              <a:srgbClr val="0070C0"/>
            </a:solidFill>
          </c:spPr>
          <c:invertIfNegative val="0"/>
          <c:dLbls>
            <c:spPr>
              <a:noFill/>
              <a:ln>
                <a:noFill/>
              </a:ln>
              <a:effectLst/>
            </c:spPr>
            <c:txPr>
              <a:bodyPr/>
              <a:lstStyle/>
              <a:p>
                <a:pPr>
                  <a:defRPr b="1">
                    <a:solidFill>
                      <a:schemeClr val="bg1"/>
                    </a:solidFill>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graficos'!$D$28:$P$28</c:f>
              <c:numCache>
                <c:formatCode>[$-C0A]mmmm\-yy;@</c:formatCode>
                <c:ptCount val="13"/>
                <c:pt idx="0">
                  <c:v>44317</c:v>
                </c:pt>
                <c:pt idx="1">
                  <c:v>44348</c:v>
                </c:pt>
                <c:pt idx="2">
                  <c:v>44378</c:v>
                </c:pt>
                <c:pt idx="3">
                  <c:v>44409</c:v>
                </c:pt>
                <c:pt idx="4">
                  <c:v>44440</c:v>
                </c:pt>
                <c:pt idx="5">
                  <c:v>44470</c:v>
                </c:pt>
                <c:pt idx="6">
                  <c:v>44501</c:v>
                </c:pt>
                <c:pt idx="7">
                  <c:v>44531</c:v>
                </c:pt>
                <c:pt idx="8">
                  <c:v>44562</c:v>
                </c:pt>
                <c:pt idx="9">
                  <c:v>44593</c:v>
                </c:pt>
                <c:pt idx="10">
                  <c:v>44621</c:v>
                </c:pt>
                <c:pt idx="11">
                  <c:v>44652</c:v>
                </c:pt>
                <c:pt idx="12">
                  <c:v>44682</c:v>
                </c:pt>
              </c:numCache>
            </c:numRef>
          </c:cat>
          <c:val>
            <c:numRef>
              <c:f>'Back Data graficos'!$D$29:$P$29</c:f>
              <c:numCache>
                <c:formatCode>0.0%</c:formatCode>
                <c:ptCount val="13"/>
                <c:pt idx="0">
                  <c:v>0.9572986069049062</c:v>
                </c:pt>
                <c:pt idx="1">
                  <c:v>0.9537229308810441</c:v>
                </c:pt>
                <c:pt idx="2">
                  <c:v>0.95909813556872381</c:v>
                </c:pt>
                <c:pt idx="3">
                  <c:v>0.95707217694994173</c:v>
                </c:pt>
                <c:pt idx="4">
                  <c:v>0.9569813536925561</c:v>
                </c:pt>
                <c:pt idx="5">
                  <c:v>0.9611410275069131</c:v>
                </c:pt>
                <c:pt idx="6">
                  <c:v>0.96307602849251339</c:v>
                </c:pt>
                <c:pt idx="7">
                  <c:v>0.96374709976798145</c:v>
                </c:pt>
                <c:pt idx="8">
                  <c:v>0.95964125560538116</c:v>
                </c:pt>
                <c:pt idx="9">
                  <c:v>0.96392905052913991</c:v>
                </c:pt>
                <c:pt idx="10">
                  <c:v>0.9625715543813298</c:v>
                </c:pt>
                <c:pt idx="11">
                  <c:v>0.96600566572237956</c:v>
                </c:pt>
                <c:pt idx="12">
                  <c:v>0.96402976846747523</c:v>
                </c:pt>
              </c:numCache>
            </c:numRef>
          </c:val>
          <c:extLst xmlns:c16r2="http://schemas.microsoft.com/office/drawing/2015/06/chart">
            <c:ext xmlns:c16="http://schemas.microsoft.com/office/drawing/2014/chart" uri="{C3380CC4-5D6E-409C-BE32-E72D297353CC}">
              <c16:uniqueId val="{00000000-4DDD-4E61-9562-BC15903ABC29}"/>
            </c:ext>
          </c:extLst>
        </c:ser>
        <c:ser>
          <c:idx val="1"/>
          <c:order val="1"/>
          <c:tx>
            <c:strRef>
              <c:f>'Back Data graficos'!$C$30</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graficos'!$D$28:$P$28</c:f>
              <c:numCache>
                <c:formatCode>[$-C0A]mmmm\-yy;@</c:formatCode>
                <c:ptCount val="13"/>
                <c:pt idx="0">
                  <c:v>44317</c:v>
                </c:pt>
                <c:pt idx="1">
                  <c:v>44348</c:v>
                </c:pt>
                <c:pt idx="2">
                  <c:v>44378</c:v>
                </c:pt>
                <c:pt idx="3">
                  <c:v>44409</c:v>
                </c:pt>
                <c:pt idx="4">
                  <c:v>44440</c:v>
                </c:pt>
                <c:pt idx="5">
                  <c:v>44470</c:v>
                </c:pt>
                <c:pt idx="6">
                  <c:v>44501</c:v>
                </c:pt>
                <c:pt idx="7">
                  <c:v>44531</c:v>
                </c:pt>
                <c:pt idx="8">
                  <c:v>44562</c:v>
                </c:pt>
                <c:pt idx="9">
                  <c:v>44593</c:v>
                </c:pt>
                <c:pt idx="10">
                  <c:v>44621</c:v>
                </c:pt>
                <c:pt idx="11">
                  <c:v>44652</c:v>
                </c:pt>
                <c:pt idx="12">
                  <c:v>44682</c:v>
                </c:pt>
              </c:numCache>
            </c:numRef>
          </c:cat>
          <c:val>
            <c:numRef>
              <c:f>'Back Data graficos'!$D$30:$P$30</c:f>
              <c:numCache>
                <c:formatCode>0.0%</c:formatCode>
                <c:ptCount val="13"/>
                <c:pt idx="0">
                  <c:v>4.2701393095093888E-2</c:v>
                </c:pt>
                <c:pt idx="1">
                  <c:v>4.6277069118955801E-2</c:v>
                </c:pt>
                <c:pt idx="2">
                  <c:v>4.0901864431276198E-2</c:v>
                </c:pt>
                <c:pt idx="3">
                  <c:v>4.2927823050058211E-2</c:v>
                </c:pt>
                <c:pt idx="4">
                  <c:v>4.3018646307443835E-2</c:v>
                </c:pt>
                <c:pt idx="5">
                  <c:v>3.8858972493086882E-2</c:v>
                </c:pt>
                <c:pt idx="6">
                  <c:v>3.6923971507486553E-2</c:v>
                </c:pt>
                <c:pt idx="7">
                  <c:v>3.6252900232018562E-2</c:v>
                </c:pt>
                <c:pt idx="8">
                  <c:v>4.0358744394618833E-2</c:v>
                </c:pt>
                <c:pt idx="9">
                  <c:v>3.6070949470860036E-2</c:v>
                </c:pt>
                <c:pt idx="10">
                  <c:v>3.7428445618670189E-2</c:v>
                </c:pt>
                <c:pt idx="11">
                  <c:v>3.3994334277620393E-2</c:v>
                </c:pt>
                <c:pt idx="12">
                  <c:v>3.5970231532524807E-2</c:v>
                </c:pt>
              </c:numCache>
            </c:numRef>
          </c:val>
          <c:extLst xmlns:c16r2="http://schemas.microsoft.com/office/drawing/2015/06/chart">
            <c:ext xmlns:c16="http://schemas.microsoft.com/office/drawing/2014/chart" uri="{C3380CC4-5D6E-409C-BE32-E72D297353CC}">
              <c16:uniqueId val="{00000001-4DDD-4E61-9562-BC15903ABC29}"/>
            </c:ext>
          </c:extLst>
        </c:ser>
        <c:dLbls>
          <c:dLblPos val="ctr"/>
          <c:showLegendKey val="0"/>
          <c:showVal val="1"/>
          <c:showCatName val="0"/>
          <c:showSerName val="0"/>
          <c:showPercent val="0"/>
          <c:showBubbleSize val="0"/>
        </c:dLbls>
        <c:gapWidth val="56"/>
        <c:overlap val="100"/>
        <c:axId val="386892792"/>
        <c:axId val="386893184"/>
      </c:barChart>
      <c:dateAx>
        <c:axId val="386892792"/>
        <c:scaling>
          <c:orientation val="minMax"/>
        </c:scaling>
        <c:delete val="0"/>
        <c:axPos val="b"/>
        <c:numFmt formatCode="[$-C0A]mmmm\-yy;@" sourceLinked="1"/>
        <c:majorTickMark val="out"/>
        <c:minorTickMark val="none"/>
        <c:tickLblPos val="nextTo"/>
        <c:txPr>
          <a:bodyPr/>
          <a:lstStyle/>
          <a:p>
            <a:pPr>
              <a:defRPr sz="900"/>
            </a:pPr>
            <a:endParaRPr lang="es-ES"/>
          </a:p>
        </c:txPr>
        <c:crossAx val="386893184"/>
        <c:crosses val="autoZero"/>
        <c:auto val="1"/>
        <c:lblOffset val="100"/>
        <c:baseTimeUnit val="months"/>
      </c:dateAx>
      <c:valAx>
        <c:axId val="386893184"/>
        <c:scaling>
          <c:orientation val="minMax"/>
          <c:max val="1"/>
          <c:min val="0"/>
        </c:scaling>
        <c:delete val="1"/>
        <c:axPos val="l"/>
        <c:numFmt formatCode="0.0%" sourceLinked="1"/>
        <c:majorTickMark val="out"/>
        <c:minorTickMark val="none"/>
        <c:tickLblPos val="nextTo"/>
        <c:crossAx val="386892792"/>
        <c:crosses val="autoZero"/>
        <c:crossBetween val="between"/>
      </c:valAx>
      <c:spPr>
        <a:ln>
          <a:noFill/>
        </a:ln>
      </c:spPr>
    </c:plotArea>
    <c:legend>
      <c:legendPos val="b"/>
      <c:overlay val="0"/>
    </c:legend>
    <c:plotVisOnly val="1"/>
    <c:dispBlanksAs val="gap"/>
    <c:showDLblsOverMax val="0"/>
  </c:chart>
  <c:spPr>
    <a:ln>
      <a:noFill/>
    </a:ln>
  </c:spPr>
  <c:printSettings>
    <c:headerFooter/>
    <c:pageMargins b="0.75" l="0.7" r="0.7" t="0.75" header="0.3" footer="0.3"/>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solidFill>
                  <a:sysClr val="windowText" lastClr="000000"/>
                </a:solidFill>
              </a:defRPr>
            </a:pPr>
            <a:r>
              <a:rPr lang="en-US" sz="1200">
                <a:solidFill>
                  <a:sysClr val="windowText" lastClr="000000"/>
                </a:solidFill>
              </a:rPr>
              <a:t>Marcas de Fabricante</a:t>
            </a:r>
          </a:p>
        </c:rich>
      </c:tx>
      <c:overlay val="0"/>
    </c:title>
    <c:autoTitleDeleted val="0"/>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graficos'!$C$29</c:f>
              <c:strCache>
                <c:ptCount val="1"/>
                <c:pt idx="0">
                  <c:v>SIN PROMOCION  </c:v>
                </c:pt>
              </c:strCache>
            </c:strRef>
          </c:tx>
          <c:spPr>
            <a:solidFill>
              <a:srgbClr val="0070C0"/>
            </a:solidFill>
          </c:spPr>
          <c:invertIfNegative val="0"/>
          <c:dLbls>
            <c:spPr>
              <a:noFill/>
              <a:ln>
                <a:noFill/>
              </a:ln>
              <a:effectLst/>
            </c:spPr>
            <c:txPr>
              <a:bodyPr/>
              <a:lstStyle/>
              <a:p>
                <a:pPr>
                  <a:defRPr b="1">
                    <a:solidFill>
                      <a:schemeClr val="bg1"/>
                    </a:solidFill>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graficos'!$D$5:$P$5</c:f>
              <c:numCache>
                <c:formatCode>[$-C0A]mmmm\-yy;@</c:formatCode>
                <c:ptCount val="13"/>
                <c:pt idx="0">
                  <c:v>44317</c:v>
                </c:pt>
                <c:pt idx="1">
                  <c:v>44348</c:v>
                </c:pt>
                <c:pt idx="2">
                  <c:v>44378</c:v>
                </c:pt>
                <c:pt idx="3">
                  <c:v>44409</c:v>
                </c:pt>
                <c:pt idx="4">
                  <c:v>44440</c:v>
                </c:pt>
                <c:pt idx="5">
                  <c:v>44470</c:v>
                </c:pt>
                <c:pt idx="6">
                  <c:v>44501</c:v>
                </c:pt>
                <c:pt idx="7">
                  <c:v>44531</c:v>
                </c:pt>
                <c:pt idx="8">
                  <c:v>44562</c:v>
                </c:pt>
                <c:pt idx="9">
                  <c:v>44593</c:v>
                </c:pt>
                <c:pt idx="10">
                  <c:v>44621</c:v>
                </c:pt>
                <c:pt idx="11">
                  <c:v>44652</c:v>
                </c:pt>
                <c:pt idx="12">
                  <c:v>44682</c:v>
                </c:pt>
              </c:numCache>
            </c:numRef>
          </c:cat>
          <c:val>
            <c:numRef>
              <c:f>'TAM Automático'!$D$46:$P$46</c:f>
              <c:numCache>
                <c:formatCode>0.0%</c:formatCode>
                <c:ptCount val="13"/>
                <c:pt idx="0">
                  <c:v>0.91852764515632213</c:v>
                </c:pt>
                <c:pt idx="1">
                  <c:v>0.91225190270108936</c:v>
                </c:pt>
                <c:pt idx="2">
                  <c:v>0.91415177263404623</c:v>
                </c:pt>
                <c:pt idx="3">
                  <c:v>0.91676384839650149</c:v>
                </c:pt>
                <c:pt idx="4">
                  <c:v>0.92084198043284915</c:v>
                </c:pt>
                <c:pt idx="5">
                  <c:v>0.92047626047332054</c:v>
                </c:pt>
                <c:pt idx="6">
                  <c:v>0.92837545126353804</c:v>
                </c:pt>
                <c:pt idx="7">
                  <c:v>0.92922807529549101</c:v>
                </c:pt>
                <c:pt idx="8">
                  <c:v>0.92153639216858463</c:v>
                </c:pt>
                <c:pt idx="9">
                  <c:v>0.92608236536430821</c:v>
                </c:pt>
                <c:pt idx="10">
                  <c:v>0.92817925508235644</c:v>
                </c:pt>
                <c:pt idx="11">
                  <c:v>0.92911465059549436</c:v>
                </c:pt>
                <c:pt idx="12">
                  <c:v>0.920595188429982</c:v>
                </c:pt>
              </c:numCache>
            </c:numRef>
          </c:val>
          <c:extLst xmlns:c16r2="http://schemas.microsoft.com/office/drawing/2015/06/chart">
            <c:ext xmlns:c16="http://schemas.microsoft.com/office/drawing/2014/chart" uri="{C3380CC4-5D6E-409C-BE32-E72D297353CC}">
              <c16:uniqueId val="{00000000-9170-42F6-A325-F65235DE3FC0}"/>
            </c:ext>
          </c:extLst>
        </c:ser>
        <c:ser>
          <c:idx val="1"/>
          <c:order val="1"/>
          <c:tx>
            <c:strRef>
              <c:f>'Back Data graficos'!$C$30</c:f>
              <c:strCache>
                <c:ptCount val="1"/>
                <c:pt idx="0">
                  <c:v>CON PROMOCION  </c:v>
                </c:pt>
              </c:strCache>
            </c:strRef>
          </c:tx>
          <c:spPr>
            <a:solidFill>
              <a:schemeClr val="bg1">
                <a:lumMod val="65000"/>
              </a:schemeClr>
            </a:solidFill>
          </c:spPr>
          <c:invertIfNegative val="0"/>
          <c:dLbls>
            <c:numFmt formatCode="0.0%" sourceLinked="0"/>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graficos'!$D$5:$P$5</c:f>
              <c:numCache>
                <c:formatCode>[$-C0A]mmmm\-yy;@</c:formatCode>
                <c:ptCount val="13"/>
                <c:pt idx="0">
                  <c:v>44317</c:v>
                </c:pt>
                <c:pt idx="1">
                  <c:v>44348</c:v>
                </c:pt>
                <c:pt idx="2">
                  <c:v>44378</c:v>
                </c:pt>
                <c:pt idx="3">
                  <c:v>44409</c:v>
                </c:pt>
                <c:pt idx="4">
                  <c:v>44440</c:v>
                </c:pt>
                <c:pt idx="5">
                  <c:v>44470</c:v>
                </c:pt>
                <c:pt idx="6">
                  <c:v>44501</c:v>
                </c:pt>
                <c:pt idx="7">
                  <c:v>44531</c:v>
                </c:pt>
                <c:pt idx="8">
                  <c:v>44562</c:v>
                </c:pt>
                <c:pt idx="9">
                  <c:v>44593</c:v>
                </c:pt>
                <c:pt idx="10">
                  <c:v>44621</c:v>
                </c:pt>
                <c:pt idx="11">
                  <c:v>44652</c:v>
                </c:pt>
                <c:pt idx="12">
                  <c:v>44682</c:v>
                </c:pt>
              </c:numCache>
            </c:numRef>
          </c:cat>
          <c:val>
            <c:numRef>
              <c:f>'TAM Automático'!$D$47:$P$47</c:f>
              <c:numCache>
                <c:formatCode>0.0%</c:formatCode>
                <c:ptCount val="13"/>
                <c:pt idx="0">
                  <c:v>8.1472354843677805E-2</c:v>
                </c:pt>
                <c:pt idx="1">
                  <c:v>8.7748097298910602E-2</c:v>
                </c:pt>
                <c:pt idx="2">
                  <c:v>8.5848227365953711E-2</c:v>
                </c:pt>
                <c:pt idx="3">
                  <c:v>8.3236151603498551E-2</c:v>
                </c:pt>
                <c:pt idx="4">
                  <c:v>7.9158019567150906E-2</c:v>
                </c:pt>
                <c:pt idx="5">
                  <c:v>7.9523739526679404E-2</c:v>
                </c:pt>
                <c:pt idx="6">
                  <c:v>7.1624548736462096E-2</c:v>
                </c:pt>
                <c:pt idx="7">
                  <c:v>7.0771924704508965E-2</c:v>
                </c:pt>
                <c:pt idx="8">
                  <c:v>7.8463607831415344E-2</c:v>
                </c:pt>
                <c:pt idx="9">
                  <c:v>7.3917634635691662E-2</c:v>
                </c:pt>
                <c:pt idx="10">
                  <c:v>7.1820744917643564E-2</c:v>
                </c:pt>
                <c:pt idx="11">
                  <c:v>7.0885349404505679E-2</c:v>
                </c:pt>
                <c:pt idx="12">
                  <c:v>7.940481157001808E-2</c:v>
                </c:pt>
              </c:numCache>
            </c:numRef>
          </c:val>
          <c:extLst xmlns:c16r2="http://schemas.microsoft.com/office/drawing/2015/06/chart">
            <c:ext xmlns:c16="http://schemas.microsoft.com/office/drawing/2014/chart" uri="{C3380CC4-5D6E-409C-BE32-E72D297353CC}">
              <c16:uniqueId val="{00000001-9170-42F6-A325-F65235DE3FC0}"/>
            </c:ext>
          </c:extLst>
        </c:ser>
        <c:dLbls>
          <c:dLblPos val="ctr"/>
          <c:showLegendKey val="0"/>
          <c:showVal val="1"/>
          <c:showCatName val="0"/>
          <c:showSerName val="0"/>
          <c:showPercent val="0"/>
          <c:showBubbleSize val="0"/>
        </c:dLbls>
        <c:gapWidth val="56"/>
        <c:overlap val="100"/>
        <c:axId val="386893576"/>
        <c:axId val="387570000"/>
      </c:barChart>
      <c:dateAx>
        <c:axId val="386893576"/>
        <c:scaling>
          <c:orientation val="minMax"/>
        </c:scaling>
        <c:delete val="0"/>
        <c:axPos val="b"/>
        <c:numFmt formatCode="[$-C0A]mmmm\-yy;@" sourceLinked="1"/>
        <c:majorTickMark val="out"/>
        <c:minorTickMark val="none"/>
        <c:tickLblPos val="nextTo"/>
        <c:txPr>
          <a:bodyPr/>
          <a:lstStyle/>
          <a:p>
            <a:pPr>
              <a:defRPr sz="900"/>
            </a:pPr>
            <a:endParaRPr lang="es-ES"/>
          </a:p>
        </c:txPr>
        <c:crossAx val="387570000"/>
        <c:crosses val="autoZero"/>
        <c:auto val="1"/>
        <c:lblOffset val="100"/>
        <c:baseTimeUnit val="months"/>
      </c:dateAx>
      <c:valAx>
        <c:axId val="387570000"/>
        <c:scaling>
          <c:orientation val="minMax"/>
          <c:max val="1"/>
          <c:min val="0"/>
        </c:scaling>
        <c:delete val="1"/>
        <c:axPos val="l"/>
        <c:numFmt formatCode="0.0%" sourceLinked="1"/>
        <c:majorTickMark val="out"/>
        <c:minorTickMark val="none"/>
        <c:tickLblPos val="nextTo"/>
        <c:crossAx val="386893576"/>
        <c:crosses val="autoZero"/>
        <c:crossBetween val="between"/>
      </c:valAx>
      <c:spPr>
        <a:ln>
          <a:noFill/>
        </a:ln>
      </c:spPr>
    </c:plotArea>
    <c:legend>
      <c:legendPos val="b"/>
      <c:overlay val="0"/>
    </c:legend>
    <c:plotVisOnly val="1"/>
    <c:dispBlanksAs val="gap"/>
    <c:showDLblsOverMax val="0"/>
  </c:chart>
  <c:spPr>
    <a:ln>
      <a:noFill/>
    </a:ln>
  </c:spPr>
  <c:printSettings>
    <c:headerFooter/>
    <c:pageMargins b="0.75" l="0.7" r="0.7" t="0.75" header="0.3" footer="0.3"/>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solidFill>
                  <a:sysClr val="windowText" lastClr="000000"/>
                </a:solidFill>
              </a:defRPr>
            </a:pPr>
            <a:r>
              <a:rPr lang="en-US" sz="1200">
                <a:solidFill>
                  <a:sysClr val="windowText" lastClr="000000"/>
                </a:solidFill>
              </a:rPr>
              <a:t>Marcas de Distribuidor</a:t>
            </a:r>
          </a:p>
        </c:rich>
      </c:tx>
      <c:overlay val="0"/>
    </c:title>
    <c:autoTitleDeleted val="0"/>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graficos'!$C$6</c:f>
              <c:strCache>
                <c:ptCount val="1"/>
                <c:pt idx="0">
                  <c:v>SIN PROMOCION  </c:v>
                </c:pt>
              </c:strCache>
            </c:strRef>
          </c:tx>
          <c:spPr>
            <a:solidFill>
              <a:srgbClr val="0070C0"/>
            </a:solidFill>
          </c:spPr>
          <c:invertIfNegative val="0"/>
          <c:dLbls>
            <c:spPr>
              <a:noFill/>
              <a:ln>
                <a:noFill/>
              </a:ln>
              <a:effectLst/>
            </c:spPr>
            <c:txPr>
              <a:bodyPr/>
              <a:lstStyle/>
              <a:p>
                <a:pPr>
                  <a:defRPr b="1">
                    <a:solidFill>
                      <a:schemeClr val="bg1"/>
                    </a:solidFill>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graficos'!$D$5:$P$5</c:f>
              <c:numCache>
                <c:formatCode>[$-C0A]mmmm\-yy;@</c:formatCode>
                <c:ptCount val="13"/>
                <c:pt idx="0">
                  <c:v>44317</c:v>
                </c:pt>
                <c:pt idx="1">
                  <c:v>44348</c:v>
                </c:pt>
                <c:pt idx="2">
                  <c:v>44378</c:v>
                </c:pt>
                <c:pt idx="3">
                  <c:v>44409</c:v>
                </c:pt>
                <c:pt idx="4">
                  <c:v>44440</c:v>
                </c:pt>
                <c:pt idx="5">
                  <c:v>44470</c:v>
                </c:pt>
                <c:pt idx="6">
                  <c:v>44501</c:v>
                </c:pt>
                <c:pt idx="7">
                  <c:v>44531</c:v>
                </c:pt>
                <c:pt idx="8">
                  <c:v>44562</c:v>
                </c:pt>
                <c:pt idx="9">
                  <c:v>44593</c:v>
                </c:pt>
                <c:pt idx="10">
                  <c:v>44621</c:v>
                </c:pt>
                <c:pt idx="11">
                  <c:v>44652</c:v>
                </c:pt>
                <c:pt idx="12">
                  <c:v>44682</c:v>
                </c:pt>
              </c:numCache>
            </c:numRef>
          </c:cat>
          <c:val>
            <c:numRef>
              <c:f>'TAM Automático'!$D$51:$P$51</c:f>
              <c:numCache>
                <c:formatCode>0.0%</c:formatCode>
                <c:ptCount val="13"/>
                <c:pt idx="0">
                  <c:v>0.96744397334948506</c:v>
                </c:pt>
                <c:pt idx="1">
                  <c:v>0.96430696014277206</c:v>
                </c:pt>
                <c:pt idx="2">
                  <c:v>0.97169266320046221</c:v>
                </c:pt>
                <c:pt idx="3">
                  <c:v>0.96763327475102523</c:v>
                </c:pt>
                <c:pt idx="4">
                  <c:v>0.96602441535519923</c:v>
                </c:pt>
                <c:pt idx="5">
                  <c:v>0.97250909090909088</c:v>
                </c:pt>
                <c:pt idx="6">
                  <c:v>0.9720678560982744</c:v>
                </c:pt>
                <c:pt idx="7">
                  <c:v>0.97166933023390956</c:v>
                </c:pt>
                <c:pt idx="8">
                  <c:v>0.96892824977484249</c:v>
                </c:pt>
                <c:pt idx="9">
                  <c:v>0.97358603193553206</c:v>
                </c:pt>
                <c:pt idx="10">
                  <c:v>0.97072237751949397</c:v>
                </c:pt>
                <c:pt idx="11">
                  <c:v>0.97490429604423656</c:v>
                </c:pt>
                <c:pt idx="12">
                  <c:v>0.9755895738518825</c:v>
                </c:pt>
              </c:numCache>
            </c:numRef>
          </c:val>
          <c:extLst xmlns:c16r2="http://schemas.microsoft.com/office/drawing/2015/06/chart">
            <c:ext xmlns:c16="http://schemas.microsoft.com/office/drawing/2014/chart" uri="{C3380CC4-5D6E-409C-BE32-E72D297353CC}">
              <c16:uniqueId val="{00000000-4D6B-4E42-AFC3-C53A3224F066}"/>
            </c:ext>
          </c:extLst>
        </c:ser>
        <c:ser>
          <c:idx val="1"/>
          <c:order val="1"/>
          <c:tx>
            <c:strRef>
              <c:f>'Back Data graficos'!$C$7</c:f>
              <c:strCache>
                <c:ptCount val="1"/>
                <c:pt idx="0">
                  <c:v>CON PROMOCION  </c:v>
                </c:pt>
              </c:strCache>
            </c:strRef>
          </c:tx>
          <c:spPr>
            <a:solidFill>
              <a:schemeClr val="bg1">
                <a:lumMod val="65000"/>
              </a:schemeClr>
            </a:solidFill>
          </c:spPr>
          <c:invertIfNegative val="0"/>
          <c:dLbls>
            <c:numFmt formatCode="0.0%" sourceLinked="0"/>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graficos'!$D$5:$P$5</c:f>
              <c:numCache>
                <c:formatCode>[$-C0A]mmmm\-yy;@</c:formatCode>
                <c:ptCount val="13"/>
                <c:pt idx="0">
                  <c:v>44317</c:v>
                </c:pt>
                <c:pt idx="1">
                  <c:v>44348</c:v>
                </c:pt>
                <c:pt idx="2">
                  <c:v>44378</c:v>
                </c:pt>
                <c:pt idx="3">
                  <c:v>44409</c:v>
                </c:pt>
                <c:pt idx="4">
                  <c:v>44440</c:v>
                </c:pt>
                <c:pt idx="5">
                  <c:v>44470</c:v>
                </c:pt>
                <c:pt idx="6">
                  <c:v>44501</c:v>
                </c:pt>
                <c:pt idx="7">
                  <c:v>44531</c:v>
                </c:pt>
                <c:pt idx="8">
                  <c:v>44562</c:v>
                </c:pt>
                <c:pt idx="9">
                  <c:v>44593</c:v>
                </c:pt>
                <c:pt idx="10">
                  <c:v>44621</c:v>
                </c:pt>
                <c:pt idx="11">
                  <c:v>44652</c:v>
                </c:pt>
                <c:pt idx="12">
                  <c:v>44682</c:v>
                </c:pt>
              </c:numCache>
            </c:numRef>
          </c:cat>
          <c:val>
            <c:numRef>
              <c:f>'TAM Automático'!$D$52:$P$52</c:f>
              <c:numCache>
                <c:formatCode>0.0%</c:formatCode>
                <c:ptCount val="13"/>
                <c:pt idx="0">
                  <c:v>3.2556026650514838E-2</c:v>
                </c:pt>
                <c:pt idx="1">
                  <c:v>3.5693039857227833E-2</c:v>
                </c:pt>
                <c:pt idx="2">
                  <c:v>2.8307336799537841E-2</c:v>
                </c:pt>
                <c:pt idx="3">
                  <c:v>3.2366725248974812E-2</c:v>
                </c:pt>
                <c:pt idx="4">
                  <c:v>3.3975584644800702E-2</c:v>
                </c:pt>
                <c:pt idx="5">
                  <c:v>2.749090909090909E-2</c:v>
                </c:pt>
                <c:pt idx="6">
                  <c:v>2.7932143901725652E-2</c:v>
                </c:pt>
                <c:pt idx="7">
                  <c:v>2.8330669766090368E-2</c:v>
                </c:pt>
                <c:pt idx="8">
                  <c:v>3.1071750225157613E-2</c:v>
                </c:pt>
                <c:pt idx="9">
                  <c:v>2.6413968064467993E-2</c:v>
                </c:pt>
                <c:pt idx="10">
                  <c:v>2.9277622480506107E-2</c:v>
                </c:pt>
                <c:pt idx="11">
                  <c:v>2.5095703955763504E-2</c:v>
                </c:pt>
                <c:pt idx="12">
                  <c:v>2.4410426148117503E-2</c:v>
                </c:pt>
              </c:numCache>
            </c:numRef>
          </c:val>
          <c:extLst xmlns:c16r2="http://schemas.microsoft.com/office/drawing/2015/06/chart">
            <c:ext xmlns:c16="http://schemas.microsoft.com/office/drawing/2014/chart" uri="{C3380CC4-5D6E-409C-BE32-E72D297353CC}">
              <c16:uniqueId val="{00000001-4D6B-4E42-AFC3-C53A3224F066}"/>
            </c:ext>
          </c:extLst>
        </c:ser>
        <c:dLbls>
          <c:dLblPos val="ctr"/>
          <c:showLegendKey val="0"/>
          <c:showVal val="1"/>
          <c:showCatName val="0"/>
          <c:showSerName val="0"/>
          <c:showPercent val="0"/>
          <c:showBubbleSize val="0"/>
        </c:dLbls>
        <c:gapWidth val="56"/>
        <c:overlap val="100"/>
        <c:axId val="387570784"/>
        <c:axId val="387577056"/>
      </c:barChart>
      <c:dateAx>
        <c:axId val="387570784"/>
        <c:scaling>
          <c:orientation val="minMax"/>
        </c:scaling>
        <c:delete val="0"/>
        <c:axPos val="b"/>
        <c:numFmt formatCode="[$-C0A]mmmm\-yy;@" sourceLinked="1"/>
        <c:majorTickMark val="out"/>
        <c:minorTickMark val="none"/>
        <c:tickLblPos val="nextTo"/>
        <c:txPr>
          <a:bodyPr/>
          <a:lstStyle/>
          <a:p>
            <a:pPr>
              <a:defRPr sz="900"/>
            </a:pPr>
            <a:endParaRPr lang="es-ES"/>
          </a:p>
        </c:txPr>
        <c:crossAx val="387577056"/>
        <c:crosses val="autoZero"/>
        <c:auto val="1"/>
        <c:lblOffset val="100"/>
        <c:baseTimeUnit val="months"/>
      </c:dateAx>
      <c:valAx>
        <c:axId val="387577056"/>
        <c:scaling>
          <c:orientation val="minMax"/>
          <c:max val="1"/>
          <c:min val="0"/>
        </c:scaling>
        <c:delete val="1"/>
        <c:axPos val="l"/>
        <c:numFmt formatCode="0.0%" sourceLinked="1"/>
        <c:majorTickMark val="out"/>
        <c:minorTickMark val="none"/>
        <c:tickLblPos val="nextTo"/>
        <c:crossAx val="387570784"/>
        <c:crosses val="autoZero"/>
        <c:crossBetween val="between"/>
      </c:valAx>
      <c:spPr>
        <a:ln>
          <a:noFill/>
        </a:ln>
      </c:spPr>
    </c:plotArea>
    <c:legend>
      <c:legendPos val="b"/>
      <c:overlay val="0"/>
    </c:legend>
    <c:plotVisOnly val="1"/>
    <c:dispBlanksAs val="gap"/>
    <c:showDLblsOverMax val="0"/>
  </c:chart>
  <c:spPr>
    <a:ln>
      <a:noFill/>
    </a:ln>
  </c:spPr>
  <c:printSettings>
    <c:headerFooter/>
    <c:pageMargins b="0.75" l="0.7" r="0.7" t="0.75" header="0.3" footer="0.3"/>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solidFill>
                  <a:sysClr val="windowText" lastClr="000000"/>
                </a:solidFill>
              </a:defRPr>
            </a:pPr>
            <a:r>
              <a:rPr lang="en-US" sz="1200">
                <a:solidFill>
                  <a:sysClr val="windowText" lastClr="000000"/>
                </a:solidFill>
              </a:rPr>
              <a:t>Hipermercado</a:t>
            </a:r>
          </a:p>
        </c:rich>
      </c:tx>
      <c:overlay val="0"/>
    </c:title>
    <c:autoTitleDeleted val="0"/>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graficos'!$C$6</c:f>
              <c:strCache>
                <c:ptCount val="1"/>
                <c:pt idx="0">
                  <c:v>SIN PROMOCION  </c:v>
                </c:pt>
              </c:strCache>
            </c:strRef>
          </c:tx>
          <c:spPr>
            <a:solidFill>
              <a:srgbClr val="0070C0"/>
            </a:solidFill>
          </c:spPr>
          <c:invertIfNegative val="0"/>
          <c:dLbls>
            <c:spPr>
              <a:noFill/>
              <a:ln>
                <a:noFill/>
              </a:ln>
              <a:effectLst/>
            </c:spPr>
            <c:txPr>
              <a:bodyPr/>
              <a:lstStyle/>
              <a:p>
                <a:pPr>
                  <a:defRPr b="1">
                    <a:solidFill>
                      <a:schemeClr val="bg1"/>
                    </a:solidFill>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graficos'!$D$5:$P$5</c:f>
              <c:numCache>
                <c:formatCode>[$-C0A]mmmm\-yy;@</c:formatCode>
                <c:ptCount val="13"/>
                <c:pt idx="0">
                  <c:v>44317</c:v>
                </c:pt>
                <c:pt idx="1">
                  <c:v>44348</c:v>
                </c:pt>
                <c:pt idx="2">
                  <c:v>44378</c:v>
                </c:pt>
                <c:pt idx="3">
                  <c:v>44409</c:v>
                </c:pt>
                <c:pt idx="4">
                  <c:v>44440</c:v>
                </c:pt>
                <c:pt idx="5">
                  <c:v>44470</c:v>
                </c:pt>
                <c:pt idx="6">
                  <c:v>44501</c:v>
                </c:pt>
                <c:pt idx="7">
                  <c:v>44531</c:v>
                </c:pt>
                <c:pt idx="8">
                  <c:v>44562</c:v>
                </c:pt>
                <c:pt idx="9">
                  <c:v>44593</c:v>
                </c:pt>
                <c:pt idx="10">
                  <c:v>44621</c:v>
                </c:pt>
                <c:pt idx="11">
                  <c:v>44652</c:v>
                </c:pt>
                <c:pt idx="12">
                  <c:v>44682</c:v>
                </c:pt>
              </c:numCache>
            </c:numRef>
          </c:cat>
          <c:val>
            <c:numRef>
              <c:f>'TAM Automático'!$D$56:$P$56</c:f>
              <c:numCache>
                <c:formatCode>0.0%</c:formatCode>
                <c:ptCount val="13"/>
                <c:pt idx="0">
                  <c:v>0.93431803896920174</c:v>
                </c:pt>
                <c:pt idx="1">
                  <c:v>0.92908021059151447</c:v>
                </c:pt>
                <c:pt idx="2">
                  <c:v>0.91980063434526516</c:v>
                </c:pt>
                <c:pt idx="3">
                  <c:v>0.92157744789323737</c:v>
                </c:pt>
                <c:pt idx="4">
                  <c:v>0.91837041491280813</c:v>
                </c:pt>
                <c:pt idx="5">
                  <c:v>0.91274966211142816</c:v>
                </c:pt>
                <c:pt idx="6">
                  <c:v>0.93021175067104089</c:v>
                </c:pt>
                <c:pt idx="7">
                  <c:v>0.9416830336908899</c:v>
                </c:pt>
                <c:pt idx="8">
                  <c:v>0.92673936415297198</c:v>
                </c:pt>
                <c:pt idx="9">
                  <c:v>0.92662408474840319</c:v>
                </c:pt>
                <c:pt idx="10">
                  <c:v>0.92910504650099091</c:v>
                </c:pt>
                <c:pt idx="11">
                  <c:v>0.93302367395864538</c:v>
                </c:pt>
                <c:pt idx="12">
                  <c:v>0.93106419646704008</c:v>
                </c:pt>
              </c:numCache>
            </c:numRef>
          </c:val>
          <c:extLst xmlns:c16r2="http://schemas.microsoft.com/office/drawing/2015/06/chart">
            <c:ext xmlns:c16="http://schemas.microsoft.com/office/drawing/2014/chart" uri="{C3380CC4-5D6E-409C-BE32-E72D297353CC}">
              <c16:uniqueId val="{00000000-3AF7-4776-8035-F5027F26F6CD}"/>
            </c:ext>
          </c:extLst>
        </c:ser>
        <c:ser>
          <c:idx val="1"/>
          <c:order val="1"/>
          <c:tx>
            <c:strRef>
              <c:f>'Back Data graficos'!$C$7</c:f>
              <c:strCache>
                <c:ptCount val="1"/>
                <c:pt idx="0">
                  <c:v>CON PROMOCION  </c:v>
                </c:pt>
              </c:strCache>
            </c:strRef>
          </c:tx>
          <c:spPr>
            <a:solidFill>
              <a:schemeClr val="bg1">
                <a:lumMod val="65000"/>
              </a:schemeClr>
            </a:solidFill>
          </c:spPr>
          <c:invertIfNegative val="0"/>
          <c:dLbls>
            <c:numFmt formatCode="0.0%" sourceLinked="0"/>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graficos'!$D$5:$P$5</c:f>
              <c:numCache>
                <c:formatCode>[$-C0A]mmmm\-yy;@</c:formatCode>
                <c:ptCount val="13"/>
                <c:pt idx="0">
                  <c:v>44317</c:v>
                </c:pt>
                <c:pt idx="1">
                  <c:v>44348</c:v>
                </c:pt>
                <c:pt idx="2">
                  <c:v>44378</c:v>
                </c:pt>
                <c:pt idx="3">
                  <c:v>44409</c:v>
                </c:pt>
                <c:pt idx="4">
                  <c:v>44440</c:v>
                </c:pt>
                <c:pt idx="5">
                  <c:v>44470</c:v>
                </c:pt>
                <c:pt idx="6">
                  <c:v>44501</c:v>
                </c:pt>
                <c:pt idx="7">
                  <c:v>44531</c:v>
                </c:pt>
                <c:pt idx="8">
                  <c:v>44562</c:v>
                </c:pt>
                <c:pt idx="9">
                  <c:v>44593</c:v>
                </c:pt>
                <c:pt idx="10">
                  <c:v>44621</c:v>
                </c:pt>
                <c:pt idx="11">
                  <c:v>44652</c:v>
                </c:pt>
                <c:pt idx="12">
                  <c:v>44682</c:v>
                </c:pt>
              </c:numCache>
            </c:numRef>
          </c:cat>
          <c:val>
            <c:numRef>
              <c:f>'TAM Automático'!$D$57:$P$57</c:f>
              <c:numCache>
                <c:formatCode>0.0%</c:formatCode>
                <c:ptCount val="13"/>
                <c:pt idx="0">
                  <c:v>6.5681961030798236E-2</c:v>
                </c:pt>
                <c:pt idx="1">
                  <c:v>7.0919789408485603E-2</c:v>
                </c:pt>
                <c:pt idx="2">
                  <c:v>8.0199365654734941E-2</c:v>
                </c:pt>
                <c:pt idx="3">
                  <c:v>7.8422552106762647E-2</c:v>
                </c:pt>
                <c:pt idx="4">
                  <c:v>8.16295850871918E-2</c:v>
                </c:pt>
                <c:pt idx="5">
                  <c:v>8.7250337888571852E-2</c:v>
                </c:pt>
                <c:pt idx="6">
                  <c:v>6.9788249328959134E-2</c:v>
                </c:pt>
                <c:pt idx="7">
                  <c:v>5.8316966309110138E-2</c:v>
                </c:pt>
                <c:pt idx="8">
                  <c:v>7.3260635847028105E-2</c:v>
                </c:pt>
                <c:pt idx="9">
                  <c:v>7.3375915251596827E-2</c:v>
                </c:pt>
                <c:pt idx="10">
                  <c:v>7.0894953499008997E-2</c:v>
                </c:pt>
                <c:pt idx="11">
                  <c:v>6.6976326041354492E-2</c:v>
                </c:pt>
                <c:pt idx="12">
                  <c:v>6.893580353295993E-2</c:v>
                </c:pt>
              </c:numCache>
            </c:numRef>
          </c:val>
          <c:extLst xmlns:c16r2="http://schemas.microsoft.com/office/drawing/2015/06/chart">
            <c:ext xmlns:c16="http://schemas.microsoft.com/office/drawing/2014/chart" uri="{C3380CC4-5D6E-409C-BE32-E72D297353CC}">
              <c16:uniqueId val="{00000001-3AF7-4776-8035-F5027F26F6CD}"/>
            </c:ext>
          </c:extLst>
        </c:ser>
        <c:dLbls>
          <c:dLblPos val="ctr"/>
          <c:showLegendKey val="0"/>
          <c:showVal val="1"/>
          <c:showCatName val="0"/>
          <c:showSerName val="0"/>
          <c:showPercent val="0"/>
          <c:showBubbleSize val="0"/>
        </c:dLbls>
        <c:gapWidth val="56"/>
        <c:overlap val="100"/>
        <c:axId val="387573528"/>
        <c:axId val="387574312"/>
      </c:barChart>
      <c:dateAx>
        <c:axId val="387573528"/>
        <c:scaling>
          <c:orientation val="minMax"/>
        </c:scaling>
        <c:delete val="0"/>
        <c:axPos val="b"/>
        <c:numFmt formatCode="[$-C0A]mmmm\-yy;@" sourceLinked="1"/>
        <c:majorTickMark val="out"/>
        <c:minorTickMark val="none"/>
        <c:tickLblPos val="nextTo"/>
        <c:txPr>
          <a:bodyPr/>
          <a:lstStyle/>
          <a:p>
            <a:pPr>
              <a:defRPr sz="900"/>
            </a:pPr>
            <a:endParaRPr lang="es-ES"/>
          </a:p>
        </c:txPr>
        <c:crossAx val="387574312"/>
        <c:crosses val="autoZero"/>
        <c:auto val="1"/>
        <c:lblOffset val="100"/>
        <c:baseTimeUnit val="months"/>
      </c:dateAx>
      <c:valAx>
        <c:axId val="387574312"/>
        <c:scaling>
          <c:orientation val="minMax"/>
          <c:max val="1"/>
          <c:min val="0"/>
        </c:scaling>
        <c:delete val="1"/>
        <c:axPos val="l"/>
        <c:numFmt formatCode="0.0%" sourceLinked="1"/>
        <c:majorTickMark val="out"/>
        <c:minorTickMark val="none"/>
        <c:tickLblPos val="nextTo"/>
        <c:crossAx val="387573528"/>
        <c:crosses val="autoZero"/>
        <c:crossBetween val="between"/>
      </c:valAx>
      <c:spPr>
        <a:ln>
          <a:noFill/>
        </a:ln>
      </c:spPr>
    </c:plotArea>
    <c:legend>
      <c:legendPos val="b"/>
      <c:overlay val="0"/>
    </c:legend>
    <c:plotVisOnly val="1"/>
    <c:dispBlanksAs val="gap"/>
    <c:showDLblsOverMax val="0"/>
  </c:chart>
  <c:spPr>
    <a:ln>
      <a:noFill/>
    </a:ln>
  </c:spPr>
  <c:printSettings>
    <c:headerFooter/>
    <c:pageMargins b="0.75" l="0.7" r="0.7" t="0.75" header="0.3" footer="0.3"/>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solidFill>
                  <a:sysClr val="windowText" lastClr="000000"/>
                </a:solidFill>
              </a:defRPr>
            </a:pPr>
            <a:r>
              <a:rPr lang="en-US" sz="1200">
                <a:solidFill>
                  <a:sysClr val="windowText" lastClr="000000"/>
                </a:solidFill>
              </a:rPr>
              <a:t>Supermercados</a:t>
            </a:r>
            <a:r>
              <a:rPr lang="en-US" sz="1200" baseline="0">
                <a:solidFill>
                  <a:sysClr val="windowText" lastClr="000000"/>
                </a:solidFill>
              </a:rPr>
              <a:t> y Autos</a:t>
            </a:r>
            <a:endParaRPr lang="en-US" sz="1200">
              <a:solidFill>
                <a:sysClr val="windowText" lastClr="000000"/>
              </a:solidFill>
            </a:endParaRPr>
          </a:p>
        </c:rich>
      </c:tx>
      <c:overlay val="0"/>
    </c:title>
    <c:autoTitleDeleted val="0"/>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graficos'!$C$6</c:f>
              <c:strCache>
                <c:ptCount val="1"/>
                <c:pt idx="0">
                  <c:v>SIN PROMOCION  </c:v>
                </c:pt>
              </c:strCache>
            </c:strRef>
          </c:tx>
          <c:spPr>
            <a:solidFill>
              <a:srgbClr val="0070C0"/>
            </a:solidFill>
          </c:spPr>
          <c:invertIfNegative val="0"/>
          <c:dLbls>
            <c:spPr>
              <a:noFill/>
              <a:ln>
                <a:noFill/>
              </a:ln>
              <a:effectLst/>
            </c:spPr>
            <c:txPr>
              <a:bodyPr/>
              <a:lstStyle/>
              <a:p>
                <a:pPr>
                  <a:defRPr b="1">
                    <a:solidFill>
                      <a:schemeClr val="bg1"/>
                    </a:solidFill>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graficos'!$D$5:$P$5</c:f>
              <c:numCache>
                <c:formatCode>[$-C0A]mmmm\-yy;@</c:formatCode>
                <c:ptCount val="13"/>
                <c:pt idx="0">
                  <c:v>44317</c:v>
                </c:pt>
                <c:pt idx="1">
                  <c:v>44348</c:v>
                </c:pt>
                <c:pt idx="2">
                  <c:v>44378</c:v>
                </c:pt>
                <c:pt idx="3">
                  <c:v>44409</c:v>
                </c:pt>
                <c:pt idx="4">
                  <c:v>44440</c:v>
                </c:pt>
                <c:pt idx="5">
                  <c:v>44470</c:v>
                </c:pt>
                <c:pt idx="6">
                  <c:v>44501</c:v>
                </c:pt>
                <c:pt idx="7">
                  <c:v>44531</c:v>
                </c:pt>
                <c:pt idx="8">
                  <c:v>44562</c:v>
                </c:pt>
                <c:pt idx="9">
                  <c:v>44593</c:v>
                </c:pt>
                <c:pt idx="10">
                  <c:v>44621</c:v>
                </c:pt>
                <c:pt idx="11">
                  <c:v>44652</c:v>
                </c:pt>
                <c:pt idx="12">
                  <c:v>44682</c:v>
                </c:pt>
              </c:numCache>
            </c:numRef>
          </c:cat>
          <c:val>
            <c:numRef>
              <c:f>'TAM Automático'!$D$61:$P$61</c:f>
              <c:numCache>
                <c:formatCode>0.0%</c:formatCode>
                <c:ptCount val="13"/>
                <c:pt idx="0">
                  <c:v>0.97856491334752205</c:v>
                </c:pt>
                <c:pt idx="1">
                  <c:v>0.97522123893805301</c:v>
                </c:pt>
                <c:pt idx="2">
                  <c:v>0.97746967071057189</c:v>
                </c:pt>
                <c:pt idx="3">
                  <c:v>0.97765200986794365</c:v>
                </c:pt>
                <c:pt idx="4">
                  <c:v>0.98012367491166086</c:v>
                </c:pt>
                <c:pt idx="5">
                  <c:v>0.98370435035646731</c:v>
                </c:pt>
                <c:pt idx="6">
                  <c:v>0.98131517960602543</c:v>
                </c:pt>
                <c:pt idx="7">
                  <c:v>0.98063023995374377</c:v>
                </c:pt>
                <c:pt idx="8">
                  <c:v>0.98023064250411873</c:v>
                </c:pt>
                <c:pt idx="9">
                  <c:v>0.98159964386407483</c:v>
                </c:pt>
                <c:pt idx="10">
                  <c:v>0.98206146154977214</c:v>
                </c:pt>
                <c:pt idx="11">
                  <c:v>0.98212023088835709</c:v>
                </c:pt>
                <c:pt idx="12">
                  <c:v>0.98183319570602812</c:v>
                </c:pt>
              </c:numCache>
            </c:numRef>
          </c:val>
          <c:extLst xmlns:c16r2="http://schemas.microsoft.com/office/drawing/2015/06/chart">
            <c:ext xmlns:c16="http://schemas.microsoft.com/office/drawing/2014/chart" uri="{C3380CC4-5D6E-409C-BE32-E72D297353CC}">
              <c16:uniqueId val="{00000000-DC99-4257-8AEF-B45B9F6C9130}"/>
            </c:ext>
          </c:extLst>
        </c:ser>
        <c:ser>
          <c:idx val="1"/>
          <c:order val="1"/>
          <c:tx>
            <c:strRef>
              <c:f>'Back Data graficos'!$C$7</c:f>
              <c:strCache>
                <c:ptCount val="1"/>
                <c:pt idx="0">
                  <c:v>CON PROMOCION  </c:v>
                </c:pt>
              </c:strCache>
            </c:strRef>
          </c:tx>
          <c:spPr>
            <a:solidFill>
              <a:schemeClr val="bg1">
                <a:lumMod val="65000"/>
              </a:schemeClr>
            </a:solidFill>
          </c:spPr>
          <c:invertIfNegative val="0"/>
          <c:dLbls>
            <c:numFmt formatCode="0.0%" sourceLinked="0"/>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graficos'!$D$5:$P$5</c:f>
              <c:numCache>
                <c:formatCode>[$-C0A]mmmm\-yy;@</c:formatCode>
                <c:ptCount val="13"/>
                <c:pt idx="0">
                  <c:v>44317</c:v>
                </c:pt>
                <c:pt idx="1">
                  <c:v>44348</c:v>
                </c:pt>
                <c:pt idx="2">
                  <c:v>44378</c:v>
                </c:pt>
                <c:pt idx="3">
                  <c:v>44409</c:v>
                </c:pt>
                <c:pt idx="4">
                  <c:v>44440</c:v>
                </c:pt>
                <c:pt idx="5">
                  <c:v>44470</c:v>
                </c:pt>
                <c:pt idx="6">
                  <c:v>44501</c:v>
                </c:pt>
                <c:pt idx="7">
                  <c:v>44531</c:v>
                </c:pt>
                <c:pt idx="8">
                  <c:v>44562</c:v>
                </c:pt>
                <c:pt idx="9">
                  <c:v>44593</c:v>
                </c:pt>
                <c:pt idx="10">
                  <c:v>44621</c:v>
                </c:pt>
                <c:pt idx="11">
                  <c:v>44652</c:v>
                </c:pt>
                <c:pt idx="12">
                  <c:v>44682</c:v>
                </c:pt>
              </c:numCache>
            </c:numRef>
          </c:cat>
          <c:val>
            <c:numRef>
              <c:f>'TAM Automático'!$D$62:$P$62</c:f>
              <c:numCache>
                <c:formatCode>0.0%</c:formatCode>
                <c:ptCount val="13"/>
                <c:pt idx="0">
                  <c:v>2.1435086652477956E-2</c:v>
                </c:pt>
                <c:pt idx="1">
                  <c:v>2.4778761061946899E-2</c:v>
                </c:pt>
                <c:pt idx="2">
                  <c:v>2.2530329289428074E-2</c:v>
                </c:pt>
                <c:pt idx="3">
                  <c:v>2.2347990132056302E-2</c:v>
                </c:pt>
                <c:pt idx="4">
                  <c:v>1.9876325088339229E-2</c:v>
                </c:pt>
                <c:pt idx="5">
                  <c:v>1.6295649643532664E-2</c:v>
                </c:pt>
                <c:pt idx="6">
                  <c:v>1.8684820393974507E-2</c:v>
                </c:pt>
                <c:pt idx="7">
                  <c:v>1.9369760046256141E-2</c:v>
                </c:pt>
                <c:pt idx="8">
                  <c:v>1.9769357495881386E-2</c:v>
                </c:pt>
                <c:pt idx="9">
                  <c:v>1.8400356135925212E-2</c:v>
                </c:pt>
                <c:pt idx="10">
                  <c:v>1.7938538450227907E-2</c:v>
                </c:pt>
                <c:pt idx="11">
                  <c:v>1.7879769111642969E-2</c:v>
                </c:pt>
                <c:pt idx="12">
                  <c:v>1.8166804293971925E-2</c:v>
                </c:pt>
              </c:numCache>
            </c:numRef>
          </c:val>
          <c:extLst xmlns:c16r2="http://schemas.microsoft.com/office/drawing/2015/06/chart">
            <c:ext xmlns:c16="http://schemas.microsoft.com/office/drawing/2014/chart" uri="{C3380CC4-5D6E-409C-BE32-E72D297353CC}">
              <c16:uniqueId val="{00000001-DC99-4257-8AEF-B45B9F6C9130}"/>
            </c:ext>
          </c:extLst>
        </c:ser>
        <c:dLbls>
          <c:dLblPos val="ctr"/>
          <c:showLegendKey val="0"/>
          <c:showVal val="1"/>
          <c:showCatName val="0"/>
          <c:showSerName val="0"/>
          <c:showPercent val="0"/>
          <c:showBubbleSize val="0"/>
        </c:dLbls>
        <c:gapWidth val="56"/>
        <c:overlap val="100"/>
        <c:axId val="387573920"/>
        <c:axId val="387574704"/>
      </c:barChart>
      <c:dateAx>
        <c:axId val="387573920"/>
        <c:scaling>
          <c:orientation val="minMax"/>
        </c:scaling>
        <c:delete val="0"/>
        <c:axPos val="b"/>
        <c:numFmt formatCode="[$-C0A]mmmm\-yy;@" sourceLinked="1"/>
        <c:majorTickMark val="out"/>
        <c:minorTickMark val="none"/>
        <c:tickLblPos val="nextTo"/>
        <c:txPr>
          <a:bodyPr/>
          <a:lstStyle/>
          <a:p>
            <a:pPr>
              <a:defRPr sz="900"/>
            </a:pPr>
            <a:endParaRPr lang="es-ES"/>
          </a:p>
        </c:txPr>
        <c:crossAx val="387574704"/>
        <c:crosses val="autoZero"/>
        <c:auto val="1"/>
        <c:lblOffset val="100"/>
        <c:baseTimeUnit val="months"/>
      </c:dateAx>
      <c:valAx>
        <c:axId val="387574704"/>
        <c:scaling>
          <c:orientation val="minMax"/>
          <c:max val="1"/>
          <c:min val="0"/>
        </c:scaling>
        <c:delete val="1"/>
        <c:axPos val="l"/>
        <c:numFmt formatCode="0.0%" sourceLinked="1"/>
        <c:majorTickMark val="out"/>
        <c:minorTickMark val="none"/>
        <c:tickLblPos val="nextTo"/>
        <c:crossAx val="387573920"/>
        <c:crosses val="autoZero"/>
        <c:crossBetween val="between"/>
      </c:valAx>
      <c:spPr>
        <a:ln>
          <a:noFill/>
        </a:ln>
      </c:spPr>
    </c:plotArea>
    <c:legend>
      <c:legendPos val="b"/>
      <c:overlay val="0"/>
    </c:legend>
    <c:plotVisOnly val="1"/>
    <c:dispBlanksAs val="gap"/>
    <c:showDLblsOverMax val="0"/>
  </c:chart>
  <c:spPr>
    <a:ln>
      <a:noFill/>
    </a:ln>
  </c:spPr>
  <c:printSettings>
    <c:headerFooter/>
    <c:pageMargins b="0.75" l="0.7" r="0.7" t="0.75" header="0.3" footer="0.3"/>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solidFill>
                  <a:sysClr val="windowText" lastClr="000000"/>
                </a:solidFill>
              </a:defRPr>
            </a:pPr>
            <a:r>
              <a:rPr lang="en-US" sz="1200">
                <a:solidFill>
                  <a:sysClr val="windowText" lastClr="000000"/>
                </a:solidFill>
              </a:rPr>
              <a:t>Tiendas Descuento</a:t>
            </a:r>
          </a:p>
        </c:rich>
      </c:tx>
      <c:overlay val="0"/>
    </c:title>
    <c:autoTitleDeleted val="0"/>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graficos'!$C$6</c:f>
              <c:strCache>
                <c:ptCount val="1"/>
                <c:pt idx="0">
                  <c:v>SIN PROMOCION  </c:v>
                </c:pt>
              </c:strCache>
            </c:strRef>
          </c:tx>
          <c:spPr>
            <a:solidFill>
              <a:srgbClr val="0070C0"/>
            </a:solidFill>
          </c:spPr>
          <c:invertIfNegative val="0"/>
          <c:dLbls>
            <c:spPr>
              <a:noFill/>
              <a:ln>
                <a:noFill/>
              </a:ln>
              <a:effectLst/>
            </c:spPr>
            <c:txPr>
              <a:bodyPr/>
              <a:lstStyle/>
              <a:p>
                <a:pPr>
                  <a:defRPr b="1">
                    <a:solidFill>
                      <a:schemeClr val="bg1"/>
                    </a:solidFill>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graficos'!$D$5:$P$5</c:f>
              <c:numCache>
                <c:formatCode>[$-C0A]mmmm\-yy;@</c:formatCode>
                <c:ptCount val="13"/>
                <c:pt idx="0">
                  <c:v>44317</c:v>
                </c:pt>
                <c:pt idx="1">
                  <c:v>44348</c:v>
                </c:pt>
                <c:pt idx="2">
                  <c:v>44378</c:v>
                </c:pt>
                <c:pt idx="3">
                  <c:v>44409</c:v>
                </c:pt>
                <c:pt idx="4">
                  <c:v>44440</c:v>
                </c:pt>
                <c:pt idx="5">
                  <c:v>44470</c:v>
                </c:pt>
                <c:pt idx="6">
                  <c:v>44501</c:v>
                </c:pt>
                <c:pt idx="7">
                  <c:v>44531</c:v>
                </c:pt>
                <c:pt idx="8">
                  <c:v>44562</c:v>
                </c:pt>
                <c:pt idx="9">
                  <c:v>44593</c:v>
                </c:pt>
                <c:pt idx="10">
                  <c:v>44621</c:v>
                </c:pt>
                <c:pt idx="11">
                  <c:v>44652</c:v>
                </c:pt>
                <c:pt idx="12">
                  <c:v>44682</c:v>
                </c:pt>
              </c:numCache>
            </c:numRef>
          </c:cat>
          <c:val>
            <c:numRef>
              <c:f>'TAM Automático'!$D$66:$P$66</c:f>
              <c:numCache>
                <c:formatCode>0.0%</c:formatCode>
                <c:ptCount val="13"/>
                <c:pt idx="0">
                  <c:v>0.91726671565025719</c:v>
                </c:pt>
                <c:pt idx="1">
                  <c:v>0.91024131842260159</c:v>
                </c:pt>
                <c:pt idx="2">
                  <c:v>0.93015693482256467</c:v>
                </c:pt>
                <c:pt idx="3">
                  <c:v>0.92196740227895579</c:v>
                </c:pt>
                <c:pt idx="4">
                  <c:v>0.91728891441700178</c:v>
                </c:pt>
                <c:pt idx="5">
                  <c:v>0.92793823277094645</c:v>
                </c:pt>
                <c:pt idx="6">
                  <c:v>0.93257126320358852</c:v>
                </c:pt>
                <c:pt idx="7">
                  <c:v>0.92929581488358803</c:v>
                </c:pt>
                <c:pt idx="8">
                  <c:v>0.91955029931376842</c:v>
                </c:pt>
                <c:pt idx="9">
                  <c:v>0.93435384162496316</c:v>
                </c:pt>
                <c:pt idx="10">
                  <c:v>0.92745966014565184</c:v>
                </c:pt>
                <c:pt idx="11">
                  <c:v>0.94071697586832193</c:v>
                </c:pt>
                <c:pt idx="12">
                  <c:v>0.93564088696592751</c:v>
                </c:pt>
              </c:numCache>
            </c:numRef>
          </c:val>
          <c:extLst xmlns:c16r2="http://schemas.microsoft.com/office/drawing/2015/06/chart">
            <c:ext xmlns:c16="http://schemas.microsoft.com/office/drawing/2014/chart" uri="{C3380CC4-5D6E-409C-BE32-E72D297353CC}">
              <c16:uniqueId val="{00000000-1925-4121-9D22-741143334E91}"/>
            </c:ext>
          </c:extLst>
        </c:ser>
        <c:ser>
          <c:idx val="1"/>
          <c:order val="1"/>
          <c:tx>
            <c:strRef>
              <c:f>'Back Data graficos'!$C$7</c:f>
              <c:strCache>
                <c:ptCount val="1"/>
                <c:pt idx="0">
                  <c:v>CON PROMOCION  </c:v>
                </c:pt>
              </c:strCache>
            </c:strRef>
          </c:tx>
          <c:spPr>
            <a:solidFill>
              <a:schemeClr val="bg1">
                <a:lumMod val="65000"/>
              </a:schemeClr>
            </a:solidFill>
          </c:spPr>
          <c:invertIfNegative val="0"/>
          <c:dLbls>
            <c:numFmt formatCode="0.0%" sourceLinked="0"/>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graficos'!$D$5:$P$5</c:f>
              <c:numCache>
                <c:formatCode>[$-C0A]mmmm\-yy;@</c:formatCode>
                <c:ptCount val="13"/>
                <c:pt idx="0">
                  <c:v>44317</c:v>
                </c:pt>
                <c:pt idx="1">
                  <c:v>44348</c:v>
                </c:pt>
                <c:pt idx="2">
                  <c:v>44378</c:v>
                </c:pt>
                <c:pt idx="3">
                  <c:v>44409</c:v>
                </c:pt>
                <c:pt idx="4">
                  <c:v>44440</c:v>
                </c:pt>
                <c:pt idx="5">
                  <c:v>44470</c:v>
                </c:pt>
                <c:pt idx="6">
                  <c:v>44501</c:v>
                </c:pt>
                <c:pt idx="7">
                  <c:v>44531</c:v>
                </c:pt>
                <c:pt idx="8">
                  <c:v>44562</c:v>
                </c:pt>
                <c:pt idx="9">
                  <c:v>44593</c:v>
                </c:pt>
                <c:pt idx="10">
                  <c:v>44621</c:v>
                </c:pt>
                <c:pt idx="11">
                  <c:v>44652</c:v>
                </c:pt>
                <c:pt idx="12">
                  <c:v>44682</c:v>
                </c:pt>
              </c:numCache>
            </c:numRef>
          </c:cat>
          <c:val>
            <c:numRef>
              <c:f>'TAM Automático'!$D$67:$P$67</c:f>
              <c:numCache>
                <c:formatCode>0.0%</c:formatCode>
                <c:ptCount val="13"/>
                <c:pt idx="0">
                  <c:v>8.2733284349742836E-2</c:v>
                </c:pt>
                <c:pt idx="1">
                  <c:v>8.9758681577398469E-2</c:v>
                </c:pt>
                <c:pt idx="2">
                  <c:v>6.9843065177435312E-2</c:v>
                </c:pt>
                <c:pt idx="3">
                  <c:v>7.8032597721044289E-2</c:v>
                </c:pt>
                <c:pt idx="4">
                  <c:v>8.2711085582998278E-2</c:v>
                </c:pt>
                <c:pt idx="5">
                  <c:v>7.2061767229053469E-2</c:v>
                </c:pt>
                <c:pt idx="6">
                  <c:v>6.7428736796411523E-2</c:v>
                </c:pt>
                <c:pt idx="7">
                  <c:v>7.0704185116411938E-2</c:v>
                </c:pt>
                <c:pt idx="8">
                  <c:v>8.0449700686231571E-2</c:v>
                </c:pt>
                <c:pt idx="9">
                  <c:v>6.5646158375036803E-2</c:v>
                </c:pt>
                <c:pt idx="10">
                  <c:v>7.2540339854348143E-2</c:v>
                </c:pt>
                <c:pt idx="11">
                  <c:v>5.9283024131678061E-2</c:v>
                </c:pt>
                <c:pt idx="12">
                  <c:v>6.4359113034072463E-2</c:v>
                </c:pt>
              </c:numCache>
            </c:numRef>
          </c:val>
          <c:extLst xmlns:c16r2="http://schemas.microsoft.com/office/drawing/2015/06/chart">
            <c:ext xmlns:c16="http://schemas.microsoft.com/office/drawing/2014/chart" uri="{C3380CC4-5D6E-409C-BE32-E72D297353CC}">
              <c16:uniqueId val="{00000001-1925-4121-9D22-741143334E91}"/>
            </c:ext>
          </c:extLst>
        </c:ser>
        <c:dLbls>
          <c:dLblPos val="ctr"/>
          <c:showLegendKey val="0"/>
          <c:showVal val="1"/>
          <c:showCatName val="0"/>
          <c:showSerName val="0"/>
          <c:showPercent val="0"/>
          <c:showBubbleSize val="0"/>
        </c:dLbls>
        <c:gapWidth val="56"/>
        <c:overlap val="100"/>
        <c:axId val="387571568"/>
        <c:axId val="387571960"/>
      </c:barChart>
      <c:dateAx>
        <c:axId val="387571568"/>
        <c:scaling>
          <c:orientation val="minMax"/>
        </c:scaling>
        <c:delete val="0"/>
        <c:axPos val="b"/>
        <c:numFmt formatCode="[$-C0A]mmmm\-yy;@" sourceLinked="1"/>
        <c:majorTickMark val="out"/>
        <c:minorTickMark val="none"/>
        <c:tickLblPos val="nextTo"/>
        <c:txPr>
          <a:bodyPr/>
          <a:lstStyle/>
          <a:p>
            <a:pPr>
              <a:defRPr sz="900"/>
            </a:pPr>
            <a:endParaRPr lang="es-ES"/>
          </a:p>
        </c:txPr>
        <c:crossAx val="387571960"/>
        <c:crosses val="autoZero"/>
        <c:auto val="1"/>
        <c:lblOffset val="100"/>
        <c:baseTimeUnit val="months"/>
      </c:dateAx>
      <c:valAx>
        <c:axId val="387571960"/>
        <c:scaling>
          <c:orientation val="minMax"/>
          <c:max val="1"/>
          <c:min val="0"/>
        </c:scaling>
        <c:delete val="1"/>
        <c:axPos val="l"/>
        <c:numFmt formatCode="0.0%" sourceLinked="1"/>
        <c:majorTickMark val="out"/>
        <c:minorTickMark val="none"/>
        <c:tickLblPos val="nextTo"/>
        <c:crossAx val="387571568"/>
        <c:crosses val="autoZero"/>
        <c:crossBetween val="between"/>
      </c:valAx>
      <c:spPr>
        <a:ln>
          <a:noFill/>
        </a:ln>
      </c:spPr>
    </c:plotArea>
    <c:legend>
      <c:legendPos val="b"/>
      <c:overlay val="0"/>
    </c:legend>
    <c:plotVisOnly val="1"/>
    <c:dispBlanksAs val="gap"/>
    <c:showDLblsOverMax val="0"/>
  </c:chart>
  <c:spPr>
    <a:ln>
      <a:noFill/>
    </a:ln>
  </c:sp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solidFill>
                  <a:sysClr val="windowText" lastClr="000000"/>
                </a:solidFill>
              </a:defRPr>
            </a:pPr>
            <a:r>
              <a:rPr lang="en-US" sz="1200">
                <a:solidFill>
                  <a:sysClr val="windowText" lastClr="000000"/>
                </a:solidFill>
              </a:rPr>
              <a:t>Total</a:t>
            </a:r>
            <a:r>
              <a:rPr lang="en-US" sz="1200" baseline="0">
                <a:solidFill>
                  <a:sysClr val="windowText" lastClr="000000"/>
                </a:solidFill>
              </a:rPr>
              <a:t> Leche</a:t>
            </a:r>
            <a:endParaRPr lang="en-US" sz="1200">
              <a:solidFill>
                <a:sysClr val="windowText" lastClr="000000"/>
              </a:solidFill>
            </a:endParaRPr>
          </a:p>
        </c:rich>
      </c:tx>
      <c:overlay val="0"/>
    </c:title>
    <c:autoTitleDeleted val="0"/>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graficos'!$C$6</c:f>
              <c:strCache>
                <c:ptCount val="1"/>
                <c:pt idx="0">
                  <c:v>SIN PROMOCION  </c:v>
                </c:pt>
              </c:strCache>
            </c:strRef>
          </c:tx>
          <c:spPr>
            <a:solidFill>
              <a:srgbClr val="0070C0"/>
            </a:solidFill>
          </c:spPr>
          <c:invertIfNegative val="0"/>
          <c:dLbls>
            <c:spPr>
              <a:noFill/>
              <a:ln>
                <a:noFill/>
              </a:ln>
              <a:effectLst/>
            </c:spPr>
            <c:txPr>
              <a:bodyPr/>
              <a:lstStyle/>
              <a:p>
                <a:pPr>
                  <a:defRPr b="1">
                    <a:solidFill>
                      <a:schemeClr val="bg1"/>
                    </a:solidFill>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graficos'!$D$5:$P$5</c:f>
              <c:numCache>
                <c:formatCode>[$-C0A]mmmm\-yy;@</c:formatCode>
                <c:ptCount val="13"/>
                <c:pt idx="0">
                  <c:v>44317</c:v>
                </c:pt>
                <c:pt idx="1">
                  <c:v>44348</c:v>
                </c:pt>
                <c:pt idx="2">
                  <c:v>44378</c:v>
                </c:pt>
                <c:pt idx="3">
                  <c:v>44409</c:v>
                </c:pt>
                <c:pt idx="4">
                  <c:v>44440</c:v>
                </c:pt>
                <c:pt idx="5">
                  <c:v>44470</c:v>
                </c:pt>
                <c:pt idx="6">
                  <c:v>44501</c:v>
                </c:pt>
                <c:pt idx="7">
                  <c:v>44531</c:v>
                </c:pt>
                <c:pt idx="8">
                  <c:v>44562</c:v>
                </c:pt>
                <c:pt idx="9">
                  <c:v>44593</c:v>
                </c:pt>
                <c:pt idx="10">
                  <c:v>44621</c:v>
                </c:pt>
                <c:pt idx="11">
                  <c:v>44652</c:v>
                </c:pt>
                <c:pt idx="12">
                  <c:v>44682</c:v>
                </c:pt>
              </c:numCache>
            </c:numRef>
          </c:cat>
          <c:val>
            <c:numRef>
              <c:f>'Back Data graficos'!$D$6:$P$6</c:f>
              <c:numCache>
                <c:formatCode>0.0%</c:formatCode>
                <c:ptCount val="13"/>
                <c:pt idx="0">
                  <c:v>0.96366279069767447</c:v>
                </c:pt>
                <c:pt idx="1">
                  <c:v>0.97019585580471202</c:v>
                </c:pt>
                <c:pt idx="2">
                  <c:v>0.96736237568286876</c:v>
                </c:pt>
                <c:pt idx="3">
                  <c:v>0.97128161165880833</c:v>
                </c:pt>
                <c:pt idx="4">
                  <c:v>0.96985714285714286</c:v>
                </c:pt>
                <c:pt idx="5">
                  <c:v>0.97817625799277186</c:v>
                </c:pt>
                <c:pt idx="6">
                  <c:v>0.97302585604472391</c:v>
                </c:pt>
                <c:pt idx="7">
                  <c:v>0.97476906107817463</c:v>
                </c:pt>
                <c:pt idx="8">
                  <c:v>0.97604448880650208</c:v>
                </c:pt>
                <c:pt idx="9">
                  <c:v>0.97270507111047255</c:v>
                </c:pt>
                <c:pt idx="10">
                  <c:v>0.97804195804195815</c:v>
                </c:pt>
                <c:pt idx="11">
                  <c:v>0.97821022337947094</c:v>
                </c:pt>
                <c:pt idx="12">
                  <c:v>0.97868678845644697</c:v>
                </c:pt>
              </c:numCache>
            </c:numRef>
          </c:val>
          <c:extLst xmlns:c16r2="http://schemas.microsoft.com/office/drawing/2015/06/chart">
            <c:ext xmlns:c16="http://schemas.microsoft.com/office/drawing/2014/chart" uri="{C3380CC4-5D6E-409C-BE32-E72D297353CC}">
              <c16:uniqueId val="{00000000-0A95-46F2-9C1F-82D71989B19C}"/>
            </c:ext>
          </c:extLst>
        </c:ser>
        <c:ser>
          <c:idx val="1"/>
          <c:order val="1"/>
          <c:tx>
            <c:strRef>
              <c:f>'Back Data graficos'!$C$7</c:f>
              <c:strCache>
                <c:ptCount val="1"/>
                <c:pt idx="0">
                  <c:v>CON PROMOCION  </c:v>
                </c:pt>
              </c:strCache>
            </c:strRef>
          </c:tx>
          <c:spPr>
            <a:solidFill>
              <a:schemeClr val="bg1">
                <a:lumMod val="65000"/>
              </a:schemeClr>
            </a:solidFill>
          </c:spPr>
          <c:invertIfNegative val="0"/>
          <c:dLbls>
            <c:spPr>
              <a:noFill/>
              <a:ln>
                <a:noFill/>
              </a:ln>
              <a:effectLst/>
            </c:sp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ext>
            </c:extLst>
          </c:dLbls>
          <c:cat>
            <c:numRef>
              <c:f>'Back Data graficos'!$D$5:$P$5</c:f>
              <c:numCache>
                <c:formatCode>[$-C0A]mmmm\-yy;@</c:formatCode>
                <c:ptCount val="13"/>
                <c:pt idx="0">
                  <c:v>44317</c:v>
                </c:pt>
                <c:pt idx="1">
                  <c:v>44348</c:v>
                </c:pt>
                <c:pt idx="2">
                  <c:v>44378</c:v>
                </c:pt>
                <c:pt idx="3">
                  <c:v>44409</c:v>
                </c:pt>
                <c:pt idx="4">
                  <c:v>44440</c:v>
                </c:pt>
                <c:pt idx="5">
                  <c:v>44470</c:v>
                </c:pt>
                <c:pt idx="6">
                  <c:v>44501</c:v>
                </c:pt>
                <c:pt idx="7">
                  <c:v>44531</c:v>
                </c:pt>
                <c:pt idx="8">
                  <c:v>44562</c:v>
                </c:pt>
                <c:pt idx="9">
                  <c:v>44593</c:v>
                </c:pt>
                <c:pt idx="10">
                  <c:v>44621</c:v>
                </c:pt>
                <c:pt idx="11">
                  <c:v>44652</c:v>
                </c:pt>
                <c:pt idx="12">
                  <c:v>44682</c:v>
                </c:pt>
              </c:numCache>
            </c:numRef>
          </c:cat>
          <c:val>
            <c:numRef>
              <c:f>'Back Data graficos'!$D$7:$P$7</c:f>
              <c:numCache>
                <c:formatCode>0.0%</c:formatCode>
                <c:ptCount val="13"/>
                <c:pt idx="0">
                  <c:v>3.6337209302325583E-2</c:v>
                </c:pt>
                <c:pt idx="1">
                  <c:v>2.980414419528811E-2</c:v>
                </c:pt>
                <c:pt idx="2">
                  <c:v>3.2637624317131249E-2</c:v>
                </c:pt>
                <c:pt idx="3">
                  <c:v>2.8718388341191593E-2</c:v>
                </c:pt>
                <c:pt idx="4">
                  <c:v>3.0142857142857141E-2</c:v>
                </c:pt>
                <c:pt idx="5">
                  <c:v>2.1823742007228246E-2</c:v>
                </c:pt>
                <c:pt idx="6">
                  <c:v>2.6974143955276024E-2</c:v>
                </c:pt>
                <c:pt idx="7">
                  <c:v>2.5230938921825451E-2</c:v>
                </c:pt>
                <c:pt idx="8">
                  <c:v>2.3955511193497786E-2</c:v>
                </c:pt>
                <c:pt idx="9">
                  <c:v>2.7294928889527365E-2</c:v>
                </c:pt>
                <c:pt idx="10">
                  <c:v>2.1958041958041959E-2</c:v>
                </c:pt>
                <c:pt idx="11">
                  <c:v>2.1789776620528986E-2</c:v>
                </c:pt>
                <c:pt idx="12">
                  <c:v>2.1313211543553083E-2</c:v>
                </c:pt>
              </c:numCache>
            </c:numRef>
          </c:val>
          <c:extLst xmlns:c16r2="http://schemas.microsoft.com/office/drawing/2015/06/chart">
            <c:ext xmlns:c16="http://schemas.microsoft.com/office/drawing/2014/chart" uri="{C3380CC4-5D6E-409C-BE32-E72D297353CC}">
              <c16:uniqueId val="{00000001-0A95-46F2-9C1F-82D71989B19C}"/>
            </c:ext>
          </c:extLst>
        </c:ser>
        <c:dLbls>
          <c:dLblPos val="ctr"/>
          <c:showLegendKey val="0"/>
          <c:showVal val="1"/>
          <c:showCatName val="0"/>
          <c:showSerName val="0"/>
          <c:showPercent val="0"/>
          <c:showBubbleSize val="0"/>
        </c:dLbls>
        <c:gapWidth val="56"/>
        <c:overlap val="100"/>
        <c:axId val="385644200"/>
        <c:axId val="385645376"/>
      </c:barChart>
      <c:dateAx>
        <c:axId val="385644200"/>
        <c:scaling>
          <c:orientation val="minMax"/>
        </c:scaling>
        <c:delete val="0"/>
        <c:axPos val="b"/>
        <c:numFmt formatCode="[$-C0A]mmmm\-yy;@" sourceLinked="1"/>
        <c:majorTickMark val="out"/>
        <c:minorTickMark val="none"/>
        <c:tickLblPos val="nextTo"/>
        <c:txPr>
          <a:bodyPr/>
          <a:lstStyle/>
          <a:p>
            <a:pPr>
              <a:defRPr sz="900"/>
            </a:pPr>
            <a:endParaRPr lang="es-ES"/>
          </a:p>
        </c:txPr>
        <c:crossAx val="385645376"/>
        <c:crosses val="autoZero"/>
        <c:auto val="1"/>
        <c:lblOffset val="100"/>
        <c:baseTimeUnit val="months"/>
      </c:dateAx>
      <c:valAx>
        <c:axId val="385645376"/>
        <c:scaling>
          <c:orientation val="minMax"/>
          <c:max val="1"/>
          <c:min val="0"/>
        </c:scaling>
        <c:delete val="1"/>
        <c:axPos val="l"/>
        <c:numFmt formatCode="0.0%" sourceLinked="1"/>
        <c:majorTickMark val="out"/>
        <c:minorTickMark val="none"/>
        <c:tickLblPos val="nextTo"/>
        <c:crossAx val="385644200"/>
        <c:crosses val="autoZero"/>
        <c:crossBetween val="between"/>
      </c:valAx>
      <c:spPr>
        <a:ln>
          <a:noFill/>
        </a:ln>
      </c:spPr>
    </c:plotArea>
    <c:legend>
      <c:legendPos val="b"/>
      <c:overlay val="0"/>
    </c:legend>
    <c:plotVisOnly val="1"/>
    <c:dispBlanksAs val="gap"/>
    <c:showDLblsOverMax val="0"/>
  </c:chart>
  <c:spPr>
    <a:ln>
      <a:noFill/>
    </a:ln>
  </c:sp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9277730608636991E-2"/>
          <c:y val="0.11964062883143066"/>
          <c:w val="0.97892493128166957"/>
          <c:h val="0.69625480205977708"/>
        </c:manualLayout>
      </c:layout>
      <c:barChart>
        <c:barDir val="col"/>
        <c:grouping val="stacked"/>
        <c:varyColors val="0"/>
        <c:ser>
          <c:idx val="0"/>
          <c:order val="0"/>
          <c:tx>
            <c:strRef>
              <c:f>'Back Data graficos'!$C$16</c:f>
              <c:strCache>
                <c:ptCount val="1"/>
                <c:pt idx="0">
                  <c:v>SIN PROMOCION  </c:v>
                </c:pt>
              </c:strCache>
            </c:strRef>
          </c:tx>
          <c:spPr>
            <a:solidFill>
              <a:srgbClr val="0070C0"/>
            </a:solidFill>
          </c:spPr>
          <c:invertIfNegative val="0"/>
          <c:dLbls>
            <c:spPr>
              <a:noFill/>
              <a:ln>
                <a:noFill/>
              </a:ln>
              <a:effectLst/>
            </c:spPr>
            <c:txPr>
              <a:bodyPr/>
              <a:lstStyle/>
              <a:p>
                <a:pPr>
                  <a:defRPr sz="900" b="1">
                    <a:solidFill>
                      <a:schemeClr val="bg1"/>
                    </a:solidFill>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graficos'!$D$15:$P$15</c:f>
              <c:numCache>
                <c:formatCode>[$-C0A]mmmm\-yy;@</c:formatCode>
                <c:ptCount val="13"/>
                <c:pt idx="0">
                  <c:v>44317</c:v>
                </c:pt>
                <c:pt idx="1">
                  <c:v>44348</c:v>
                </c:pt>
                <c:pt idx="2">
                  <c:v>44378</c:v>
                </c:pt>
                <c:pt idx="3">
                  <c:v>44409</c:v>
                </c:pt>
                <c:pt idx="4">
                  <c:v>44440</c:v>
                </c:pt>
                <c:pt idx="5">
                  <c:v>44470</c:v>
                </c:pt>
                <c:pt idx="6">
                  <c:v>44501</c:v>
                </c:pt>
                <c:pt idx="7">
                  <c:v>44531</c:v>
                </c:pt>
                <c:pt idx="8">
                  <c:v>44562</c:v>
                </c:pt>
                <c:pt idx="9">
                  <c:v>44593</c:v>
                </c:pt>
                <c:pt idx="10">
                  <c:v>44621</c:v>
                </c:pt>
                <c:pt idx="11">
                  <c:v>44652</c:v>
                </c:pt>
                <c:pt idx="12">
                  <c:v>44682</c:v>
                </c:pt>
              </c:numCache>
            </c:numRef>
          </c:cat>
          <c:val>
            <c:numRef>
              <c:f>'Back Data graficos'!$D$16:$P$16</c:f>
              <c:numCache>
                <c:formatCode>0.0%</c:formatCode>
                <c:ptCount val="13"/>
                <c:pt idx="0">
                  <c:v>0.96333380341277686</c:v>
                </c:pt>
                <c:pt idx="1">
                  <c:v>0.97174742195225317</c:v>
                </c:pt>
                <c:pt idx="2">
                  <c:v>0.96507583136218167</c:v>
                </c:pt>
                <c:pt idx="3">
                  <c:v>0.97104740278172008</c:v>
                </c:pt>
                <c:pt idx="4">
                  <c:v>0.9614899873967232</c:v>
                </c:pt>
                <c:pt idx="5">
                  <c:v>0.9775390625</c:v>
                </c:pt>
                <c:pt idx="6">
                  <c:v>0.9570483030559076</c:v>
                </c:pt>
                <c:pt idx="7">
                  <c:v>0.97011055002047231</c:v>
                </c:pt>
                <c:pt idx="8">
                  <c:v>0.96010713278827176</c:v>
                </c:pt>
                <c:pt idx="9">
                  <c:v>0.95798680814453674</c:v>
                </c:pt>
                <c:pt idx="10">
                  <c:v>0.97228412256267416</c:v>
                </c:pt>
                <c:pt idx="11">
                  <c:v>0.97535505430242275</c:v>
                </c:pt>
                <c:pt idx="12">
                  <c:v>0.97063103585130306</c:v>
                </c:pt>
              </c:numCache>
            </c:numRef>
          </c:val>
          <c:extLst xmlns:c16r2="http://schemas.microsoft.com/office/drawing/2015/06/chart">
            <c:ext xmlns:c16="http://schemas.microsoft.com/office/drawing/2014/chart" uri="{C3380CC4-5D6E-409C-BE32-E72D297353CC}">
              <c16:uniqueId val="{00000000-88A0-4D2C-A967-6998758AE15D}"/>
            </c:ext>
          </c:extLst>
        </c:ser>
        <c:ser>
          <c:idx val="1"/>
          <c:order val="1"/>
          <c:tx>
            <c:strRef>
              <c:f>'Back Data graficos'!$C$17</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graficos'!$D$15:$P$15</c:f>
              <c:numCache>
                <c:formatCode>[$-C0A]mmmm\-yy;@</c:formatCode>
                <c:ptCount val="13"/>
                <c:pt idx="0">
                  <c:v>44317</c:v>
                </c:pt>
                <c:pt idx="1">
                  <c:v>44348</c:v>
                </c:pt>
                <c:pt idx="2">
                  <c:v>44378</c:v>
                </c:pt>
                <c:pt idx="3">
                  <c:v>44409</c:v>
                </c:pt>
                <c:pt idx="4">
                  <c:v>44440</c:v>
                </c:pt>
                <c:pt idx="5">
                  <c:v>44470</c:v>
                </c:pt>
                <c:pt idx="6">
                  <c:v>44501</c:v>
                </c:pt>
                <c:pt idx="7">
                  <c:v>44531</c:v>
                </c:pt>
                <c:pt idx="8">
                  <c:v>44562</c:v>
                </c:pt>
                <c:pt idx="9">
                  <c:v>44593</c:v>
                </c:pt>
                <c:pt idx="10">
                  <c:v>44621</c:v>
                </c:pt>
                <c:pt idx="11">
                  <c:v>44652</c:v>
                </c:pt>
                <c:pt idx="12">
                  <c:v>44682</c:v>
                </c:pt>
              </c:numCache>
            </c:numRef>
          </c:cat>
          <c:val>
            <c:numRef>
              <c:f>'Back Data graficos'!$D$17:$P$17</c:f>
              <c:numCache>
                <c:formatCode>0.0%</c:formatCode>
                <c:ptCount val="13"/>
                <c:pt idx="0">
                  <c:v>3.666619658722324E-2</c:v>
                </c:pt>
                <c:pt idx="1">
                  <c:v>2.8252578047746855E-2</c:v>
                </c:pt>
                <c:pt idx="2">
                  <c:v>3.4924168637818276E-2</c:v>
                </c:pt>
                <c:pt idx="3">
                  <c:v>2.8952597218279873E-2</c:v>
                </c:pt>
                <c:pt idx="4">
                  <c:v>3.8510012603276855E-2</c:v>
                </c:pt>
                <c:pt idx="5">
                  <c:v>2.2460937500000003E-2</c:v>
                </c:pt>
                <c:pt idx="6">
                  <c:v>4.2951696944092385E-2</c:v>
                </c:pt>
                <c:pt idx="7">
                  <c:v>2.9889449979527773E-2</c:v>
                </c:pt>
                <c:pt idx="8">
                  <c:v>3.9892867211728224E-2</c:v>
                </c:pt>
                <c:pt idx="9">
                  <c:v>4.2013191855463143E-2</c:v>
                </c:pt>
                <c:pt idx="10">
                  <c:v>2.7715877437325908E-2</c:v>
                </c:pt>
                <c:pt idx="11">
                  <c:v>2.4644945697577279E-2</c:v>
                </c:pt>
                <c:pt idx="12">
                  <c:v>2.936896414869692E-2</c:v>
                </c:pt>
              </c:numCache>
            </c:numRef>
          </c:val>
          <c:extLst xmlns:c16r2="http://schemas.microsoft.com/office/drawing/2015/06/chart">
            <c:ext xmlns:c16="http://schemas.microsoft.com/office/drawing/2014/chart" uri="{C3380CC4-5D6E-409C-BE32-E72D297353CC}">
              <c16:uniqueId val="{00000001-88A0-4D2C-A967-6998758AE15D}"/>
            </c:ext>
          </c:extLst>
        </c:ser>
        <c:dLbls>
          <c:dLblPos val="ctr"/>
          <c:showLegendKey val="0"/>
          <c:showVal val="1"/>
          <c:showCatName val="0"/>
          <c:showSerName val="0"/>
          <c:showPercent val="0"/>
          <c:showBubbleSize val="0"/>
        </c:dLbls>
        <c:gapWidth val="22"/>
        <c:overlap val="100"/>
        <c:axId val="385645768"/>
        <c:axId val="385641064"/>
      </c:barChart>
      <c:dateAx>
        <c:axId val="385645768"/>
        <c:scaling>
          <c:orientation val="minMax"/>
        </c:scaling>
        <c:delete val="0"/>
        <c:axPos val="b"/>
        <c:numFmt formatCode="[$-C0A]mmmm\-yy;@" sourceLinked="1"/>
        <c:majorTickMark val="out"/>
        <c:minorTickMark val="none"/>
        <c:tickLblPos val="nextTo"/>
        <c:txPr>
          <a:bodyPr/>
          <a:lstStyle/>
          <a:p>
            <a:pPr>
              <a:defRPr sz="750"/>
            </a:pPr>
            <a:endParaRPr lang="es-ES"/>
          </a:p>
        </c:txPr>
        <c:crossAx val="385641064"/>
        <c:crosses val="autoZero"/>
        <c:auto val="1"/>
        <c:lblOffset val="100"/>
        <c:baseTimeUnit val="months"/>
      </c:dateAx>
      <c:valAx>
        <c:axId val="385641064"/>
        <c:scaling>
          <c:orientation val="minMax"/>
          <c:max val="1"/>
          <c:min val="0"/>
        </c:scaling>
        <c:delete val="1"/>
        <c:axPos val="l"/>
        <c:numFmt formatCode="0.0%" sourceLinked="1"/>
        <c:majorTickMark val="out"/>
        <c:minorTickMark val="none"/>
        <c:tickLblPos val="nextTo"/>
        <c:crossAx val="385645768"/>
        <c:crosses val="autoZero"/>
        <c:crossBetween val="between"/>
      </c:valAx>
      <c:spPr>
        <a:ln>
          <a:noFill/>
        </a:ln>
      </c:spPr>
    </c:plotArea>
    <c:legend>
      <c:legendPos val="b"/>
      <c:overlay val="0"/>
    </c:legend>
    <c:plotVisOnly val="1"/>
    <c:dispBlanksAs val="gap"/>
    <c:showDLblsOverMax val="0"/>
  </c:chart>
  <c:spPr>
    <a:noFill/>
    <a:ln>
      <a:noFill/>
    </a:ln>
  </c:sp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graficos'!$C$34</c:f>
              <c:strCache>
                <c:ptCount val="1"/>
                <c:pt idx="0">
                  <c:v>SIN PROMOCION  </c:v>
                </c:pt>
              </c:strCache>
            </c:strRef>
          </c:tx>
          <c:spPr>
            <a:solidFill>
              <a:srgbClr val="0070C0"/>
            </a:solidFill>
          </c:spPr>
          <c:invertIfNegative val="0"/>
          <c:dLbls>
            <c:spPr>
              <a:noFill/>
              <a:ln>
                <a:noFill/>
              </a:ln>
              <a:effectLst/>
            </c:spPr>
            <c:txPr>
              <a:bodyPr/>
              <a:lstStyle/>
              <a:p>
                <a:pPr>
                  <a:defRPr b="1">
                    <a:solidFill>
                      <a:schemeClr val="bg1"/>
                    </a:solidFill>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graficos'!$D$33:$P$33</c:f>
              <c:numCache>
                <c:formatCode>[$-C0A]mmmm\-yy;@</c:formatCode>
                <c:ptCount val="13"/>
                <c:pt idx="0">
                  <c:v>44317</c:v>
                </c:pt>
                <c:pt idx="1">
                  <c:v>44348</c:v>
                </c:pt>
                <c:pt idx="2">
                  <c:v>44378</c:v>
                </c:pt>
                <c:pt idx="3">
                  <c:v>44409</c:v>
                </c:pt>
                <c:pt idx="4">
                  <c:v>44440</c:v>
                </c:pt>
                <c:pt idx="5">
                  <c:v>44470</c:v>
                </c:pt>
                <c:pt idx="6">
                  <c:v>44501</c:v>
                </c:pt>
                <c:pt idx="7">
                  <c:v>44531</c:v>
                </c:pt>
                <c:pt idx="8">
                  <c:v>44562</c:v>
                </c:pt>
                <c:pt idx="9">
                  <c:v>44593</c:v>
                </c:pt>
                <c:pt idx="10">
                  <c:v>44621</c:v>
                </c:pt>
                <c:pt idx="11">
                  <c:v>44652</c:v>
                </c:pt>
                <c:pt idx="12">
                  <c:v>44682</c:v>
                </c:pt>
              </c:numCache>
            </c:numRef>
          </c:cat>
          <c:val>
            <c:numRef>
              <c:f>'Back Data graficos'!$D$34:$P$34</c:f>
              <c:numCache>
                <c:formatCode>0.0%</c:formatCode>
                <c:ptCount val="13"/>
                <c:pt idx="0">
                  <c:v>0.91852764515632213</c:v>
                </c:pt>
                <c:pt idx="1">
                  <c:v>0.91225190270108936</c:v>
                </c:pt>
                <c:pt idx="2">
                  <c:v>0.91415177263404623</c:v>
                </c:pt>
                <c:pt idx="3">
                  <c:v>0.91676384839650149</c:v>
                </c:pt>
                <c:pt idx="4">
                  <c:v>0.92084198043284915</c:v>
                </c:pt>
                <c:pt idx="5">
                  <c:v>0.92047626047332054</c:v>
                </c:pt>
                <c:pt idx="6">
                  <c:v>0.92837545126353804</c:v>
                </c:pt>
                <c:pt idx="7">
                  <c:v>0.92922807529549101</c:v>
                </c:pt>
                <c:pt idx="8">
                  <c:v>0.92153639216858463</c:v>
                </c:pt>
                <c:pt idx="9">
                  <c:v>0.92608236536430821</c:v>
                </c:pt>
                <c:pt idx="10">
                  <c:v>0.92817925508235644</c:v>
                </c:pt>
                <c:pt idx="11">
                  <c:v>0.92911465059549436</c:v>
                </c:pt>
                <c:pt idx="12">
                  <c:v>0.920595188429982</c:v>
                </c:pt>
              </c:numCache>
            </c:numRef>
          </c:val>
          <c:extLst xmlns:c16r2="http://schemas.microsoft.com/office/drawing/2015/06/chart">
            <c:ext xmlns:c16="http://schemas.microsoft.com/office/drawing/2014/chart" uri="{C3380CC4-5D6E-409C-BE32-E72D297353CC}">
              <c16:uniqueId val="{00000000-6015-4E23-9D31-A101A4C33A00}"/>
            </c:ext>
          </c:extLst>
        </c:ser>
        <c:ser>
          <c:idx val="1"/>
          <c:order val="1"/>
          <c:tx>
            <c:strRef>
              <c:f>'Back Data graficos'!$C$35</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graficos'!$D$33:$P$33</c:f>
              <c:numCache>
                <c:formatCode>[$-C0A]mmmm\-yy;@</c:formatCode>
                <c:ptCount val="13"/>
                <c:pt idx="0">
                  <c:v>44317</c:v>
                </c:pt>
                <c:pt idx="1">
                  <c:v>44348</c:v>
                </c:pt>
                <c:pt idx="2">
                  <c:v>44378</c:v>
                </c:pt>
                <c:pt idx="3">
                  <c:v>44409</c:v>
                </c:pt>
                <c:pt idx="4">
                  <c:v>44440</c:v>
                </c:pt>
                <c:pt idx="5">
                  <c:v>44470</c:v>
                </c:pt>
                <c:pt idx="6">
                  <c:v>44501</c:v>
                </c:pt>
                <c:pt idx="7">
                  <c:v>44531</c:v>
                </c:pt>
                <c:pt idx="8">
                  <c:v>44562</c:v>
                </c:pt>
                <c:pt idx="9">
                  <c:v>44593</c:v>
                </c:pt>
                <c:pt idx="10">
                  <c:v>44621</c:v>
                </c:pt>
                <c:pt idx="11">
                  <c:v>44652</c:v>
                </c:pt>
                <c:pt idx="12">
                  <c:v>44682</c:v>
                </c:pt>
              </c:numCache>
            </c:numRef>
          </c:cat>
          <c:val>
            <c:numRef>
              <c:f>'Back Data graficos'!$D$35:$P$35</c:f>
              <c:numCache>
                <c:formatCode>0.0%</c:formatCode>
                <c:ptCount val="13"/>
                <c:pt idx="0">
                  <c:v>8.1472354843677805E-2</c:v>
                </c:pt>
                <c:pt idx="1">
                  <c:v>8.7748097298910602E-2</c:v>
                </c:pt>
                <c:pt idx="2">
                  <c:v>8.5848227365953711E-2</c:v>
                </c:pt>
                <c:pt idx="3">
                  <c:v>8.3236151603498551E-2</c:v>
                </c:pt>
                <c:pt idx="4">
                  <c:v>7.9158019567150906E-2</c:v>
                </c:pt>
                <c:pt idx="5">
                  <c:v>7.9523739526679404E-2</c:v>
                </c:pt>
                <c:pt idx="6">
                  <c:v>7.1624548736462096E-2</c:v>
                </c:pt>
                <c:pt idx="7">
                  <c:v>7.0771924704508965E-2</c:v>
                </c:pt>
                <c:pt idx="8">
                  <c:v>7.8463607831415344E-2</c:v>
                </c:pt>
                <c:pt idx="9">
                  <c:v>7.3917634635691662E-2</c:v>
                </c:pt>
                <c:pt idx="10">
                  <c:v>7.1820744917643564E-2</c:v>
                </c:pt>
                <c:pt idx="11">
                  <c:v>7.0885349404505679E-2</c:v>
                </c:pt>
                <c:pt idx="12">
                  <c:v>7.940481157001808E-2</c:v>
                </c:pt>
              </c:numCache>
            </c:numRef>
          </c:val>
          <c:extLst xmlns:c16r2="http://schemas.microsoft.com/office/drawing/2015/06/chart">
            <c:ext xmlns:c16="http://schemas.microsoft.com/office/drawing/2014/chart" uri="{C3380CC4-5D6E-409C-BE32-E72D297353CC}">
              <c16:uniqueId val="{00000001-6015-4E23-9D31-A101A4C33A00}"/>
            </c:ext>
          </c:extLst>
        </c:ser>
        <c:dLbls>
          <c:dLblPos val="ctr"/>
          <c:showLegendKey val="0"/>
          <c:showVal val="1"/>
          <c:showCatName val="0"/>
          <c:showSerName val="0"/>
          <c:showPercent val="0"/>
          <c:showBubbleSize val="0"/>
        </c:dLbls>
        <c:gapWidth val="22"/>
        <c:overlap val="100"/>
        <c:axId val="385643416"/>
        <c:axId val="385642240"/>
      </c:barChart>
      <c:dateAx>
        <c:axId val="385643416"/>
        <c:scaling>
          <c:orientation val="minMax"/>
        </c:scaling>
        <c:delete val="0"/>
        <c:axPos val="b"/>
        <c:numFmt formatCode="[$-C0A]mmmm\-yy;@" sourceLinked="1"/>
        <c:majorTickMark val="out"/>
        <c:minorTickMark val="none"/>
        <c:tickLblPos val="nextTo"/>
        <c:txPr>
          <a:bodyPr/>
          <a:lstStyle/>
          <a:p>
            <a:pPr>
              <a:defRPr sz="750"/>
            </a:pPr>
            <a:endParaRPr lang="es-ES"/>
          </a:p>
        </c:txPr>
        <c:crossAx val="385642240"/>
        <c:crosses val="autoZero"/>
        <c:auto val="1"/>
        <c:lblOffset val="100"/>
        <c:baseTimeUnit val="months"/>
      </c:dateAx>
      <c:valAx>
        <c:axId val="385642240"/>
        <c:scaling>
          <c:orientation val="minMax"/>
          <c:max val="1"/>
          <c:min val="0"/>
        </c:scaling>
        <c:delete val="1"/>
        <c:axPos val="l"/>
        <c:numFmt formatCode="0.0%" sourceLinked="1"/>
        <c:majorTickMark val="out"/>
        <c:minorTickMark val="none"/>
        <c:tickLblPos val="nextTo"/>
        <c:crossAx val="385643416"/>
        <c:crosses val="autoZero"/>
        <c:crossBetween val="between"/>
      </c:valAx>
      <c:spPr>
        <a:ln>
          <a:noFill/>
        </a:ln>
      </c:spPr>
    </c:plotArea>
    <c:legend>
      <c:legendPos val="b"/>
      <c:overlay val="0"/>
    </c:legend>
    <c:plotVisOnly val="1"/>
    <c:dispBlanksAs val="gap"/>
    <c:showDLblsOverMax val="0"/>
  </c:chart>
  <c:spPr>
    <a:noFill/>
    <a:ln>
      <a:noFill/>
    </a:ln>
  </c:spPr>
  <c:txPr>
    <a:bodyPr/>
    <a:lstStyle/>
    <a:p>
      <a:pPr>
        <a:defRPr sz="900"/>
      </a:pPr>
      <a:endParaRPr lang="es-ES"/>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solidFill>
                  <a:sysClr val="windowText" lastClr="000000"/>
                </a:solidFill>
              </a:defRPr>
            </a:pPr>
            <a:r>
              <a:rPr lang="en-US" sz="1200">
                <a:solidFill>
                  <a:sysClr val="windowText" lastClr="000000"/>
                </a:solidFill>
              </a:rPr>
              <a:t>Total</a:t>
            </a:r>
            <a:r>
              <a:rPr lang="en-US" sz="1200" baseline="0">
                <a:solidFill>
                  <a:sysClr val="windowText" lastClr="000000"/>
                </a:solidFill>
              </a:rPr>
              <a:t> Derivados Lácteos</a:t>
            </a:r>
            <a:endParaRPr lang="en-US" sz="1200">
              <a:solidFill>
                <a:sysClr val="windowText" lastClr="000000"/>
              </a:solidFill>
            </a:endParaRPr>
          </a:p>
        </c:rich>
      </c:tx>
      <c:overlay val="0"/>
    </c:title>
    <c:autoTitleDeleted val="0"/>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graficos'!$C$29</c:f>
              <c:strCache>
                <c:ptCount val="1"/>
                <c:pt idx="0">
                  <c:v>SIN PROMOCION  </c:v>
                </c:pt>
              </c:strCache>
            </c:strRef>
          </c:tx>
          <c:spPr>
            <a:solidFill>
              <a:srgbClr val="0070C0"/>
            </a:solidFill>
          </c:spPr>
          <c:invertIfNegative val="0"/>
          <c:dLbls>
            <c:spPr>
              <a:noFill/>
              <a:ln>
                <a:noFill/>
              </a:ln>
              <a:effectLst/>
            </c:spPr>
            <c:txPr>
              <a:bodyPr/>
              <a:lstStyle/>
              <a:p>
                <a:pPr>
                  <a:defRPr b="1">
                    <a:solidFill>
                      <a:schemeClr val="bg1"/>
                    </a:solidFill>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graficos'!$D$28:$P$28</c:f>
              <c:numCache>
                <c:formatCode>[$-C0A]mmmm\-yy;@</c:formatCode>
                <c:ptCount val="13"/>
                <c:pt idx="0">
                  <c:v>44317</c:v>
                </c:pt>
                <c:pt idx="1">
                  <c:v>44348</c:v>
                </c:pt>
                <c:pt idx="2">
                  <c:v>44378</c:v>
                </c:pt>
                <c:pt idx="3">
                  <c:v>44409</c:v>
                </c:pt>
                <c:pt idx="4">
                  <c:v>44440</c:v>
                </c:pt>
                <c:pt idx="5">
                  <c:v>44470</c:v>
                </c:pt>
                <c:pt idx="6">
                  <c:v>44501</c:v>
                </c:pt>
                <c:pt idx="7">
                  <c:v>44531</c:v>
                </c:pt>
                <c:pt idx="8">
                  <c:v>44562</c:v>
                </c:pt>
                <c:pt idx="9">
                  <c:v>44593</c:v>
                </c:pt>
                <c:pt idx="10">
                  <c:v>44621</c:v>
                </c:pt>
                <c:pt idx="11">
                  <c:v>44652</c:v>
                </c:pt>
                <c:pt idx="12">
                  <c:v>44682</c:v>
                </c:pt>
              </c:numCache>
            </c:numRef>
          </c:cat>
          <c:val>
            <c:numRef>
              <c:f>'Back Data graficos'!$D$29:$P$29</c:f>
              <c:numCache>
                <c:formatCode>0.0%</c:formatCode>
                <c:ptCount val="13"/>
                <c:pt idx="0">
                  <c:v>0.9572986069049062</c:v>
                </c:pt>
                <c:pt idx="1">
                  <c:v>0.9537229308810441</c:v>
                </c:pt>
                <c:pt idx="2">
                  <c:v>0.95909813556872381</c:v>
                </c:pt>
                <c:pt idx="3">
                  <c:v>0.95707217694994173</c:v>
                </c:pt>
                <c:pt idx="4">
                  <c:v>0.9569813536925561</c:v>
                </c:pt>
                <c:pt idx="5">
                  <c:v>0.9611410275069131</c:v>
                </c:pt>
                <c:pt idx="6">
                  <c:v>0.96307602849251339</c:v>
                </c:pt>
                <c:pt idx="7">
                  <c:v>0.96374709976798145</c:v>
                </c:pt>
                <c:pt idx="8">
                  <c:v>0.95964125560538116</c:v>
                </c:pt>
                <c:pt idx="9">
                  <c:v>0.96392905052913991</c:v>
                </c:pt>
                <c:pt idx="10">
                  <c:v>0.9625715543813298</c:v>
                </c:pt>
                <c:pt idx="11">
                  <c:v>0.96600566572237956</c:v>
                </c:pt>
                <c:pt idx="12">
                  <c:v>0.96402976846747523</c:v>
                </c:pt>
              </c:numCache>
            </c:numRef>
          </c:val>
          <c:extLst xmlns:c16r2="http://schemas.microsoft.com/office/drawing/2015/06/chart">
            <c:ext xmlns:c16="http://schemas.microsoft.com/office/drawing/2014/chart" uri="{C3380CC4-5D6E-409C-BE32-E72D297353CC}">
              <c16:uniqueId val="{00000000-AD99-4D1D-AEDC-77736771359E}"/>
            </c:ext>
          </c:extLst>
        </c:ser>
        <c:ser>
          <c:idx val="1"/>
          <c:order val="1"/>
          <c:tx>
            <c:strRef>
              <c:f>'Back Data graficos'!$C$30</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graficos'!$D$28:$P$28</c:f>
              <c:numCache>
                <c:formatCode>[$-C0A]mmmm\-yy;@</c:formatCode>
                <c:ptCount val="13"/>
                <c:pt idx="0">
                  <c:v>44317</c:v>
                </c:pt>
                <c:pt idx="1">
                  <c:v>44348</c:v>
                </c:pt>
                <c:pt idx="2">
                  <c:v>44378</c:v>
                </c:pt>
                <c:pt idx="3">
                  <c:v>44409</c:v>
                </c:pt>
                <c:pt idx="4">
                  <c:v>44440</c:v>
                </c:pt>
                <c:pt idx="5">
                  <c:v>44470</c:v>
                </c:pt>
                <c:pt idx="6">
                  <c:v>44501</c:v>
                </c:pt>
                <c:pt idx="7">
                  <c:v>44531</c:v>
                </c:pt>
                <c:pt idx="8">
                  <c:v>44562</c:v>
                </c:pt>
                <c:pt idx="9">
                  <c:v>44593</c:v>
                </c:pt>
                <c:pt idx="10">
                  <c:v>44621</c:v>
                </c:pt>
                <c:pt idx="11">
                  <c:v>44652</c:v>
                </c:pt>
                <c:pt idx="12">
                  <c:v>44682</c:v>
                </c:pt>
              </c:numCache>
            </c:numRef>
          </c:cat>
          <c:val>
            <c:numRef>
              <c:f>'Back Data graficos'!$D$30:$P$30</c:f>
              <c:numCache>
                <c:formatCode>0.0%</c:formatCode>
                <c:ptCount val="13"/>
                <c:pt idx="0">
                  <c:v>4.2701393095093888E-2</c:v>
                </c:pt>
                <c:pt idx="1">
                  <c:v>4.6277069118955801E-2</c:v>
                </c:pt>
                <c:pt idx="2">
                  <c:v>4.0901864431276198E-2</c:v>
                </c:pt>
                <c:pt idx="3">
                  <c:v>4.2927823050058211E-2</c:v>
                </c:pt>
                <c:pt idx="4">
                  <c:v>4.3018646307443835E-2</c:v>
                </c:pt>
                <c:pt idx="5">
                  <c:v>3.8858972493086882E-2</c:v>
                </c:pt>
                <c:pt idx="6">
                  <c:v>3.6923971507486553E-2</c:v>
                </c:pt>
                <c:pt idx="7">
                  <c:v>3.6252900232018562E-2</c:v>
                </c:pt>
                <c:pt idx="8">
                  <c:v>4.0358744394618833E-2</c:v>
                </c:pt>
                <c:pt idx="9">
                  <c:v>3.6070949470860036E-2</c:v>
                </c:pt>
                <c:pt idx="10">
                  <c:v>3.7428445618670189E-2</c:v>
                </c:pt>
                <c:pt idx="11">
                  <c:v>3.3994334277620393E-2</c:v>
                </c:pt>
                <c:pt idx="12">
                  <c:v>3.5970231532524807E-2</c:v>
                </c:pt>
              </c:numCache>
            </c:numRef>
          </c:val>
          <c:extLst xmlns:c16r2="http://schemas.microsoft.com/office/drawing/2015/06/chart">
            <c:ext xmlns:c16="http://schemas.microsoft.com/office/drawing/2014/chart" uri="{C3380CC4-5D6E-409C-BE32-E72D297353CC}">
              <c16:uniqueId val="{00000001-AD99-4D1D-AEDC-77736771359E}"/>
            </c:ext>
          </c:extLst>
        </c:ser>
        <c:dLbls>
          <c:dLblPos val="ctr"/>
          <c:showLegendKey val="0"/>
          <c:showVal val="1"/>
          <c:showCatName val="0"/>
          <c:showSerName val="0"/>
          <c:showPercent val="0"/>
          <c:showBubbleSize val="0"/>
        </c:dLbls>
        <c:gapWidth val="56"/>
        <c:overlap val="100"/>
        <c:axId val="385647336"/>
        <c:axId val="385640280"/>
      </c:barChart>
      <c:dateAx>
        <c:axId val="385647336"/>
        <c:scaling>
          <c:orientation val="minMax"/>
        </c:scaling>
        <c:delete val="0"/>
        <c:axPos val="b"/>
        <c:numFmt formatCode="[$-C0A]mmmm\-yy;@" sourceLinked="1"/>
        <c:majorTickMark val="out"/>
        <c:minorTickMark val="none"/>
        <c:tickLblPos val="nextTo"/>
        <c:txPr>
          <a:bodyPr/>
          <a:lstStyle/>
          <a:p>
            <a:pPr>
              <a:defRPr sz="900"/>
            </a:pPr>
            <a:endParaRPr lang="es-ES"/>
          </a:p>
        </c:txPr>
        <c:crossAx val="385640280"/>
        <c:crosses val="autoZero"/>
        <c:auto val="1"/>
        <c:lblOffset val="100"/>
        <c:baseTimeUnit val="months"/>
      </c:dateAx>
      <c:valAx>
        <c:axId val="385640280"/>
        <c:scaling>
          <c:orientation val="minMax"/>
          <c:max val="1"/>
          <c:min val="0"/>
        </c:scaling>
        <c:delete val="1"/>
        <c:axPos val="l"/>
        <c:numFmt formatCode="0.0%" sourceLinked="1"/>
        <c:majorTickMark val="out"/>
        <c:minorTickMark val="none"/>
        <c:tickLblPos val="nextTo"/>
        <c:crossAx val="385647336"/>
        <c:crosses val="autoZero"/>
        <c:crossBetween val="between"/>
      </c:valAx>
      <c:spPr>
        <a:ln>
          <a:noFill/>
        </a:ln>
      </c:spPr>
    </c:plotArea>
    <c:legend>
      <c:legendPos val="b"/>
      <c:overlay val="0"/>
    </c:legend>
    <c:plotVisOnly val="1"/>
    <c:dispBlanksAs val="gap"/>
    <c:showDLblsOverMax val="0"/>
  </c:chart>
  <c:spPr>
    <a:ln>
      <a:noFill/>
    </a:ln>
  </c:sp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9277730608636991E-2"/>
          <c:y val="0.11964062883143066"/>
          <c:w val="0.97892493128166957"/>
          <c:h val="0.69625480205977708"/>
        </c:manualLayout>
      </c:layout>
      <c:barChart>
        <c:barDir val="col"/>
        <c:grouping val="stacked"/>
        <c:varyColors val="0"/>
        <c:ser>
          <c:idx val="0"/>
          <c:order val="0"/>
          <c:tx>
            <c:strRef>
              <c:f>'Back Data graficos'!$C$39</c:f>
              <c:strCache>
                <c:ptCount val="1"/>
                <c:pt idx="0">
                  <c:v>SIN PROMOCION  </c:v>
                </c:pt>
              </c:strCache>
            </c:strRef>
          </c:tx>
          <c:spPr>
            <a:solidFill>
              <a:srgbClr val="0070C0"/>
            </a:solidFill>
          </c:spPr>
          <c:invertIfNegative val="0"/>
          <c:dLbls>
            <c:spPr>
              <a:noFill/>
              <a:ln>
                <a:noFill/>
              </a:ln>
              <a:effectLst/>
            </c:spPr>
            <c:txPr>
              <a:bodyPr/>
              <a:lstStyle/>
              <a:p>
                <a:pPr>
                  <a:defRPr sz="900" b="1">
                    <a:solidFill>
                      <a:schemeClr val="bg1"/>
                    </a:solidFill>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graficos'!$D$38:$P$38</c:f>
              <c:numCache>
                <c:formatCode>[$-C0A]mmmm\-yy;@</c:formatCode>
                <c:ptCount val="13"/>
                <c:pt idx="0">
                  <c:v>44317</c:v>
                </c:pt>
                <c:pt idx="1">
                  <c:v>44348</c:v>
                </c:pt>
                <c:pt idx="2">
                  <c:v>44378</c:v>
                </c:pt>
                <c:pt idx="3">
                  <c:v>44409</c:v>
                </c:pt>
                <c:pt idx="4">
                  <c:v>44440</c:v>
                </c:pt>
                <c:pt idx="5">
                  <c:v>44470</c:v>
                </c:pt>
                <c:pt idx="6">
                  <c:v>44501</c:v>
                </c:pt>
                <c:pt idx="7">
                  <c:v>44531</c:v>
                </c:pt>
                <c:pt idx="8">
                  <c:v>44562</c:v>
                </c:pt>
                <c:pt idx="9">
                  <c:v>44593</c:v>
                </c:pt>
                <c:pt idx="10">
                  <c:v>44621</c:v>
                </c:pt>
                <c:pt idx="11">
                  <c:v>44652</c:v>
                </c:pt>
                <c:pt idx="12">
                  <c:v>44682</c:v>
                </c:pt>
              </c:numCache>
            </c:numRef>
          </c:cat>
          <c:val>
            <c:numRef>
              <c:f>'Back Data graficos'!$D$39:$P$39</c:f>
              <c:numCache>
                <c:formatCode>0.0%</c:formatCode>
                <c:ptCount val="13"/>
                <c:pt idx="0">
                  <c:v>0.97856491334752205</c:v>
                </c:pt>
                <c:pt idx="1">
                  <c:v>0.97522123893805301</c:v>
                </c:pt>
                <c:pt idx="2">
                  <c:v>0.97746967071057189</c:v>
                </c:pt>
                <c:pt idx="3">
                  <c:v>0.97765200986794365</c:v>
                </c:pt>
                <c:pt idx="4">
                  <c:v>0.98012367491166086</c:v>
                </c:pt>
                <c:pt idx="5">
                  <c:v>0.98370435035646731</c:v>
                </c:pt>
                <c:pt idx="6">
                  <c:v>0.98131517960602543</c:v>
                </c:pt>
                <c:pt idx="7">
                  <c:v>0.98063023995374377</c:v>
                </c:pt>
                <c:pt idx="8">
                  <c:v>0.98023064250411873</c:v>
                </c:pt>
                <c:pt idx="9">
                  <c:v>0.98159964386407483</c:v>
                </c:pt>
                <c:pt idx="10">
                  <c:v>0.98206146154977214</c:v>
                </c:pt>
                <c:pt idx="11">
                  <c:v>0.98212023088835709</c:v>
                </c:pt>
                <c:pt idx="12">
                  <c:v>0.98183319570602812</c:v>
                </c:pt>
              </c:numCache>
            </c:numRef>
          </c:val>
          <c:extLst xmlns:c16r2="http://schemas.microsoft.com/office/drawing/2015/06/chart">
            <c:ext xmlns:c16="http://schemas.microsoft.com/office/drawing/2014/chart" uri="{C3380CC4-5D6E-409C-BE32-E72D297353CC}">
              <c16:uniqueId val="{00000000-4EF2-4F5D-AC12-0471626A0F89}"/>
            </c:ext>
          </c:extLst>
        </c:ser>
        <c:ser>
          <c:idx val="1"/>
          <c:order val="1"/>
          <c:tx>
            <c:strRef>
              <c:f>'Back Data graficos'!$C$40</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graficos'!$D$38:$P$38</c:f>
              <c:numCache>
                <c:formatCode>[$-C0A]mmmm\-yy;@</c:formatCode>
                <c:ptCount val="13"/>
                <c:pt idx="0">
                  <c:v>44317</c:v>
                </c:pt>
                <c:pt idx="1">
                  <c:v>44348</c:v>
                </c:pt>
                <c:pt idx="2">
                  <c:v>44378</c:v>
                </c:pt>
                <c:pt idx="3">
                  <c:v>44409</c:v>
                </c:pt>
                <c:pt idx="4">
                  <c:v>44440</c:v>
                </c:pt>
                <c:pt idx="5">
                  <c:v>44470</c:v>
                </c:pt>
                <c:pt idx="6">
                  <c:v>44501</c:v>
                </c:pt>
                <c:pt idx="7">
                  <c:v>44531</c:v>
                </c:pt>
                <c:pt idx="8">
                  <c:v>44562</c:v>
                </c:pt>
                <c:pt idx="9">
                  <c:v>44593</c:v>
                </c:pt>
                <c:pt idx="10">
                  <c:v>44621</c:v>
                </c:pt>
                <c:pt idx="11">
                  <c:v>44652</c:v>
                </c:pt>
                <c:pt idx="12">
                  <c:v>44682</c:v>
                </c:pt>
              </c:numCache>
            </c:numRef>
          </c:cat>
          <c:val>
            <c:numRef>
              <c:f>'Back Data graficos'!$D$40:$P$40</c:f>
              <c:numCache>
                <c:formatCode>0.0%</c:formatCode>
                <c:ptCount val="13"/>
                <c:pt idx="0">
                  <c:v>2.1435086652477956E-2</c:v>
                </c:pt>
                <c:pt idx="1">
                  <c:v>2.4778761061946899E-2</c:v>
                </c:pt>
                <c:pt idx="2">
                  <c:v>2.2530329289428074E-2</c:v>
                </c:pt>
                <c:pt idx="3">
                  <c:v>2.2347990132056302E-2</c:v>
                </c:pt>
                <c:pt idx="4">
                  <c:v>1.9876325088339229E-2</c:v>
                </c:pt>
                <c:pt idx="5">
                  <c:v>1.6295649643532664E-2</c:v>
                </c:pt>
                <c:pt idx="6">
                  <c:v>1.8684820393974507E-2</c:v>
                </c:pt>
                <c:pt idx="7">
                  <c:v>1.9369760046256141E-2</c:v>
                </c:pt>
                <c:pt idx="8">
                  <c:v>1.9769357495881386E-2</c:v>
                </c:pt>
                <c:pt idx="9">
                  <c:v>1.8400356135925212E-2</c:v>
                </c:pt>
                <c:pt idx="10">
                  <c:v>1.7938538450227907E-2</c:v>
                </c:pt>
                <c:pt idx="11">
                  <c:v>1.7879769111642969E-2</c:v>
                </c:pt>
                <c:pt idx="12">
                  <c:v>1.8166804293971925E-2</c:v>
                </c:pt>
              </c:numCache>
            </c:numRef>
          </c:val>
          <c:extLst xmlns:c16r2="http://schemas.microsoft.com/office/drawing/2015/06/chart">
            <c:ext xmlns:c16="http://schemas.microsoft.com/office/drawing/2014/chart" uri="{C3380CC4-5D6E-409C-BE32-E72D297353CC}">
              <c16:uniqueId val="{00000001-4EF2-4F5D-AC12-0471626A0F89}"/>
            </c:ext>
          </c:extLst>
        </c:ser>
        <c:dLbls>
          <c:dLblPos val="ctr"/>
          <c:showLegendKey val="0"/>
          <c:showVal val="1"/>
          <c:showCatName val="0"/>
          <c:showSerName val="0"/>
          <c:showPercent val="0"/>
          <c:showBubbleSize val="0"/>
        </c:dLbls>
        <c:gapWidth val="22"/>
        <c:overlap val="100"/>
        <c:axId val="385643808"/>
        <c:axId val="385643024"/>
      </c:barChart>
      <c:dateAx>
        <c:axId val="385643808"/>
        <c:scaling>
          <c:orientation val="minMax"/>
        </c:scaling>
        <c:delete val="0"/>
        <c:axPos val="b"/>
        <c:numFmt formatCode="[$-C0A]mmmm\-yy;@" sourceLinked="1"/>
        <c:majorTickMark val="out"/>
        <c:minorTickMark val="none"/>
        <c:tickLblPos val="nextTo"/>
        <c:txPr>
          <a:bodyPr/>
          <a:lstStyle/>
          <a:p>
            <a:pPr>
              <a:defRPr sz="750"/>
            </a:pPr>
            <a:endParaRPr lang="es-ES"/>
          </a:p>
        </c:txPr>
        <c:crossAx val="385643024"/>
        <c:crosses val="autoZero"/>
        <c:auto val="1"/>
        <c:lblOffset val="100"/>
        <c:baseTimeUnit val="months"/>
      </c:dateAx>
      <c:valAx>
        <c:axId val="385643024"/>
        <c:scaling>
          <c:orientation val="minMax"/>
          <c:max val="1"/>
          <c:min val="0"/>
        </c:scaling>
        <c:delete val="1"/>
        <c:axPos val="l"/>
        <c:numFmt formatCode="0.0%" sourceLinked="1"/>
        <c:majorTickMark val="out"/>
        <c:minorTickMark val="none"/>
        <c:tickLblPos val="nextTo"/>
        <c:crossAx val="385643808"/>
        <c:crosses val="autoZero"/>
        <c:crossBetween val="between"/>
      </c:valAx>
      <c:spPr>
        <a:ln>
          <a:noFill/>
        </a:ln>
      </c:spPr>
    </c:plotArea>
    <c:legend>
      <c:legendPos val="b"/>
      <c:overlay val="0"/>
    </c:legend>
    <c:plotVisOnly val="1"/>
    <c:dispBlanksAs val="gap"/>
    <c:showDLblsOverMax val="0"/>
  </c:chart>
  <c:spPr>
    <a:noFill/>
    <a:ln>
      <a:noFill/>
    </a:ln>
  </c:sp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solidFill>
                  <a:sysClr val="windowText" lastClr="000000"/>
                </a:solidFill>
              </a:defRPr>
            </a:pPr>
            <a:r>
              <a:rPr lang="en-US" sz="1200">
                <a:solidFill>
                  <a:sysClr val="windowText" lastClr="000000"/>
                </a:solidFill>
              </a:rPr>
              <a:t>Total</a:t>
            </a:r>
            <a:r>
              <a:rPr lang="en-US" sz="1200" baseline="0">
                <a:solidFill>
                  <a:sysClr val="windowText" lastClr="000000"/>
                </a:solidFill>
              </a:rPr>
              <a:t> Leche</a:t>
            </a:r>
            <a:endParaRPr lang="en-US" sz="1200">
              <a:solidFill>
                <a:sysClr val="windowText" lastClr="000000"/>
              </a:solidFill>
            </a:endParaRPr>
          </a:p>
        </c:rich>
      </c:tx>
      <c:overlay val="0"/>
    </c:title>
    <c:autoTitleDeleted val="0"/>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graficos'!$C$6</c:f>
              <c:strCache>
                <c:ptCount val="1"/>
                <c:pt idx="0">
                  <c:v>SIN PROMOCION  </c:v>
                </c:pt>
              </c:strCache>
            </c:strRef>
          </c:tx>
          <c:spPr>
            <a:solidFill>
              <a:srgbClr val="0070C0"/>
            </a:solidFill>
          </c:spPr>
          <c:invertIfNegative val="0"/>
          <c:dLbls>
            <c:spPr>
              <a:noFill/>
              <a:ln>
                <a:noFill/>
              </a:ln>
              <a:effectLst/>
            </c:spPr>
            <c:txPr>
              <a:bodyPr/>
              <a:lstStyle/>
              <a:p>
                <a:pPr>
                  <a:defRPr b="1">
                    <a:solidFill>
                      <a:schemeClr val="bg1"/>
                    </a:solidFill>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graficos'!$D$5:$P$5</c:f>
              <c:numCache>
                <c:formatCode>[$-C0A]mmmm\-yy;@</c:formatCode>
                <c:ptCount val="13"/>
                <c:pt idx="0">
                  <c:v>44317</c:v>
                </c:pt>
                <c:pt idx="1">
                  <c:v>44348</c:v>
                </c:pt>
                <c:pt idx="2">
                  <c:v>44378</c:v>
                </c:pt>
                <c:pt idx="3">
                  <c:v>44409</c:v>
                </c:pt>
                <c:pt idx="4">
                  <c:v>44440</c:v>
                </c:pt>
                <c:pt idx="5">
                  <c:v>44470</c:v>
                </c:pt>
                <c:pt idx="6">
                  <c:v>44501</c:v>
                </c:pt>
                <c:pt idx="7">
                  <c:v>44531</c:v>
                </c:pt>
                <c:pt idx="8">
                  <c:v>44562</c:v>
                </c:pt>
                <c:pt idx="9">
                  <c:v>44593</c:v>
                </c:pt>
                <c:pt idx="10">
                  <c:v>44621</c:v>
                </c:pt>
                <c:pt idx="11">
                  <c:v>44652</c:v>
                </c:pt>
                <c:pt idx="12">
                  <c:v>44682</c:v>
                </c:pt>
              </c:numCache>
            </c:numRef>
          </c:cat>
          <c:val>
            <c:numRef>
              <c:f>'Back Data graficos'!$D$6:$P$6</c:f>
              <c:numCache>
                <c:formatCode>0.0%</c:formatCode>
                <c:ptCount val="13"/>
                <c:pt idx="0">
                  <c:v>0.96366279069767447</c:v>
                </c:pt>
                <c:pt idx="1">
                  <c:v>0.97019585580471202</c:v>
                </c:pt>
                <c:pt idx="2">
                  <c:v>0.96736237568286876</c:v>
                </c:pt>
                <c:pt idx="3">
                  <c:v>0.97128161165880833</c:v>
                </c:pt>
                <c:pt idx="4">
                  <c:v>0.96985714285714286</c:v>
                </c:pt>
                <c:pt idx="5">
                  <c:v>0.97817625799277186</c:v>
                </c:pt>
                <c:pt idx="6">
                  <c:v>0.97302585604472391</c:v>
                </c:pt>
                <c:pt idx="7">
                  <c:v>0.97476906107817463</c:v>
                </c:pt>
                <c:pt idx="8">
                  <c:v>0.97604448880650208</c:v>
                </c:pt>
                <c:pt idx="9">
                  <c:v>0.97270507111047255</c:v>
                </c:pt>
                <c:pt idx="10">
                  <c:v>0.97804195804195815</c:v>
                </c:pt>
                <c:pt idx="11">
                  <c:v>0.97821022337947094</c:v>
                </c:pt>
                <c:pt idx="12">
                  <c:v>0.97868678845644697</c:v>
                </c:pt>
              </c:numCache>
            </c:numRef>
          </c:val>
          <c:extLst xmlns:c16r2="http://schemas.microsoft.com/office/drawing/2015/06/chart">
            <c:ext xmlns:c16="http://schemas.microsoft.com/office/drawing/2014/chart" uri="{C3380CC4-5D6E-409C-BE32-E72D297353CC}">
              <c16:uniqueId val="{00000000-125B-408D-BA6A-4D01CF661FC0}"/>
            </c:ext>
          </c:extLst>
        </c:ser>
        <c:ser>
          <c:idx val="1"/>
          <c:order val="1"/>
          <c:tx>
            <c:strRef>
              <c:f>'Back Data graficos'!$C$7</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graficos'!$D$5:$P$5</c:f>
              <c:numCache>
                <c:formatCode>[$-C0A]mmmm\-yy;@</c:formatCode>
                <c:ptCount val="13"/>
                <c:pt idx="0">
                  <c:v>44317</c:v>
                </c:pt>
                <c:pt idx="1">
                  <c:v>44348</c:v>
                </c:pt>
                <c:pt idx="2">
                  <c:v>44378</c:v>
                </c:pt>
                <c:pt idx="3">
                  <c:v>44409</c:v>
                </c:pt>
                <c:pt idx="4">
                  <c:v>44440</c:v>
                </c:pt>
                <c:pt idx="5">
                  <c:v>44470</c:v>
                </c:pt>
                <c:pt idx="6">
                  <c:v>44501</c:v>
                </c:pt>
                <c:pt idx="7">
                  <c:v>44531</c:v>
                </c:pt>
                <c:pt idx="8">
                  <c:v>44562</c:v>
                </c:pt>
                <c:pt idx="9">
                  <c:v>44593</c:v>
                </c:pt>
                <c:pt idx="10">
                  <c:v>44621</c:v>
                </c:pt>
                <c:pt idx="11">
                  <c:v>44652</c:v>
                </c:pt>
                <c:pt idx="12">
                  <c:v>44682</c:v>
                </c:pt>
              </c:numCache>
            </c:numRef>
          </c:cat>
          <c:val>
            <c:numRef>
              <c:f>'Back Data graficos'!$D$7:$P$7</c:f>
              <c:numCache>
                <c:formatCode>0.0%</c:formatCode>
                <c:ptCount val="13"/>
                <c:pt idx="0">
                  <c:v>3.6337209302325583E-2</c:v>
                </c:pt>
                <c:pt idx="1">
                  <c:v>2.980414419528811E-2</c:v>
                </c:pt>
                <c:pt idx="2">
                  <c:v>3.2637624317131249E-2</c:v>
                </c:pt>
                <c:pt idx="3">
                  <c:v>2.8718388341191593E-2</c:v>
                </c:pt>
                <c:pt idx="4">
                  <c:v>3.0142857142857141E-2</c:v>
                </c:pt>
                <c:pt idx="5">
                  <c:v>2.1823742007228246E-2</c:v>
                </c:pt>
                <c:pt idx="6">
                  <c:v>2.6974143955276024E-2</c:v>
                </c:pt>
                <c:pt idx="7">
                  <c:v>2.5230938921825451E-2</c:v>
                </c:pt>
                <c:pt idx="8">
                  <c:v>2.3955511193497786E-2</c:v>
                </c:pt>
                <c:pt idx="9">
                  <c:v>2.7294928889527365E-2</c:v>
                </c:pt>
                <c:pt idx="10">
                  <c:v>2.1958041958041959E-2</c:v>
                </c:pt>
                <c:pt idx="11">
                  <c:v>2.1789776620528986E-2</c:v>
                </c:pt>
                <c:pt idx="12">
                  <c:v>2.1313211543553083E-2</c:v>
                </c:pt>
              </c:numCache>
            </c:numRef>
          </c:val>
          <c:extLst xmlns:c16r2="http://schemas.microsoft.com/office/drawing/2015/06/chart">
            <c:ext xmlns:c16="http://schemas.microsoft.com/office/drawing/2014/chart" uri="{C3380CC4-5D6E-409C-BE32-E72D297353CC}">
              <c16:uniqueId val="{00000001-125B-408D-BA6A-4D01CF661FC0}"/>
            </c:ext>
          </c:extLst>
        </c:ser>
        <c:dLbls>
          <c:dLblPos val="ctr"/>
          <c:showLegendKey val="0"/>
          <c:showVal val="1"/>
          <c:showCatName val="0"/>
          <c:showSerName val="0"/>
          <c:showPercent val="0"/>
          <c:showBubbleSize val="0"/>
        </c:dLbls>
        <c:gapWidth val="56"/>
        <c:overlap val="100"/>
        <c:axId val="385647728"/>
        <c:axId val="385641456"/>
      </c:barChart>
      <c:dateAx>
        <c:axId val="385647728"/>
        <c:scaling>
          <c:orientation val="minMax"/>
        </c:scaling>
        <c:delete val="0"/>
        <c:axPos val="b"/>
        <c:numFmt formatCode="[$-C0A]mmmm\-yy;@" sourceLinked="1"/>
        <c:majorTickMark val="out"/>
        <c:minorTickMark val="none"/>
        <c:tickLblPos val="nextTo"/>
        <c:txPr>
          <a:bodyPr/>
          <a:lstStyle/>
          <a:p>
            <a:pPr>
              <a:defRPr sz="900"/>
            </a:pPr>
            <a:endParaRPr lang="es-ES"/>
          </a:p>
        </c:txPr>
        <c:crossAx val="385641456"/>
        <c:crosses val="autoZero"/>
        <c:auto val="1"/>
        <c:lblOffset val="100"/>
        <c:baseTimeUnit val="months"/>
      </c:dateAx>
      <c:valAx>
        <c:axId val="385641456"/>
        <c:scaling>
          <c:orientation val="minMax"/>
          <c:max val="1"/>
          <c:min val="0"/>
        </c:scaling>
        <c:delete val="1"/>
        <c:axPos val="l"/>
        <c:numFmt formatCode="0.0%" sourceLinked="1"/>
        <c:majorTickMark val="out"/>
        <c:minorTickMark val="none"/>
        <c:tickLblPos val="nextTo"/>
        <c:crossAx val="385647728"/>
        <c:crosses val="autoZero"/>
        <c:crossBetween val="between"/>
      </c:valAx>
      <c:spPr>
        <a:ln>
          <a:noFill/>
        </a:ln>
      </c:spPr>
    </c:plotArea>
    <c:legend>
      <c:legendPos val="b"/>
      <c:overlay val="0"/>
    </c:legend>
    <c:plotVisOnly val="1"/>
    <c:dispBlanksAs val="gap"/>
    <c:showDLblsOverMax val="0"/>
  </c:chart>
  <c:spPr>
    <a:ln>
      <a:noFill/>
    </a:ln>
  </c:sp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solidFill>
                  <a:sysClr val="windowText" lastClr="000000"/>
                </a:solidFill>
              </a:defRPr>
            </a:pPr>
            <a:r>
              <a:rPr lang="en-US" sz="1200">
                <a:solidFill>
                  <a:sysClr val="windowText" lastClr="000000"/>
                </a:solidFill>
              </a:rPr>
              <a:t>Marcas de Fabricante</a:t>
            </a:r>
          </a:p>
        </c:rich>
      </c:tx>
      <c:overlay val="0"/>
    </c:title>
    <c:autoTitleDeleted val="0"/>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graficos'!$C$6</c:f>
              <c:strCache>
                <c:ptCount val="1"/>
                <c:pt idx="0">
                  <c:v>SIN PROMOCION  </c:v>
                </c:pt>
              </c:strCache>
            </c:strRef>
          </c:tx>
          <c:spPr>
            <a:solidFill>
              <a:srgbClr val="0070C0"/>
            </a:solidFill>
          </c:spPr>
          <c:invertIfNegative val="0"/>
          <c:dLbls>
            <c:spPr>
              <a:noFill/>
              <a:ln>
                <a:noFill/>
              </a:ln>
              <a:effectLst/>
            </c:spPr>
            <c:txPr>
              <a:bodyPr/>
              <a:lstStyle/>
              <a:p>
                <a:pPr>
                  <a:defRPr b="1">
                    <a:solidFill>
                      <a:schemeClr val="bg1"/>
                    </a:solidFill>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graficos'!$D$5:$P$5</c:f>
              <c:numCache>
                <c:formatCode>[$-C0A]mmmm\-yy;@</c:formatCode>
                <c:ptCount val="13"/>
                <c:pt idx="0">
                  <c:v>44317</c:v>
                </c:pt>
                <c:pt idx="1">
                  <c:v>44348</c:v>
                </c:pt>
                <c:pt idx="2">
                  <c:v>44378</c:v>
                </c:pt>
                <c:pt idx="3">
                  <c:v>44409</c:v>
                </c:pt>
                <c:pt idx="4">
                  <c:v>44440</c:v>
                </c:pt>
                <c:pt idx="5">
                  <c:v>44470</c:v>
                </c:pt>
                <c:pt idx="6">
                  <c:v>44501</c:v>
                </c:pt>
                <c:pt idx="7">
                  <c:v>44531</c:v>
                </c:pt>
                <c:pt idx="8">
                  <c:v>44562</c:v>
                </c:pt>
                <c:pt idx="9">
                  <c:v>44593</c:v>
                </c:pt>
                <c:pt idx="10">
                  <c:v>44621</c:v>
                </c:pt>
                <c:pt idx="11">
                  <c:v>44652</c:v>
                </c:pt>
                <c:pt idx="12">
                  <c:v>44682</c:v>
                </c:pt>
              </c:numCache>
            </c:numRef>
          </c:cat>
          <c:val>
            <c:numRef>
              <c:f>'TAM Automático'!$D$13:$P$13</c:f>
              <c:numCache>
                <c:formatCode>0.0%</c:formatCode>
                <c:ptCount val="13"/>
                <c:pt idx="0">
                  <c:v>0.92248413417951047</c:v>
                </c:pt>
                <c:pt idx="1">
                  <c:v>0.93481095176010431</c:v>
                </c:pt>
                <c:pt idx="2">
                  <c:v>0.93885572863590039</c:v>
                </c:pt>
                <c:pt idx="3">
                  <c:v>0.94513641755634648</c:v>
                </c:pt>
                <c:pt idx="4">
                  <c:v>0.93648208469055361</c:v>
                </c:pt>
                <c:pt idx="5">
                  <c:v>0.94886199942379723</c:v>
                </c:pt>
                <c:pt idx="6">
                  <c:v>0.93550693550693542</c:v>
                </c:pt>
                <c:pt idx="7">
                  <c:v>0.93244582920266261</c:v>
                </c:pt>
                <c:pt idx="8">
                  <c:v>0.93962485345838209</c:v>
                </c:pt>
                <c:pt idx="9">
                  <c:v>0.93588601959038298</c:v>
                </c:pt>
                <c:pt idx="10">
                  <c:v>0.9537438566059554</c:v>
                </c:pt>
                <c:pt idx="11">
                  <c:v>0.96357193479801573</c:v>
                </c:pt>
                <c:pt idx="12">
                  <c:v>0.95089949952657926</c:v>
                </c:pt>
              </c:numCache>
            </c:numRef>
          </c:val>
          <c:extLst xmlns:c16r2="http://schemas.microsoft.com/office/drawing/2015/06/chart">
            <c:ext xmlns:c16="http://schemas.microsoft.com/office/drawing/2014/chart" uri="{C3380CC4-5D6E-409C-BE32-E72D297353CC}">
              <c16:uniqueId val="{00000000-D550-40CB-A248-4D26402A3D33}"/>
            </c:ext>
          </c:extLst>
        </c:ser>
        <c:ser>
          <c:idx val="1"/>
          <c:order val="1"/>
          <c:tx>
            <c:strRef>
              <c:f>'Back Data graficos'!$C$7</c:f>
              <c:strCache>
                <c:ptCount val="1"/>
                <c:pt idx="0">
                  <c:v>CON PROMOCION  </c:v>
                </c:pt>
              </c:strCache>
            </c:strRef>
          </c:tx>
          <c:spPr>
            <a:solidFill>
              <a:schemeClr val="bg1">
                <a:lumMod val="65000"/>
              </a:schemeClr>
            </a:solidFill>
          </c:spPr>
          <c:invertIfNegative val="0"/>
          <c:dLbls>
            <c:numFmt formatCode="0.0%" sourceLinked="0"/>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graficos'!$D$5:$P$5</c:f>
              <c:numCache>
                <c:formatCode>[$-C0A]mmmm\-yy;@</c:formatCode>
                <c:ptCount val="13"/>
                <c:pt idx="0">
                  <c:v>44317</c:v>
                </c:pt>
                <c:pt idx="1">
                  <c:v>44348</c:v>
                </c:pt>
                <c:pt idx="2">
                  <c:v>44378</c:v>
                </c:pt>
                <c:pt idx="3">
                  <c:v>44409</c:v>
                </c:pt>
                <c:pt idx="4">
                  <c:v>44440</c:v>
                </c:pt>
                <c:pt idx="5">
                  <c:v>44470</c:v>
                </c:pt>
                <c:pt idx="6">
                  <c:v>44501</c:v>
                </c:pt>
                <c:pt idx="7">
                  <c:v>44531</c:v>
                </c:pt>
                <c:pt idx="8">
                  <c:v>44562</c:v>
                </c:pt>
                <c:pt idx="9">
                  <c:v>44593</c:v>
                </c:pt>
                <c:pt idx="10">
                  <c:v>44621</c:v>
                </c:pt>
                <c:pt idx="11">
                  <c:v>44652</c:v>
                </c:pt>
                <c:pt idx="12">
                  <c:v>44682</c:v>
                </c:pt>
              </c:numCache>
            </c:numRef>
          </c:cat>
          <c:val>
            <c:numRef>
              <c:f>'TAM Automático'!$D$14:$P$14</c:f>
              <c:numCache>
                <c:formatCode>0.0%</c:formatCode>
                <c:ptCount val="13"/>
                <c:pt idx="0">
                  <c:v>7.7515865820489582E-2</c:v>
                </c:pt>
                <c:pt idx="1">
                  <c:v>6.51890482398957E-2</c:v>
                </c:pt>
                <c:pt idx="2">
                  <c:v>6.1144271364099584E-2</c:v>
                </c:pt>
                <c:pt idx="3">
                  <c:v>5.4863582443653622E-2</c:v>
                </c:pt>
                <c:pt idx="4">
                  <c:v>6.3517915309446255E-2</c:v>
                </c:pt>
                <c:pt idx="5">
                  <c:v>5.1138000576202818E-2</c:v>
                </c:pt>
                <c:pt idx="6">
                  <c:v>6.4493064493064481E-2</c:v>
                </c:pt>
                <c:pt idx="7">
                  <c:v>6.7554170797337484E-2</c:v>
                </c:pt>
                <c:pt idx="8">
                  <c:v>6.0375146541617811E-2</c:v>
                </c:pt>
                <c:pt idx="9">
                  <c:v>6.4113980409617105E-2</c:v>
                </c:pt>
                <c:pt idx="10">
                  <c:v>4.6256143394044519E-2</c:v>
                </c:pt>
                <c:pt idx="11">
                  <c:v>3.6428065201984404E-2</c:v>
                </c:pt>
                <c:pt idx="12">
                  <c:v>4.9100500473420808E-2</c:v>
                </c:pt>
              </c:numCache>
            </c:numRef>
          </c:val>
          <c:extLst xmlns:c16r2="http://schemas.microsoft.com/office/drawing/2015/06/chart">
            <c:ext xmlns:c16="http://schemas.microsoft.com/office/drawing/2014/chart" uri="{C3380CC4-5D6E-409C-BE32-E72D297353CC}">
              <c16:uniqueId val="{00000001-D550-40CB-A248-4D26402A3D33}"/>
            </c:ext>
          </c:extLst>
        </c:ser>
        <c:dLbls>
          <c:dLblPos val="ctr"/>
          <c:showLegendKey val="0"/>
          <c:showVal val="1"/>
          <c:showCatName val="0"/>
          <c:showSerName val="0"/>
          <c:showPercent val="0"/>
          <c:showBubbleSize val="0"/>
        </c:dLbls>
        <c:gapWidth val="56"/>
        <c:overlap val="100"/>
        <c:axId val="386895536"/>
        <c:axId val="386895928"/>
      </c:barChart>
      <c:dateAx>
        <c:axId val="386895536"/>
        <c:scaling>
          <c:orientation val="minMax"/>
        </c:scaling>
        <c:delete val="0"/>
        <c:axPos val="b"/>
        <c:numFmt formatCode="[$-C0A]mmmm\-yy;@" sourceLinked="1"/>
        <c:majorTickMark val="out"/>
        <c:minorTickMark val="none"/>
        <c:tickLblPos val="nextTo"/>
        <c:txPr>
          <a:bodyPr/>
          <a:lstStyle/>
          <a:p>
            <a:pPr>
              <a:defRPr sz="900"/>
            </a:pPr>
            <a:endParaRPr lang="es-ES"/>
          </a:p>
        </c:txPr>
        <c:crossAx val="386895928"/>
        <c:crosses val="autoZero"/>
        <c:auto val="1"/>
        <c:lblOffset val="100"/>
        <c:baseTimeUnit val="months"/>
      </c:dateAx>
      <c:valAx>
        <c:axId val="386895928"/>
        <c:scaling>
          <c:orientation val="minMax"/>
          <c:max val="1"/>
          <c:min val="0"/>
        </c:scaling>
        <c:delete val="1"/>
        <c:axPos val="l"/>
        <c:numFmt formatCode="0.0%" sourceLinked="1"/>
        <c:majorTickMark val="out"/>
        <c:minorTickMark val="none"/>
        <c:tickLblPos val="nextTo"/>
        <c:crossAx val="386895536"/>
        <c:crosses val="autoZero"/>
        <c:crossBetween val="between"/>
      </c:valAx>
      <c:spPr>
        <a:ln>
          <a:noFill/>
        </a:ln>
      </c:spPr>
    </c:plotArea>
    <c:legend>
      <c:legendPos val="b"/>
      <c:overlay val="0"/>
    </c:legend>
    <c:plotVisOnly val="1"/>
    <c:dispBlanksAs val="gap"/>
    <c:showDLblsOverMax val="0"/>
  </c:chart>
  <c:spPr>
    <a:ln>
      <a:noFill/>
    </a:ln>
  </c:spPr>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solidFill>
                  <a:sysClr val="windowText" lastClr="000000"/>
                </a:solidFill>
              </a:defRPr>
            </a:pPr>
            <a:r>
              <a:rPr lang="en-US" sz="1200">
                <a:solidFill>
                  <a:sysClr val="windowText" lastClr="000000"/>
                </a:solidFill>
              </a:rPr>
              <a:t>Marcas de Distribuidor</a:t>
            </a:r>
          </a:p>
        </c:rich>
      </c:tx>
      <c:overlay val="0"/>
    </c:title>
    <c:autoTitleDeleted val="0"/>
    <c:plotArea>
      <c:layout>
        <c:manualLayout>
          <c:layoutTarget val="inner"/>
          <c:xMode val="edge"/>
          <c:yMode val="edge"/>
          <c:x val="1.9277694882092061E-2"/>
          <c:y val="0.15563400550323755"/>
          <c:w val="0.97892493128166957"/>
          <c:h val="0.67203341227590763"/>
        </c:manualLayout>
      </c:layout>
      <c:barChart>
        <c:barDir val="col"/>
        <c:grouping val="stacked"/>
        <c:varyColors val="0"/>
        <c:ser>
          <c:idx val="0"/>
          <c:order val="0"/>
          <c:tx>
            <c:strRef>
              <c:f>'Back Data graficos'!$C$6</c:f>
              <c:strCache>
                <c:ptCount val="1"/>
                <c:pt idx="0">
                  <c:v>SIN PROMOCION  </c:v>
                </c:pt>
              </c:strCache>
            </c:strRef>
          </c:tx>
          <c:spPr>
            <a:solidFill>
              <a:srgbClr val="0070C0"/>
            </a:solidFill>
          </c:spPr>
          <c:invertIfNegative val="0"/>
          <c:dLbls>
            <c:spPr>
              <a:noFill/>
              <a:ln>
                <a:noFill/>
              </a:ln>
              <a:effectLst/>
            </c:spPr>
            <c:txPr>
              <a:bodyPr/>
              <a:lstStyle/>
              <a:p>
                <a:pPr>
                  <a:defRPr b="1">
                    <a:solidFill>
                      <a:schemeClr val="bg1"/>
                    </a:solidFill>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graficos'!$D$5:$P$5</c:f>
              <c:numCache>
                <c:formatCode>[$-C0A]mmmm\-yy;@</c:formatCode>
                <c:ptCount val="13"/>
                <c:pt idx="0">
                  <c:v>44317</c:v>
                </c:pt>
                <c:pt idx="1">
                  <c:v>44348</c:v>
                </c:pt>
                <c:pt idx="2">
                  <c:v>44378</c:v>
                </c:pt>
                <c:pt idx="3">
                  <c:v>44409</c:v>
                </c:pt>
                <c:pt idx="4">
                  <c:v>44440</c:v>
                </c:pt>
                <c:pt idx="5">
                  <c:v>44470</c:v>
                </c:pt>
                <c:pt idx="6">
                  <c:v>44501</c:v>
                </c:pt>
                <c:pt idx="7">
                  <c:v>44531</c:v>
                </c:pt>
                <c:pt idx="8">
                  <c:v>44562</c:v>
                </c:pt>
                <c:pt idx="9">
                  <c:v>44593</c:v>
                </c:pt>
                <c:pt idx="10">
                  <c:v>44621</c:v>
                </c:pt>
                <c:pt idx="11">
                  <c:v>44652</c:v>
                </c:pt>
                <c:pt idx="12">
                  <c:v>44682</c:v>
                </c:pt>
              </c:numCache>
            </c:numRef>
          </c:cat>
          <c:val>
            <c:numRef>
              <c:f>'TAM Automático'!$D$18:$P$18</c:f>
              <c:numCache>
                <c:formatCode>0.0%</c:formatCode>
                <c:ptCount val="13"/>
                <c:pt idx="0">
                  <c:v>0.97985031663788136</c:v>
                </c:pt>
                <c:pt idx="1">
                  <c:v>0.98499008779382613</c:v>
                </c:pt>
                <c:pt idx="2">
                  <c:v>0.97759532424158091</c:v>
                </c:pt>
                <c:pt idx="3">
                  <c:v>0.9834745762711864</c:v>
                </c:pt>
                <c:pt idx="4">
                  <c:v>0.98691509031432223</c:v>
                </c:pt>
                <c:pt idx="5">
                  <c:v>0.98933074684772071</c:v>
                </c:pt>
                <c:pt idx="6">
                  <c:v>0.98580663293985382</c:v>
                </c:pt>
                <c:pt idx="7">
                  <c:v>0.99040438656614116</c:v>
                </c:pt>
                <c:pt idx="8">
                  <c:v>0.98921832884097027</c:v>
                </c:pt>
                <c:pt idx="9">
                  <c:v>0.98573873359954367</c:v>
                </c:pt>
                <c:pt idx="10">
                  <c:v>0.98999026831641879</c:v>
                </c:pt>
                <c:pt idx="11">
                  <c:v>0.98720217835262081</c:v>
                </c:pt>
                <c:pt idx="12">
                  <c:v>0.9919599314617108</c:v>
                </c:pt>
              </c:numCache>
            </c:numRef>
          </c:val>
          <c:extLst xmlns:c16r2="http://schemas.microsoft.com/office/drawing/2015/06/chart">
            <c:ext xmlns:c16="http://schemas.microsoft.com/office/drawing/2014/chart" uri="{C3380CC4-5D6E-409C-BE32-E72D297353CC}">
              <c16:uniqueId val="{00000000-F8CC-47EF-BC60-43C0B1D61E6A}"/>
            </c:ext>
          </c:extLst>
        </c:ser>
        <c:ser>
          <c:idx val="1"/>
          <c:order val="1"/>
          <c:tx>
            <c:strRef>
              <c:f>'Back Data graficos'!$C$7</c:f>
              <c:strCache>
                <c:ptCount val="1"/>
                <c:pt idx="0">
                  <c:v>CON PROMOCION  </c:v>
                </c:pt>
              </c:strCache>
            </c:strRef>
          </c:tx>
          <c:spPr>
            <a:solidFill>
              <a:schemeClr val="bg1">
                <a:lumMod val="65000"/>
              </a:schemeClr>
            </a:solidFill>
          </c:spPr>
          <c:invertIfNegative val="0"/>
          <c:dLbls>
            <c:numFmt formatCode="0.0%" sourceLinked="0"/>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graficos'!$D$5:$P$5</c:f>
              <c:numCache>
                <c:formatCode>[$-C0A]mmmm\-yy;@</c:formatCode>
                <c:ptCount val="13"/>
                <c:pt idx="0">
                  <c:v>44317</c:v>
                </c:pt>
                <c:pt idx="1">
                  <c:v>44348</c:v>
                </c:pt>
                <c:pt idx="2">
                  <c:v>44378</c:v>
                </c:pt>
                <c:pt idx="3">
                  <c:v>44409</c:v>
                </c:pt>
                <c:pt idx="4">
                  <c:v>44440</c:v>
                </c:pt>
                <c:pt idx="5">
                  <c:v>44470</c:v>
                </c:pt>
                <c:pt idx="6">
                  <c:v>44501</c:v>
                </c:pt>
                <c:pt idx="7">
                  <c:v>44531</c:v>
                </c:pt>
                <c:pt idx="8">
                  <c:v>44562</c:v>
                </c:pt>
                <c:pt idx="9">
                  <c:v>44593</c:v>
                </c:pt>
                <c:pt idx="10">
                  <c:v>44621</c:v>
                </c:pt>
                <c:pt idx="11">
                  <c:v>44652</c:v>
                </c:pt>
                <c:pt idx="12">
                  <c:v>44682</c:v>
                </c:pt>
              </c:numCache>
            </c:numRef>
          </c:cat>
          <c:val>
            <c:numRef>
              <c:f>'TAM Automático'!$D$19:$P$19</c:f>
              <c:numCache>
                <c:formatCode>0.0%</c:formatCode>
                <c:ptCount val="13"/>
                <c:pt idx="0">
                  <c:v>2.0149683362118594E-2</c:v>
                </c:pt>
                <c:pt idx="1">
                  <c:v>1.5009912206173889E-2</c:v>
                </c:pt>
                <c:pt idx="2">
                  <c:v>2.2404675758419149E-2</c:v>
                </c:pt>
                <c:pt idx="3">
                  <c:v>1.6525423728813559E-2</c:v>
                </c:pt>
                <c:pt idx="4">
                  <c:v>1.3084909685677713E-2</c:v>
                </c:pt>
                <c:pt idx="5">
                  <c:v>1.066925315227934E-2</c:v>
                </c:pt>
                <c:pt idx="6">
                  <c:v>1.4193367060146147E-2</c:v>
                </c:pt>
                <c:pt idx="7">
                  <c:v>9.5956134338588059E-3</c:v>
                </c:pt>
                <c:pt idx="8">
                  <c:v>1.0781671159029648E-2</c:v>
                </c:pt>
                <c:pt idx="9">
                  <c:v>1.4261266400456359E-2</c:v>
                </c:pt>
                <c:pt idx="10">
                  <c:v>1.000973168358126E-2</c:v>
                </c:pt>
                <c:pt idx="11">
                  <c:v>1.2797821647379169E-2</c:v>
                </c:pt>
                <c:pt idx="12">
                  <c:v>8.040068538289178E-3</c:v>
                </c:pt>
              </c:numCache>
            </c:numRef>
          </c:val>
          <c:extLst xmlns:c16r2="http://schemas.microsoft.com/office/drawing/2015/06/chart">
            <c:ext xmlns:c16="http://schemas.microsoft.com/office/drawing/2014/chart" uri="{C3380CC4-5D6E-409C-BE32-E72D297353CC}">
              <c16:uniqueId val="{00000001-F8CC-47EF-BC60-43C0B1D61E6A}"/>
            </c:ext>
          </c:extLst>
        </c:ser>
        <c:dLbls>
          <c:dLblPos val="ctr"/>
          <c:showLegendKey val="0"/>
          <c:showVal val="1"/>
          <c:showCatName val="0"/>
          <c:showSerName val="0"/>
          <c:showPercent val="0"/>
          <c:showBubbleSize val="0"/>
        </c:dLbls>
        <c:gapWidth val="56"/>
        <c:overlap val="100"/>
        <c:axId val="386896712"/>
        <c:axId val="386897104"/>
      </c:barChart>
      <c:dateAx>
        <c:axId val="386896712"/>
        <c:scaling>
          <c:orientation val="minMax"/>
        </c:scaling>
        <c:delete val="0"/>
        <c:axPos val="b"/>
        <c:numFmt formatCode="[$-C0A]mmmm\-yy;@" sourceLinked="1"/>
        <c:majorTickMark val="out"/>
        <c:minorTickMark val="none"/>
        <c:tickLblPos val="nextTo"/>
        <c:txPr>
          <a:bodyPr/>
          <a:lstStyle/>
          <a:p>
            <a:pPr>
              <a:defRPr sz="900"/>
            </a:pPr>
            <a:endParaRPr lang="es-ES"/>
          </a:p>
        </c:txPr>
        <c:crossAx val="386897104"/>
        <c:crosses val="autoZero"/>
        <c:auto val="1"/>
        <c:lblOffset val="100"/>
        <c:baseTimeUnit val="months"/>
      </c:dateAx>
      <c:valAx>
        <c:axId val="386897104"/>
        <c:scaling>
          <c:orientation val="minMax"/>
          <c:max val="1"/>
          <c:min val="0"/>
        </c:scaling>
        <c:delete val="1"/>
        <c:axPos val="l"/>
        <c:numFmt formatCode="0.0%" sourceLinked="1"/>
        <c:majorTickMark val="out"/>
        <c:minorTickMark val="none"/>
        <c:tickLblPos val="nextTo"/>
        <c:crossAx val="386896712"/>
        <c:crosses val="autoZero"/>
        <c:crossBetween val="between"/>
      </c:valAx>
      <c:spPr>
        <a:ln>
          <a:noFill/>
        </a:ln>
      </c:spPr>
    </c:plotArea>
    <c:legend>
      <c:legendPos val="b"/>
      <c:overlay val="0"/>
    </c:legend>
    <c:plotVisOnly val="1"/>
    <c:dispBlanksAs val="gap"/>
    <c:showDLblsOverMax val="0"/>
  </c:chart>
  <c:spPr>
    <a:ln>
      <a:noFill/>
    </a:ln>
  </c:spPr>
  <c:printSettings>
    <c:headerFooter/>
    <c:pageMargins b="0.75" l="0.7" r="0.7" t="0.75" header="0.3" footer="0.3"/>
    <c:pageSetup/>
  </c:printSettings>
</c:chartSpace>
</file>

<file path=xl/ctrlProps/ctrlProp1.xml><?xml version="1.0" encoding="utf-8"?>
<formControlPr xmlns="http://schemas.microsoft.com/office/spreadsheetml/2009/9/main" objectType="Drop" dropStyle="combo" dx="16" fmlaLink="$D$29" fmlaRange="'Back Data graficos'!$S$11:$S$12" noThreeD="1" sel="1" val="0"/>
</file>

<file path=xl/ctrlProps/ctrlProp2.xml><?xml version="1.0" encoding="utf-8"?>
<formControlPr xmlns="http://schemas.microsoft.com/office/spreadsheetml/2009/9/main" objectType="Drop" dropStyle="combo" dx="16" fmlaLink="$N$29" fmlaRange="'Back Data graficos'!$S$15:$S$17" noThreeD="1" sel="3" val="0"/>
</file>

<file path=xl/ctrlProps/ctrlProp3.xml><?xml version="1.0" encoding="utf-8"?>
<formControlPr xmlns="http://schemas.microsoft.com/office/spreadsheetml/2009/9/main" objectType="Drop" dropStyle="combo" dx="16" fmlaLink="$D$29" fmlaRange="'Back Data graficos'!$S$11:$S$12" noThreeD="1" sel="1" val="0"/>
</file>

<file path=xl/ctrlProps/ctrlProp4.xml><?xml version="1.0" encoding="utf-8"?>
<formControlPr xmlns="http://schemas.microsoft.com/office/spreadsheetml/2009/9/main" objectType="Drop" dropStyle="combo" dx="16" fmlaLink="$N$29" fmlaRange="'Back Data graficos'!$S$15:$S$17" noThreeD="1" sel="2" val="0"/>
</file>

<file path=xl/drawings/_rels/drawing1.xml.rels><?xml version="1.0" encoding="UTF-8" standalone="yes"?>
<Relationships xmlns="http://schemas.openxmlformats.org/package/2006/relationships"><Relationship Id="rId3" Type="http://schemas.openxmlformats.org/officeDocument/2006/relationships/image" Target="../media/image2.gif"/><Relationship Id="rId2" Type="http://schemas.openxmlformats.org/officeDocument/2006/relationships/hyperlink" Target="#Contenido!A1"/><Relationship Id="rId1" Type="http://schemas.openxmlformats.org/officeDocument/2006/relationships/image" Target="../media/image1.jpeg"/><Relationship Id="rId4" Type="http://schemas.openxmlformats.org/officeDocument/2006/relationships/image" Target="../media/image3.png"/></Relationships>
</file>

<file path=xl/drawings/_rels/drawing2.xml.rels><?xml version="1.0" encoding="UTF-8" standalone="yes"?>
<Relationships xmlns="http://schemas.openxmlformats.org/package/2006/relationships"><Relationship Id="rId8" Type="http://schemas.openxmlformats.org/officeDocument/2006/relationships/image" Target="../media/image3.png"/><Relationship Id="rId3" Type="http://schemas.openxmlformats.org/officeDocument/2006/relationships/hyperlink" Target="#Leche!A1"/><Relationship Id="rId7" Type="http://schemas.openxmlformats.org/officeDocument/2006/relationships/image" Target="../media/image4.png"/><Relationship Id="rId2" Type="http://schemas.openxmlformats.org/officeDocument/2006/relationships/hyperlink" Target="#Conclusiones!A1"/><Relationship Id="rId1" Type="http://schemas.openxmlformats.org/officeDocument/2006/relationships/hyperlink" Target="#Portada!A1"/><Relationship Id="rId6" Type="http://schemas.openxmlformats.org/officeDocument/2006/relationships/hyperlink" Target="#'Leche Imprimir'!A1"/><Relationship Id="rId5" Type="http://schemas.openxmlformats.org/officeDocument/2006/relationships/hyperlink" Target="#'Derivados Imprimir '!A1"/><Relationship Id="rId4" Type="http://schemas.openxmlformats.org/officeDocument/2006/relationships/hyperlink" Target="#Derivados!A1"/></Relationships>
</file>

<file path=xl/drawings/_rels/drawing3.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 Id="rId6" Type="http://schemas.microsoft.com/office/2007/relationships/hdphoto" Target="../media/hdphoto1.wdp"/><Relationship Id="rId5" Type="http://schemas.openxmlformats.org/officeDocument/2006/relationships/image" Target="../media/image5.png"/><Relationship Id="rId4" Type="http://schemas.openxmlformats.org/officeDocument/2006/relationships/hyperlink" Target="#Contenido!A1"/></Relationships>
</file>

<file path=xl/drawings/_rels/drawing4.xml.rels><?xml version="1.0" encoding="UTF-8" standalone="yes"?>
<Relationships xmlns="http://schemas.openxmlformats.org/package/2006/relationships"><Relationship Id="rId3" Type="http://schemas.openxmlformats.org/officeDocument/2006/relationships/chart" Target="../charts/chart6.xml"/><Relationship Id="rId2" Type="http://schemas.openxmlformats.org/officeDocument/2006/relationships/chart" Target="../charts/chart5.xml"/><Relationship Id="rId1" Type="http://schemas.openxmlformats.org/officeDocument/2006/relationships/chart" Target="../charts/chart4.xml"/><Relationship Id="rId6" Type="http://schemas.microsoft.com/office/2007/relationships/hdphoto" Target="../media/hdphoto1.wdp"/><Relationship Id="rId5" Type="http://schemas.openxmlformats.org/officeDocument/2006/relationships/image" Target="../media/image5.png"/><Relationship Id="rId4" Type="http://schemas.openxmlformats.org/officeDocument/2006/relationships/hyperlink" Target="#Contenido!A1"/></Relationships>
</file>

<file path=xl/drawings/_rels/drawing5.xml.rels><?xml version="1.0" encoding="UTF-8" standalone="yes"?>
<Relationships xmlns="http://schemas.openxmlformats.org/package/2006/relationships"><Relationship Id="rId8" Type="http://schemas.openxmlformats.org/officeDocument/2006/relationships/chart" Target="../charts/chart11.xml"/><Relationship Id="rId3" Type="http://schemas.openxmlformats.org/officeDocument/2006/relationships/image" Target="../media/image5.png"/><Relationship Id="rId7" Type="http://schemas.openxmlformats.org/officeDocument/2006/relationships/chart" Target="../charts/chart10.xml"/><Relationship Id="rId2" Type="http://schemas.openxmlformats.org/officeDocument/2006/relationships/hyperlink" Target="#Contenido!A1"/><Relationship Id="rId1" Type="http://schemas.openxmlformats.org/officeDocument/2006/relationships/chart" Target="../charts/chart7.xml"/><Relationship Id="rId6" Type="http://schemas.openxmlformats.org/officeDocument/2006/relationships/chart" Target="../charts/chart9.xml"/><Relationship Id="rId5" Type="http://schemas.openxmlformats.org/officeDocument/2006/relationships/chart" Target="../charts/chart8.xml"/><Relationship Id="rId4" Type="http://schemas.microsoft.com/office/2007/relationships/hdphoto" Target="../media/hdphoto1.wdp"/><Relationship Id="rId9" Type="http://schemas.openxmlformats.org/officeDocument/2006/relationships/chart" Target="../charts/chart12.xml"/></Relationships>
</file>

<file path=xl/drawings/_rels/drawing6.xml.rels><?xml version="1.0" encoding="UTF-8" standalone="yes"?>
<Relationships xmlns="http://schemas.openxmlformats.org/package/2006/relationships"><Relationship Id="rId8" Type="http://schemas.openxmlformats.org/officeDocument/2006/relationships/chart" Target="../charts/chart17.xml"/><Relationship Id="rId3" Type="http://schemas.openxmlformats.org/officeDocument/2006/relationships/image" Target="../media/image5.png"/><Relationship Id="rId7" Type="http://schemas.openxmlformats.org/officeDocument/2006/relationships/chart" Target="../charts/chart16.xml"/><Relationship Id="rId2" Type="http://schemas.openxmlformats.org/officeDocument/2006/relationships/hyperlink" Target="#Contenido!A1"/><Relationship Id="rId1" Type="http://schemas.openxmlformats.org/officeDocument/2006/relationships/chart" Target="../charts/chart13.xml"/><Relationship Id="rId6" Type="http://schemas.openxmlformats.org/officeDocument/2006/relationships/chart" Target="../charts/chart15.xml"/><Relationship Id="rId5" Type="http://schemas.openxmlformats.org/officeDocument/2006/relationships/chart" Target="../charts/chart14.xml"/><Relationship Id="rId4" Type="http://schemas.microsoft.com/office/2007/relationships/hdphoto" Target="../media/hdphoto1.wdp"/><Relationship Id="rId9" Type="http://schemas.openxmlformats.org/officeDocument/2006/relationships/chart" Target="../charts/chart18.xml"/></Relationships>
</file>

<file path=xl/drawings/_rels/drawing7.xml.rels><?xml version="1.0" encoding="UTF-8" standalone="yes"?>
<Relationships xmlns="http://schemas.openxmlformats.org/package/2006/relationships"><Relationship Id="rId3" Type="http://schemas.microsoft.com/office/2007/relationships/hdphoto" Target="../media/hdphoto1.wdp"/><Relationship Id="rId2" Type="http://schemas.openxmlformats.org/officeDocument/2006/relationships/image" Target="../media/image5.png"/><Relationship Id="rId1" Type="http://schemas.openxmlformats.org/officeDocument/2006/relationships/hyperlink" Target="#Contenido!A1"/><Relationship Id="rId4" Type="http://schemas.openxmlformats.org/officeDocument/2006/relationships/image" Target="../media/image2.gif"/></Relationships>
</file>

<file path=xl/drawings/drawing1.xml><?xml version="1.0" encoding="utf-8"?>
<xdr:wsDr xmlns:xdr="http://schemas.openxmlformats.org/drawingml/2006/spreadsheetDrawing" xmlns:a="http://schemas.openxmlformats.org/drawingml/2006/main">
  <xdr:twoCellAnchor editAs="oneCell">
    <xdr:from>
      <xdr:col>0</xdr:col>
      <xdr:colOff>19050</xdr:colOff>
      <xdr:row>0</xdr:row>
      <xdr:rowOff>0</xdr:rowOff>
    </xdr:from>
    <xdr:to>
      <xdr:col>11</xdr:col>
      <xdr:colOff>749300</xdr:colOff>
      <xdr:row>31</xdr:row>
      <xdr:rowOff>169335</xdr:rowOff>
    </xdr:to>
    <xdr:pic>
      <xdr:nvPicPr>
        <xdr:cNvPr id="8" name="Imagen 7" descr="acero inoxidable, beber, bebida">
          <a:extLst>
            <a:ext uri="{FF2B5EF4-FFF2-40B4-BE49-F238E27FC236}">
              <a16:creationId xmlns:a16="http://schemas.microsoft.com/office/drawing/2014/main" xmlns="" id="{00000000-0008-0000-0000-000008000000}"/>
            </a:ext>
          </a:extLst>
        </xdr:cNvPr>
        <xdr:cNvPicPr>
          <a:picLocks noChangeAspect="1" noChangeArrowheads="1"/>
        </xdr:cNvPicPr>
      </xdr:nvPicPr>
      <xdr:blipFill>
        <a:blip xmlns:r="http://schemas.openxmlformats.org/officeDocument/2006/relationships" r:embed="rId1">
          <a:alphaModFix amt="71000"/>
          <a:extLst>
            <a:ext uri="{28A0092B-C50C-407E-A947-70E740481C1C}">
              <a14:useLocalDpi xmlns:a14="http://schemas.microsoft.com/office/drawing/2010/main" val="0"/>
            </a:ext>
          </a:extLst>
        </a:blip>
        <a:srcRect/>
        <a:stretch>
          <a:fillRect/>
        </a:stretch>
      </xdr:blipFill>
      <xdr:spPr bwMode="auto">
        <a:xfrm>
          <a:off x="19050" y="0"/>
          <a:ext cx="9511393" cy="579362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8</xdr:col>
      <xdr:colOff>151024</xdr:colOff>
      <xdr:row>23</xdr:row>
      <xdr:rowOff>95250</xdr:rowOff>
    </xdr:from>
    <xdr:to>
      <xdr:col>10</xdr:col>
      <xdr:colOff>695325</xdr:colOff>
      <xdr:row>26</xdr:row>
      <xdr:rowOff>66675</xdr:rowOff>
    </xdr:to>
    <xdr:sp macro="" textlink="">
      <xdr:nvSpPr>
        <xdr:cNvPr id="5" name="4 CuadroTexto">
          <a:hlinkClick xmlns:r="http://schemas.openxmlformats.org/officeDocument/2006/relationships" r:id="rId2"/>
          <a:extLst>
            <a:ext uri="{FF2B5EF4-FFF2-40B4-BE49-F238E27FC236}">
              <a16:creationId xmlns:a16="http://schemas.microsoft.com/office/drawing/2014/main" xmlns="" id="{00000000-0008-0000-0000-000005000000}"/>
            </a:ext>
          </a:extLst>
        </xdr:cNvPr>
        <xdr:cNvSpPr txBox="1"/>
      </xdr:nvSpPr>
      <xdr:spPr>
        <a:xfrm>
          <a:off x="6247024" y="4476750"/>
          <a:ext cx="2068301" cy="542925"/>
        </a:xfrm>
        <a:prstGeom prst="rect">
          <a:avLst/>
        </a:prstGeom>
        <a:solidFill>
          <a:srgbClr val="FFC000"/>
        </a:solidFill>
        <a:ln w="9525" cmpd="sng">
          <a:noFill/>
        </a:ln>
        <a:effectLst>
          <a:outerShdw blurRad="50800" dist="38100" dir="2700000" algn="tl" rotWithShape="0">
            <a:prstClr val="black">
              <a:alpha val="40000"/>
            </a:prstClr>
          </a:outerShdw>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US" sz="1800" b="1">
              <a:solidFill>
                <a:sysClr val="windowText" lastClr="000000"/>
              </a:solidFill>
              <a:latin typeface="+mj-lt"/>
            </a:rPr>
            <a:t>Menú principal</a:t>
          </a:r>
        </a:p>
      </xdr:txBody>
    </xdr:sp>
    <xdr:clientData/>
  </xdr:twoCellAnchor>
  <xdr:twoCellAnchor>
    <xdr:from>
      <xdr:col>0</xdr:col>
      <xdr:colOff>76200</xdr:colOff>
      <xdr:row>7</xdr:row>
      <xdr:rowOff>95250</xdr:rowOff>
    </xdr:from>
    <xdr:to>
      <xdr:col>5</xdr:col>
      <xdr:colOff>139378</xdr:colOff>
      <xdr:row>13</xdr:row>
      <xdr:rowOff>166685</xdr:rowOff>
    </xdr:to>
    <xdr:sp macro="" textlink="">
      <xdr:nvSpPr>
        <xdr:cNvPr id="6" name="Text Box 21">
          <a:extLst>
            <a:ext uri="{FF2B5EF4-FFF2-40B4-BE49-F238E27FC236}">
              <a16:creationId xmlns:a16="http://schemas.microsoft.com/office/drawing/2014/main" xmlns="" id="{00000000-0008-0000-0000-000006000000}"/>
            </a:ext>
          </a:extLst>
        </xdr:cNvPr>
        <xdr:cNvSpPr txBox="1">
          <a:spLocks noChangeArrowheads="1"/>
        </xdr:cNvSpPr>
      </xdr:nvSpPr>
      <xdr:spPr bwMode="auto">
        <a:xfrm>
          <a:off x="76200" y="1428750"/>
          <a:ext cx="3873178" cy="1214435"/>
        </a:xfrm>
        <a:prstGeom prst="rect">
          <a:avLst/>
        </a:prstGeom>
        <a:noFill/>
        <a:ln>
          <a:noFill/>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9525">
              <a:solidFill>
                <a:schemeClr val="tx1"/>
              </a:solidFill>
              <a:miter lim="800000"/>
              <a:headEnd/>
              <a:tailEnd/>
            </a14:hiddenLine>
          </a:ext>
          <a:ext uri="{AF507438-7753-43E0-B8FC-AC1667EBCBE1}">
            <a14:hiddenEffects xmlns:a14="http://schemas.microsoft.com/office/drawing/2010/main">
              <a:effectLst>
                <a:outerShdw dist="35921" dir="2700000" algn="ctr" rotWithShape="0">
                  <a:schemeClr val="bg2"/>
                </a:outerShdw>
              </a:effectLst>
            </a14:hiddenEffects>
          </a:ext>
        </a:extLst>
      </xdr:spPr>
      <xdr:txBody>
        <a:bodyPr wrap="square">
          <a:spAutoFit/>
        </a:bodyPr>
        <a:lstStyle>
          <a:defPPr>
            <a:defRPr lang="es-ES"/>
          </a:defPPr>
          <a:lvl1pPr algn="l" rtl="0" fontAlgn="base">
            <a:spcBef>
              <a:spcPct val="0"/>
            </a:spcBef>
            <a:spcAft>
              <a:spcPct val="0"/>
            </a:spcAft>
            <a:defRPr kern="1200">
              <a:solidFill>
                <a:schemeClr val="tx1"/>
              </a:solidFill>
              <a:latin typeface="Arial" charset="0"/>
              <a:ea typeface="+mn-ea"/>
              <a:cs typeface="+mn-cs"/>
            </a:defRPr>
          </a:lvl1pPr>
          <a:lvl2pPr marL="457200" algn="l" rtl="0" fontAlgn="base">
            <a:spcBef>
              <a:spcPct val="0"/>
            </a:spcBef>
            <a:spcAft>
              <a:spcPct val="0"/>
            </a:spcAft>
            <a:defRPr kern="1200">
              <a:solidFill>
                <a:schemeClr val="tx1"/>
              </a:solidFill>
              <a:latin typeface="Arial" charset="0"/>
              <a:ea typeface="+mn-ea"/>
              <a:cs typeface="+mn-cs"/>
            </a:defRPr>
          </a:lvl2pPr>
          <a:lvl3pPr marL="914400" algn="l" rtl="0" fontAlgn="base">
            <a:spcBef>
              <a:spcPct val="0"/>
            </a:spcBef>
            <a:spcAft>
              <a:spcPct val="0"/>
            </a:spcAft>
            <a:defRPr kern="1200">
              <a:solidFill>
                <a:schemeClr val="tx1"/>
              </a:solidFill>
              <a:latin typeface="Arial" charset="0"/>
              <a:ea typeface="+mn-ea"/>
              <a:cs typeface="+mn-cs"/>
            </a:defRPr>
          </a:lvl3pPr>
          <a:lvl4pPr marL="1371600" algn="l" rtl="0" fontAlgn="base">
            <a:spcBef>
              <a:spcPct val="0"/>
            </a:spcBef>
            <a:spcAft>
              <a:spcPct val="0"/>
            </a:spcAft>
            <a:defRPr kern="1200">
              <a:solidFill>
                <a:schemeClr val="tx1"/>
              </a:solidFill>
              <a:latin typeface="Arial" charset="0"/>
              <a:ea typeface="+mn-ea"/>
              <a:cs typeface="+mn-cs"/>
            </a:defRPr>
          </a:lvl4pPr>
          <a:lvl5pPr marL="1828800" algn="l" rtl="0" fontAlgn="base">
            <a:spcBef>
              <a:spcPct val="0"/>
            </a:spcBef>
            <a:spcAft>
              <a:spcPct val="0"/>
            </a:spcAft>
            <a:defRPr kern="1200">
              <a:solidFill>
                <a:schemeClr val="tx1"/>
              </a:solidFill>
              <a:latin typeface="Arial" charset="0"/>
              <a:ea typeface="+mn-ea"/>
              <a:cs typeface="+mn-cs"/>
            </a:defRPr>
          </a:lvl5pPr>
          <a:lvl6pPr marL="2286000" algn="l" defTabSz="914400" rtl="0" eaLnBrk="1" latinLnBrk="0" hangingPunct="1">
            <a:defRPr kern="1200">
              <a:solidFill>
                <a:schemeClr val="tx1"/>
              </a:solidFill>
              <a:latin typeface="Arial" charset="0"/>
              <a:ea typeface="+mn-ea"/>
              <a:cs typeface="+mn-cs"/>
            </a:defRPr>
          </a:lvl6pPr>
          <a:lvl7pPr marL="2743200" algn="l" defTabSz="914400" rtl="0" eaLnBrk="1" latinLnBrk="0" hangingPunct="1">
            <a:defRPr kern="1200">
              <a:solidFill>
                <a:schemeClr val="tx1"/>
              </a:solidFill>
              <a:latin typeface="Arial" charset="0"/>
              <a:ea typeface="+mn-ea"/>
              <a:cs typeface="+mn-cs"/>
            </a:defRPr>
          </a:lvl7pPr>
          <a:lvl8pPr marL="3200400" algn="l" defTabSz="914400" rtl="0" eaLnBrk="1" latinLnBrk="0" hangingPunct="1">
            <a:defRPr kern="1200">
              <a:solidFill>
                <a:schemeClr val="tx1"/>
              </a:solidFill>
              <a:latin typeface="Arial" charset="0"/>
              <a:ea typeface="+mn-ea"/>
              <a:cs typeface="+mn-cs"/>
            </a:defRPr>
          </a:lvl8pPr>
          <a:lvl9pPr marL="3657600" algn="l" defTabSz="914400" rtl="0" eaLnBrk="1" latinLnBrk="0" hangingPunct="1">
            <a:defRPr kern="1200">
              <a:solidFill>
                <a:schemeClr val="tx1"/>
              </a:solidFill>
              <a:latin typeface="Arial" charset="0"/>
              <a:ea typeface="+mn-ea"/>
              <a:cs typeface="+mn-cs"/>
            </a:defRPr>
          </a:lvl9pPr>
        </a:lstStyle>
        <a:p>
          <a:pPr algn="ctr" eaLnBrk="1" hangingPunct="1">
            <a:spcBef>
              <a:spcPct val="0"/>
            </a:spcBef>
            <a:buFontTx/>
            <a:buNone/>
          </a:pPr>
          <a:r>
            <a:rPr lang="es-ES" altLang="es-ES" sz="1800" b="1">
              <a:solidFill>
                <a:sysClr val="windowText" lastClr="000000"/>
              </a:solidFill>
              <a:latin typeface="Verdana" pitchFamily="34" charset="0"/>
            </a:rPr>
            <a:t>PROMOCIONES EN LECHE ENVASADA Y DERIVADOS LÁCTEOS</a:t>
          </a:r>
        </a:p>
        <a:p>
          <a:pPr algn="ctr" eaLnBrk="1" hangingPunct="1">
            <a:spcBef>
              <a:spcPct val="0"/>
            </a:spcBef>
            <a:buFontTx/>
            <a:buNone/>
          </a:pPr>
          <a:r>
            <a:rPr lang="es-ES" altLang="es-ES" sz="1800" b="1">
              <a:solidFill>
                <a:sysClr val="windowText" lastClr="000000"/>
              </a:solidFill>
              <a:latin typeface="Verdana" pitchFamily="34" charset="0"/>
            </a:rPr>
            <a:t>(Doméstico)</a:t>
          </a:r>
        </a:p>
      </xdr:txBody>
    </xdr:sp>
    <xdr:clientData/>
  </xdr:twoCellAnchor>
  <xdr:twoCellAnchor>
    <xdr:from>
      <xdr:col>0</xdr:col>
      <xdr:colOff>533400</xdr:colOff>
      <xdr:row>14</xdr:row>
      <xdr:rowOff>0</xdr:rowOff>
    </xdr:from>
    <xdr:to>
      <xdr:col>4</xdr:col>
      <xdr:colOff>404977</xdr:colOff>
      <xdr:row>17</xdr:row>
      <xdr:rowOff>53537</xdr:rowOff>
    </xdr:to>
    <xdr:sp macro="" textlink="">
      <xdr:nvSpPr>
        <xdr:cNvPr id="7" name="Rectángulo 1">
          <a:extLst>
            <a:ext uri="{FF2B5EF4-FFF2-40B4-BE49-F238E27FC236}">
              <a16:creationId xmlns:a16="http://schemas.microsoft.com/office/drawing/2014/main" xmlns="" id="{00000000-0008-0000-0000-000007000000}"/>
            </a:ext>
          </a:extLst>
        </xdr:cNvPr>
        <xdr:cNvSpPr/>
      </xdr:nvSpPr>
      <xdr:spPr>
        <a:xfrm>
          <a:off x="533400" y="2667000"/>
          <a:ext cx="2919577" cy="625037"/>
        </a:xfrm>
        <a:prstGeom prst="rect">
          <a:avLst/>
        </a:prstGeom>
        <a:noFill/>
      </xdr:spPr>
      <xdr:txBody>
        <a:bodyPr wrap="square" lIns="91440" tIns="45720" rIns="91440" bIns="45720" anchor="ctr">
          <a:noAutofit/>
        </a:bodyPr>
        <a:lstStyle/>
        <a:p>
          <a:pPr algn="ctr" rtl="0" eaLnBrk="1" fontAlgn="base" hangingPunct="1"/>
          <a:r>
            <a:rPr lang="es-ES" sz="2000" b="0" baseline="0">
              <a:solidFill>
                <a:sysClr val="windowText" lastClr="000000"/>
              </a:solidFill>
              <a:effectLst/>
              <a:latin typeface="+mn-lt"/>
              <a:ea typeface="+mn-ea"/>
              <a:cs typeface="+mn-cs"/>
            </a:rPr>
            <a:t>Mayo 2022</a:t>
          </a:r>
          <a:endParaRPr lang="en-US" sz="4400" b="0">
            <a:solidFill>
              <a:sysClr val="windowText" lastClr="000000"/>
            </a:solidFill>
            <a:effectLst/>
          </a:endParaRPr>
        </a:p>
      </xdr:txBody>
    </xdr:sp>
    <xdr:clientData/>
  </xdr:twoCellAnchor>
  <xdr:twoCellAnchor editAs="oneCell">
    <xdr:from>
      <xdr:col>0</xdr:col>
      <xdr:colOff>0</xdr:colOff>
      <xdr:row>0</xdr:row>
      <xdr:rowOff>0</xdr:rowOff>
    </xdr:from>
    <xdr:to>
      <xdr:col>4</xdr:col>
      <xdr:colOff>12000</xdr:colOff>
      <xdr:row>4</xdr:row>
      <xdr:rowOff>103723</xdr:rowOff>
    </xdr:to>
    <xdr:pic>
      <xdr:nvPicPr>
        <xdr:cNvPr id="9" name="Imagen 8">
          <a:extLst>
            <a:ext uri="{FF2B5EF4-FFF2-40B4-BE49-F238E27FC236}">
              <a16:creationId xmlns:a16="http://schemas.microsoft.com/office/drawing/2014/main" xmlns="" id="{00000000-0008-0000-0000-000009000000}"/>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3151440" cy="835243"/>
        </a:xfrm>
        <a:prstGeom prst="rect">
          <a:avLst/>
        </a:prstGeom>
      </xdr:spPr>
    </xdr:pic>
    <xdr:clientData/>
  </xdr:twoCellAnchor>
  <xdr:twoCellAnchor editAs="oneCell">
    <xdr:from>
      <xdr:col>8</xdr:col>
      <xdr:colOff>659130</xdr:colOff>
      <xdr:row>0</xdr:row>
      <xdr:rowOff>0</xdr:rowOff>
    </xdr:from>
    <xdr:to>
      <xdr:col>12</xdr:col>
      <xdr:colOff>2914</xdr:colOff>
      <xdr:row>3</xdr:row>
      <xdr:rowOff>37042</xdr:rowOff>
    </xdr:to>
    <xdr:pic>
      <xdr:nvPicPr>
        <xdr:cNvPr id="10" name="Imagen 9">
          <a:extLst>
            <a:ext uri="{FF2B5EF4-FFF2-40B4-BE49-F238E27FC236}">
              <a16:creationId xmlns:a16="http://schemas.microsoft.com/office/drawing/2014/main" xmlns="" id="{00000000-0008-0000-0000-00000A000000}"/>
            </a:ext>
          </a:extLst>
        </xdr:cNvPr>
        <xdr:cNvPicPr>
          <a:picLocks noChangeAspect="1"/>
        </xdr:cNvPicPr>
      </xdr:nvPicPr>
      <xdr:blipFill>
        <a:blip xmlns:r="http://schemas.openxmlformats.org/officeDocument/2006/relationships" r:embed="rId4"/>
        <a:stretch>
          <a:fillRect/>
        </a:stretch>
      </xdr:blipFill>
      <xdr:spPr>
        <a:xfrm>
          <a:off x="6938010" y="0"/>
          <a:ext cx="2460364" cy="585682"/>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9525</xdr:colOff>
      <xdr:row>0</xdr:row>
      <xdr:rowOff>228600</xdr:rowOff>
    </xdr:from>
    <xdr:to>
      <xdr:col>9</xdr:col>
      <xdr:colOff>624052</xdr:colOff>
      <xdr:row>3</xdr:row>
      <xdr:rowOff>167837</xdr:rowOff>
    </xdr:to>
    <xdr:sp macro="" textlink="">
      <xdr:nvSpPr>
        <xdr:cNvPr id="3" name="Rectángulo 1">
          <a:extLst>
            <a:ext uri="{FF2B5EF4-FFF2-40B4-BE49-F238E27FC236}">
              <a16:creationId xmlns:a16="http://schemas.microsoft.com/office/drawing/2014/main" xmlns="" id="{00000000-0008-0000-0100-000003000000}"/>
            </a:ext>
          </a:extLst>
        </xdr:cNvPr>
        <xdr:cNvSpPr/>
      </xdr:nvSpPr>
      <xdr:spPr>
        <a:xfrm>
          <a:off x="9525" y="228600"/>
          <a:ext cx="7472527" cy="625037"/>
        </a:xfrm>
        <a:prstGeom prst="rect">
          <a:avLst/>
        </a:prstGeom>
        <a:noFill/>
      </xdr:spPr>
      <xdr:txBody>
        <a:bodyPr wrap="square" lIns="91440" tIns="45720" rIns="91440" bIns="45720" anchor="ctr">
          <a:noAutofit/>
        </a:bodyPr>
        <a:lstStyle/>
        <a:p>
          <a:pPr algn="ctr" rtl="0" eaLnBrk="1" fontAlgn="base" hangingPunct="1"/>
          <a:r>
            <a:rPr lang="es-ES" sz="1800" b="1">
              <a:effectLst/>
              <a:latin typeface="+mn-lt"/>
              <a:ea typeface="+mn-ea"/>
              <a:cs typeface="+mn-cs"/>
            </a:rPr>
            <a:t>PROMOCIONES EN LECHE ENVASADA Y DERIVADOS LÁCTEOS</a:t>
          </a:r>
          <a:endParaRPr lang="en-US" sz="4000">
            <a:effectLst/>
          </a:endParaRPr>
        </a:p>
        <a:p>
          <a:pPr algn="ctr" rtl="0" eaLnBrk="1" fontAlgn="base" hangingPunct="1"/>
          <a:r>
            <a:rPr lang="es-ES" sz="1800" b="1">
              <a:effectLst/>
              <a:latin typeface="+mn-lt"/>
              <a:ea typeface="+mn-ea"/>
              <a:cs typeface="+mn-cs"/>
            </a:rPr>
            <a:t>(Doméstico)</a:t>
          </a:r>
          <a:endParaRPr lang="en-US" sz="4000">
            <a:effectLst/>
          </a:endParaRPr>
        </a:p>
      </xdr:txBody>
    </xdr:sp>
    <xdr:clientData/>
  </xdr:twoCellAnchor>
  <xdr:twoCellAnchor>
    <xdr:from>
      <xdr:col>0</xdr:col>
      <xdr:colOff>637875</xdr:colOff>
      <xdr:row>5</xdr:row>
      <xdr:rowOff>119117</xdr:rowOff>
    </xdr:from>
    <xdr:to>
      <xdr:col>8</xdr:col>
      <xdr:colOff>656964</xdr:colOff>
      <xdr:row>8</xdr:row>
      <xdr:rowOff>104552</xdr:rowOff>
    </xdr:to>
    <xdr:grpSp>
      <xdr:nvGrpSpPr>
        <xdr:cNvPr id="4" name="3 Grupo">
          <a:hlinkClick xmlns:r="http://schemas.openxmlformats.org/officeDocument/2006/relationships" r:id="rId1"/>
          <a:extLst>
            <a:ext uri="{FF2B5EF4-FFF2-40B4-BE49-F238E27FC236}">
              <a16:creationId xmlns:a16="http://schemas.microsoft.com/office/drawing/2014/main" xmlns="" id="{00000000-0008-0000-0100-000004000000}"/>
            </a:ext>
          </a:extLst>
        </xdr:cNvPr>
        <xdr:cNvGrpSpPr/>
      </xdr:nvGrpSpPr>
      <xdr:grpSpPr>
        <a:xfrm>
          <a:off x="637875" y="1547867"/>
          <a:ext cx="6940589" cy="525185"/>
          <a:chOff x="1197672" y="1465430"/>
          <a:chExt cx="6441281" cy="597529"/>
        </a:xfrm>
        <a:solidFill>
          <a:srgbClr val="FFC000"/>
        </a:solidFill>
      </xdr:grpSpPr>
      <xdr:grpSp>
        <xdr:nvGrpSpPr>
          <xdr:cNvPr id="5" name="4 Grupo">
            <a:extLst>
              <a:ext uri="{FF2B5EF4-FFF2-40B4-BE49-F238E27FC236}">
                <a16:creationId xmlns:a16="http://schemas.microsoft.com/office/drawing/2014/main" xmlns="" id="{00000000-0008-0000-0100-000005000000}"/>
              </a:ext>
            </a:extLst>
          </xdr:cNvPr>
          <xdr:cNvGrpSpPr/>
        </xdr:nvGrpSpPr>
        <xdr:grpSpPr>
          <a:xfrm>
            <a:off x="1197672" y="1465430"/>
            <a:ext cx="6441281" cy="597529"/>
            <a:chOff x="1661954" y="1449902"/>
            <a:chExt cx="5564184" cy="415179"/>
          </a:xfrm>
          <a:grpFill/>
        </xdr:grpSpPr>
        <xdr:sp macro="" textlink="">
          <xdr:nvSpPr>
            <xdr:cNvPr id="7" name="6 Rectángulo">
              <a:extLst>
                <a:ext uri="{FF2B5EF4-FFF2-40B4-BE49-F238E27FC236}">
                  <a16:creationId xmlns:a16="http://schemas.microsoft.com/office/drawing/2014/main" xmlns="" id="{00000000-0008-0000-0100-000007000000}"/>
                </a:ext>
              </a:extLst>
            </xdr:cNvPr>
            <xdr:cNvSpPr/>
          </xdr:nvSpPr>
          <xdr:spPr>
            <a:xfrm>
              <a:off x="1661954" y="1461152"/>
              <a:ext cx="5564184" cy="403929"/>
            </a:xfrm>
            <a:prstGeom prst="rect">
              <a:avLst/>
            </a:prstGeom>
            <a:grpFill/>
            <a:ln>
              <a:no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solidFill>
                  <a:schemeClr val="bg1"/>
                </a:solidFill>
              </a:endParaRPr>
            </a:p>
          </xdr:txBody>
        </xdr:sp>
        <xdr:cxnSp macro="">
          <xdr:nvCxnSpPr>
            <xdr:cNvPr id="8" name="7 Conector recto">
              <a:extLst>
                <a:ext uri="{FF2B5EF4-FFF2-40B4-BE49-F238E27FC236}">
                  <a16:creationId xmlns:a16="http://schemas.microsoft.com/office/drawing/2014/main" xmlns="" id="{00000000-0008-0000-0100-000008000000}"/>
                </a:ext>
              </a:extLst>
            </xdr:cNvPr>
            <xdr:cNvCxnSpPr/>
          </xdr:nvCxnSpPr>
          <xdr:spPr>
            <a:xfrm flipH="1">
              <a:off x="1742930" y="1449902"/>
              <a:ext cx="2679" cy="401431"/>
            </a:xfrm>
            <a:prstGeom prst="line">
              <a:avLst/>
            </a:prstGeom>
            <a:grpFill/>
            <a:ln w="57150">
              <a:solidFill>
                <a:schemeClr val="bg1"/>
              </a:solidFill>
            </a:ln>
          </xdr:spPr>
          <xdr:style>
            <a:lnRef idx="1">
              <a:schemeClr val="accent1"/>
            </a:lnRef>
            <a:fillRef idx="0">
              <a:schemeClr val="accent1"/>
            </a:fillRef>
            <a:effectRef idx="0">
              <a:schemeClr val="accent1"/>
            </a:effectRef>
            <a:fontRef idx="minor">
              <a:schemeClr val="tx1"/>
            </a:fontRef>
          </xdr:style>
        </xdr:cxnSp>
      </xdr:grpSp>
      <xdr:sp macro="" textlink="">
        <xdr:nvSpPr>
          <xdr:cNvPr id="6" name="5 CuadroTexto">
            <a:extLst>
              <a:ext uri="{FF2B5EF4-FFF2-40B4-BE49-F238E27FC236}">
                <a16:creationId xmlns:a16="http://schemas.microsoft.com/office/drawing/2014/main" xmlns="" id="{00000000-0008-0000-0100-000006000000}"/>
              </a:ext>
            </a:extLst>
          </xdr:cNvPr>
          <xdr:cNvSpPr txBox="1"/>
        </xdr:nvSpPr>
        <xdr:spPr>
          <a:xfrm>
            <a:off x="2161383" y="1607716"/>
            <a:ext cx="2905125" cy="273844"/>
          </a:xfrm>
          <a:prstGeom prst="rect">
            <a:avLst/>
          </a:prstGeom>
          <a:grp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600" b="0">
                <a:solidFill>
                  <a:schemeClr val="bg1"/>
                </a:solidFill>
                <a:latin typeface="Arial Narrow" panose="020B0606020202030204" pitchFamily="34" charset="0"/>
              </a:rPr>
              <a:t>Portada</a:t>
            </a:r>
          </a:p>
        </xdr:txBody>
      </xdr:sp>
    </xdr:grpSp>
    <xdr:clientData/>
  </xdr:twoCellAnchor>
  <xdr:twoCellAnchor>
    <xdr:from>
      <xdr:col>0</xdr:col>
      <xdr:colOff>637875</xdr:colOff>
      <xdr:row>24</xdr:row>
      <xdr:rowOff>93901</xdr:rowOff>
    </xdr:from>
    <xdr:to>
      <xdr:col>8</xdr:col>
      <xdr:colOff>656964</xdr:colOff>
      <xdr:row>27</xdr:row>
      <xdr:rowOff>79335</xdr:rowOff>
    </xdr:to>
    <xdr:grpSp>
      <xdr:nvGrpSpPr>
        <xdr:cNvPr id="9" name="8 Grupo">
          <a:hlinkClick xmlns:r="http://schemas.openxmlformats.org/officeDocument/2006/relationships" r:id="rId2"/>
          <a:extLst>
            <a:ext uri="{FF2B5EF4-FFF2-40B4-BE49-F238E27FC236}">
              <a16:creationId xmlns:a16="http://schemas.microsoft.com/office/drawing/2014/main" xmlns="" id="{00000000-0008-0000-0100-000009000000}"/>
            </a:ext>
          </a:extLst>
        </xdr:cNvPr>
        <xdr:cNvGrpSpPr/>
      </xdr:nvGrpSpPr>
      <xdr:grpSpPr>
        <a:xfrm>
          <a:off x="637875" y="4941068"/>
          <a:ext cx="6940589" cy="525184"/>
          <a:chOff x="1197672" y="1465430"/>
          <a:chExt cx="6441281" cy="597529"/>
        </a:xfrm>
        <a:solidFill>
          <a:schemeClr val="bg1">
            <a:lumMod val="65000"/>
          </a:schemeClr>
        </a:solidFill>
      </xdr:grpSpPr>
      <xdr:grpSp>
        <xdr:nvGrpSpPr>
          <xdr:cNvPr id="10" name="9 Grupo">
            <a:extLst>
              <a:ext uri="{FF2B5EF4-FFF2-40B4-BE49-F238E27FC236}">
                <a16:creationId xmlns:a16="http://schemas.microsoft.com/office/drawing/2014/main" xmlns="" id="{00000000-0008-0000-0100-00000A000000}"/>
              </a:ext>
            </a:extLst>
          </xdr:cNvPr>
          <xdr:cNvGrpSpPr/>
        </xdr:nvGrpSpPr>
        <xdr:grpSpPr>
          <a:xfrm>
            <a:off x="1197672" y="1465430"/>
            <a:ext cx="6441281" cy="597529"/>
            <a:chOff x="1661954" y="1449902"/>
            <a:chExt cx="5564184" cy="415179"/>
          </a:xfrm>
          <a:grpFill/>
        </xdr:grpSpPr>
        <xdr:sp macro="" textlink="">
          <xdr:nvSpPr>
            <xdr:cNvPr id="12" name="11 Rectángulo">
              <a:extLst>
                <a:ext uri="{FF2B5EF4-FFF2-40B4-BE49-F238E27FC236}">
                  <a16:creationId xmlns:a16="http://schemas.microsoft.com/office/drawing/2014/main" xmlns="" id="{00000000-0008-0000-0100-00000C000000}"/>
                </a:ext>
              </a:extLst>
            </xdr:cNvPr>
            <xdr:cNvSpPr/>
          </xdr:nvSpPr>
          <xdr:spPr>
            <a:xfrm>
              <a:off x="1661954" y="1461152"/>
              <a:ext cx="5564184" cy="403929"/>
            </a:xfrm>
            <a:prstGeom prst="rect">
              <a:avLst/>
            </a:prstGeom>
            <a:grpFill/>
            <a:ln>
              <a:no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xnSp macro="">
          <xdr:nvCxnSpPr>
            <xdr:cNvPr id="13" name="12 Conector recto">
              <a:extLst>
                <a:ext uri="{FF2B5EF4-FFF2-40B4-BE49-F238E27FC236}">
                  <a16:creationId xmlns:a16="http://schemas.microsoft.com/office/drawing/2014/main" xmlns="" id="{00000000-0008-0000-0100-00000D000000}"/>
                </a:ext>
              </a:extLst>
            </xdr:cNvPr>
            <xdr:cNvCxnSpPr/>
          </xdr:nvCxnSpPr>
          <xdr:spPr>
            <a:xfrm flipH="1">
              <a:off x="1742930" y="1449902"/>
              <a:ext cx="2679" cy="401431"/>
            </a:xfrm>
            <a:prstGeom prst="line">
              <a:avLst/>
            </a:prstGeom>
            <a:grpFill/>
            <a:ln w="57150">
              <a:solidFill>
                <a:schemeClr val="bg1"/>
              </a:solidFill>
            </a:ln>
          </xdr:spPr>
          <xdr:style>
            <a:lnRef idx="1">
              <a:schemeClr val="accent1"/>
            </a:lnRef>
            <a:fillRef idx="0">
              <a:schemeClr val="accent1"/>
            </a:fillRef>
            <a:effectRef idx="0">
              <a:schemeClr val="accent1"/>
            </a:effectRef>
            <a:fontRef idx="minor">
              <a:schemeClr val="tx1"/>
            </a:fontRef>
          </xdr:style>
        </xdr:cxnSp>
      </xdr:grpSp>
      <xdr:sp macro="" textlink="">
        <xdr:nvSpPr>
          <xdr:cNvPr id="11" name="10 CuadroTexto">
            <a:extLst>
              <a:ext uri="{FF2B5EF4-FFF2-40B4-BE49-F238E27FC236}">
                <a16:creationId xmlns:a16="http://schemas.microsoft.com/office/drawing/2014/main" xmlns="" id="{00000000-0008-0000-0100-00000B000000}"/>
              </a:ext>
            </a:extLst>
          </xdr:cNvPr>
          <xdr:cNvSpPr txBox="1"/>
        </xdr:nvSpPr>
        <xdr:spPr>
          <a:xfrm>
            <a:off x="2161383" y="1607716"/>
            <a:ext cx="2905125" cy="379102"/>
          </a:xfrm>
          <a:prstGeom prst="rect">
            <a:avLst/>
          </a:prstGeom>
          <a:grp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600" b="0">
                <a:solidFill>
                  <a:schemeClr val="bg1"/>
                </a:solidFill>
                <a:latin typeface="Arial Narrow" panose="020B0606020202030204" pitchFamily="34" charset="0"/>
              </a:rPr>
              <a:t>Conclusiones</a:t>
            </a:r>
          </a:p>
        </xdr:txBody>
      </xdr:sp>
    </xdr:grpSp>
    <xdr:clientData/>
  </xdr:twoCellAnchor>
  <xdr:twoCellAnchor>
    <xdr:from>
      <xdr:col>0</xdr:col>
      <xdr:colOff>637875</xdr:colOff>
      <xdr:row>9</xdr:row>
      <xdr:rowOff>81690</xdr:rowOff>
    </xdr:from>
    <xdr:to>
      <xdr:col>8</xdr:col>
      <xdr:colOff>656964</xdr:colOff>
      <xdr:row>12</xdr:row>
      <xdr:rowOff>67124</xdr:rowOff>
    </xdr:to>
    <xdr:grpSp>
      <xdr:nvGrpSpPr>
        <xdr:cNvPr id="14" name="13 Grupo">
          <a:hlinkClick xmlns:r="http://schemas.openxmlformats.org/officeDocument/2006/relationships" r:id="rId3"/>
          <a:extLst>
            <a:ext uri="{FF2B5EF4-FFF2-40B4-BE49-F238E27FC236}">
              <a16:creationId xmlns:a16="http://schemas.microsoft.com/office/drawing/2014/main" xmlns="" id="{00000000-0008-0000-0100-00000E000000}"/>
            </a:ext>
          </a:extLst>
        </xdr:cNvPr>
        <xdr:cNvGrpSpPr/>
      </xdr:nvGrpSpPr>
      <xdr:grpSpPr>
        <a:xfrm>
          <a:off x="637875" y="2230107"/>
          <a:ext cx="6940589" cy="525184"/>
          <a:chOff x="1197672" y="1465430"/>
          <a:chExt cx="6441281" cy="597529"/>
        </a:xfrm>
        <a:solidFill>
          <a:schemeClr val="bg1">
            <a:lumMod val="65000"/>
          </a:schemeClr>
        </a:solidFill>
      </xdr:grpSpPr>
      <xdr:grpSp>
        <xdr:nvGrpSpPr>
          <xdr:cNvPr id="15" name="14 Grupo">
            <a:extLst>
              <a:ext uri="{FF2B5EF4-FFF2-40B4-BE49-F238E27FC236}">
                <a16:creationId xmlns:a16="http://schemas.microsoft.com/office/drawing/2014/main" xmlns="" id="{00000000-0008-0000-0100-00000F000000}"/>
              </a:ext>
            </a:extLst>
          </xdr:cNvPr>
          <xdr:cNvGrpSpPr/>
        </xdr:nvGrpSpPr>
        <xdr:grpSpPr>
          <a:xfrm>
            <a:off x="1197672" y="1465430"/>
            <a:ext cx="6441281" cy="597529"/>
            <a:chOff x="1661954" y="1449902"/>
            <a:chExt cx="5564184" cy="415179"/>
          </a:xfrm>
          <a:grpFill/>
        </xdr:grpSpPr>
        <xdr:sp macro="" textlink="">
          <xdr:nvSpPr>
            <xdr:cNvPr id="17" name="16 Rectángulo">
              <a:extLst>
                <a:ext uri="{FF2B5EF4-FFF2-40B4-BE49-F238E27FC236}">
                  <a16:creationId xmlns:a16="http://schemas.microsoft.com/office/drawing/2014/main" xmlns="" id="{00000000-0008-0000-0100-000011000000}"/>
                </a:ext>
              </a:extLst>
            </xdr:cNvPr>
            <xdr:cNvSpPr/>
          </xdr:nvSpPr>
          <xdr:spPr>
            <a:xfrm>
              <a:off x="1661954" y="1461152"/>
              <a:ext cx="5564184" cy="403929"/>
            </a:xfrm>
            <a:prstGeom prst="rect">
              <a:avLst/>
            </a:prstGeom>
            <a:grpFill/>
            <a:ln>
              <a:no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xnSp macro="">
          <xdr:nvCxnSpPr>
            <xdr:cNvPr id="18" name="17 Conector recto">
              <a:extLst>
                <a:ext uri="{FF2B5EF4-FFF2-40B4-BE49-F238E27FC236}">
                  <a16:creationId xmlns:a16="http://schemas.microsoft.com/office/drawing/2014/main" xmlns="" id="{00000000-0008-0000-0100-000012000000}"/>
                </a:ext>
              </a:extLst>
            </xdr:cNvPr>
            <xdr:cNvCxnSpPr/>
          </xdr:nvCxnSpPr>
          <xdr:spPr>
            <a:xfrm flipH="1">
              <a:off x="1742930" y="1449902"/>
              <a:ext cx="2679" cy="401431"/>
            </a:xfrm>
            <a:prstGeom prst="line">
              <a:avLst/>
            </a:prstGeom>
            <a:grpFill/>
            <a:ln w="57150">
              <a:solidFill>
                <a:schemeClr val="bg1"/>
              </a:solidFill>
            </a:ln>
          </xdr:spPr>
          <xdr:style>
            <a:lnRef idx="1">
              <a:schemeClr val="accent1"/>
            </a:lnRef>
            <a:fillRef idx="0">
              <a:schemeClr val="accent1"/>
            </a:fillRef>
            <a:effectRef idx="0">
              <a:schemeClr val="accent1"/>
            </a:effectRef>
            <a:fontRef idx="minor">
              <a:schemeClr val="tx1"/>
            </a:fontRef>
          </xdr:style>
        </xdr:cxnSp>
      </xdr:grpSp>
      <xdr:sp macro="" textlink="">
        <xdr:nvSpPr>
          <xdr:cNvPr id="16" name="15 CuadroTexto">
            <a:extLst>
              <a:ext uri="{FF2B5EF4-FFF2-40B4-BE49-F238E27FC236}">
                <a16:creationId xmlns:a16="http://schemas.microsoft.com/office/drawing/2014/main" xmlns="" id="{00000000-0008-0000-0100-000010000000}"/>
              </a:ext>
            </a:extLst>
          </xdr:cNvPr>
          <xdr:cNvSpPr txBox="1"/>
        </xdr:nvSpPr>
        <xdr:spPr>
          <a:xfrm>
            <a:off x="2172441" y="1585529"/>
            <a:ext cx="2905125" cy="379102"/>
          </a:xfrm>
          <a:prstGeom prst="rect">
            <a:avLst/>
          </a:prstGeom>
          <a:grp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600" b="0">
                <a:solidFill>
                  <a:schemeClr val="bg1"/>
                </a:solidFill>
                <a:latin typeface="Arial Narrow" panose="020B0606020202030204" pitchFamily="34" charset="0"/>
              </a:rPr>
              <a:t>Total Leche</a:t>
            </a:r>
          </a:p>
        </xdr:txBody>
      </xdr:sp>
    </xdr:grpSp>
    <xdr:clientData/>
  </xdr:twoCellAnchor>
  <xdr:twoCellAnchor>
    <xdr:from>
      <xdr:col>0</xdr:col>
      <xdr:colOff>637875</xdr:colOff>
      <xdr:row>13</xdr:row>
      <xdr:rowOff>44262</xdr:rowOff>
    </xdr:from>
    <xdr:to>
      <xdr:col>8</xdr:col>
      <xdr:colOff>656964</xdr:colOff>
      <xdr:row>16</xdr:row>
      <xdr:rowOff>20171</xdr:rowOff>
    </xdr:to>
    <xdr:grpSp>
      <xdr:nvGrpSpPr>
        <xdr:cNvPr id="20" name="19 Grupo">
          <a:hlinkClick xmlns:r="http://schemas.openxmlformats.org/officeDocument/2006/relationships" r:id="rId4"/>
          <a:extLst>
            <a:ext uri="{FF2B5EF4-FFF2-40B4-BE49-F238E27FC236}">
              <a16:creationId xmlns:a16="http://schemas.microsoft.com/office/drawing/2014/main" xmlns="" id="{00000000-0008-0000-0100-000014000000}"/>
            </a:ext>
          </a:extLst>
        </xdr:cNvPr>
        <xdr:cNvGrpSpPr/>
      </xdr:nvGrpSpPr>
      <xdr:grpSpPr>
        <a:xfrm>
          <a:off x="637875" y="2912345"/>
          <a:ext cx="6940589" cy="515659"/>
          <a:chOff x="1197672" y="1475649"/>
          <a:chExt cx="6441281" cy="587309"/>
        </a:xfrm>
        <a:solidFill>
          <a:schemeClr val="bg1">
            <a:lumMod val="65000"/>
          </a:schemeClr>
        </a:solidFill>
      </xdr:grpSpPr>
      <xdr:grpSp>
        <xdr:nvGrpSpPr>
          <xdr:cNvPr id="22" name="21 Grupo">
            <a:extLst>
              <a:ext uri="{FF2B5EF4-FFF2-40B4-BE49-F238E27FC236}">
                <a16:creationId xmlns:a16="http://schemas.microsoft.com/office/drawing/2014/main" xmlns="" id="{00000000-0008-0000-0100-000016000000}"/>
              </a:ext>
            </a:extLst>
          </xdr:cNvPr>
          <xdr:cNvGrpSpPr/>
        </xdr:nvGrpSpPr>
        <xdr:grpSpPr>
          <a:xfrm>
            <a:off x="1197672" y="1475649"/>
            <a:ext cx="6441281" cy="587309"/>
            <a:chOff x="1661954" y="1457003"/>
            <a:chExt cx="5564184" cy="408078"/>
          </a:xfrm>
          <a:grpFill/>
        </xdr:grpSpPr>
        <xdr:sp macro="" textlink="">
          <xdr:nvSpPr>
            <xdr:cNvPr id="24" name="23 Rectángulo">
              <a:extLst>
                <a:ext uri="{FF2B5EF4-FFF2-40B4-BE49-F238E27FC236}">
                  <a16:creationId xmlns:a16="http://schemas.microsoft.com/office/drawing/2014/main" xmlns="" id="{00000000-0008-0000-0100-000018000000}"/>
                </a:ext>
              </a:extLst>
            </xdr:cNvPr>
            <xdr:cNvSpPr/>
          </xdr:nvSpPr>
          <xdr:spPr>
            <a:xfrm>
              <a:off x="1661954" y="1461152"/>
              <a:ext cx="5564184" cy="403929"/>
            </a:xfrm>
            <a:prstGeom prst="rect">
              <a:avLst/>
            </a:prstGeom>
            <a:grpFill/>
            <a:ln>
              <a:no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xnSp macro="">
          <xdr:nvCxnSpPr>
            <xdr:cNvPr id="25" name="24 Conector recto">
              <a:extLst>
                <a:ext uri="{FF2B5EF4-FFF2-40B4-BE49-F238E27FC236}">
                  <a16:creationId xmlns:a16="http://schemas.microsoft.com/office/drawing/2014/main" xmlns="" id="{00000000-0008-0000-0100-000019000000}"/>
                </a:ext>
              </a:extLst>
            </xdr:cNvPr>
            <xdr:cNvCxnSpPr/>
          </xdr:nvCxnSpPr>
          <xdr:spPr>
            <a:xfrm flipH="1">
              <a:off x="1742930" y="1457003"/>
              <a:ext cx="2679" cy="401431"/>
            </a:xfrm>
            <a:prstGeom prst="line">
              <a:avLst/>
            </a:prstGeom>
            <a:grpFill/>
            <a:ln w="57150">
              <a:solidFill>
                <a:schemeClr val="bg1"/>
              </a:solidFill>
            </a:ln>
          </xdr:spPr>
          <xdr:style>
            <a:lnRef idx="1">
              <a:schemeClr val="accent1"/>
            </a:lnRef>
            <a:fillRef idx="0">
              <a:schemeClr val="accent1"/>
            </a:fillRef>
            <a:effectRef idx="0">
              <a:schemeClr val="accent1"/>
            </a:effectRef>
            <a:fontRef idx="minor">
              <a:schemeClr val="tx1"/>
            </a:fontRef>
          </xdr:style>
        </xdr:cxnSp>
      </xdr:grpSp>
      <xdr:sp macro="" textlink="">
        <xdr:nvSpPr>
          <xdr:cNvPr id="23" name="22 CuadroTexto">
            <a:extLst>
              <a:ext uri="{FF2B5EF4-FFF2-40B4-BE49-F238E27FC236}">
                <a16:creationId xmlns:a16="http://schemas.microsoft.com/office/drawing/2014/main" xmlns="" id="{00000000-0008-0000-0100-000017000000}"/>
              </a:ext>
            </a:extLst>
          </xdr:cNvPr>
          <xdr:cNvSpPr txBox="1"/>
        </xdr:nvSpPr>
        <xdr:spPr>
          <a:xfrm>
            <a:off x="2200933" y="1585529"/>
            <a:ext cx="2905125" cy="379102"/>
          </a:xfrm>
          <a:prstGeom prst="rect">
            <a:avLst/>
          </a:prstGeom>
          <a:grp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600" b="0">
                <a:solidFill>
                  <a:schemeClr val="bg1"/>
                </a:solidFill>
                <a:latin typeface="Arial Narrow" panose="020B0606020202030204" pitchFamily="34" charset="0"/>
              </a:rPr>
              <a:t>Total Derivados</a:t>
            </a:r>
            <a:r>
              <a:rPr lang="en-US" sz="1600" b="0" baseline="0">
                <a:solidFill>
                  <a:schemeClr val="bg1"/>
                </a:solidFill>
                <a:latin typeface="Arial Narrow" panose="020B0606020202030204" pitchFamily="34" charset="0"/>
              </a:rPr>
              <a:t> lácteos</a:t>
            </a:r>
            <a:endParaRPr lang="en-US" sz="1600" b="0">
              <a:solidFill>
                <a:schemeClr val="bg1"/>
              </a:solidFill>
              <a:latin typeface="Arial Narrow" panose="020B0606020202030204" pitchFamily="34" charset="0"/>
            </a:endParaRPr>
          </a:p>
        </xdr:txBody>
      </xdr:sp>
    </xdr:grpSp>
    <xdr:clientData/>
  </xdr:twoCellAnchor>
  <xdr:twoCellAnchor>
    <xdr:from>
      <xdr:col>0</xdr:col>
      <xdr:colOff>637875</xdr:colOff>
      <xdr:row>20</xdr:row>
      <xdr:rowOff>140856</xdr:rowOff>
    </xdr:from>
    <xdr:to>
      <xdr:col>8</xdr:col>
      <xdr:colOff>656964</xdr:colOff>
      <xdr:row>23</xdr:row>
      <xdr:rowOff>116765</xdr:rowOff>
    </xdr:to>
    <xdr:grpSp>
      <xdr:nvGrpSpPr>
        <xdr:cNvPr id="26" name="19 Grupo">
          <a:hlinkClick xmlns:r="http://schemas.openxmlformats.org/officeDocument/2006/relationships" r:id="rId4"/>
          <a:extLst>
            <a:ext uri="{FF2B5EF4-FFF2-40B4-BE49-F238E27FC236}">
              <a16:creationId xmlns:a16="http://schemas.microsoft.com/office/drawing/2014/main" xmlns="" id="{00000000-0008-0000-0100-00001A000000}"/>
            </a:ext>
          </a:extLst>
        </xdr:cNvPr>
        <xdr:cNvGrpSpPr/>
      </xdr:nvGrpSpPr>
      <xdr:grpSpPr>
        <a:xfrm>
          <a:off x="637875" y="4268356"/>
          <a:ext cx="6940589" cy="515659"/>
          <a:chOff x="1197672" y="1475649"/>
          <a:chExt cx="6441281" cy="587309"/>
        </a:xfrm>
        <a:solidFill>
          <a:schemeClr val="bg1">
            <a:lumMod val="65000"/>
          </a:schemeClr>
        </a:solidFill>
      </xdr:grpSpPr>
      <xdr:grpSp>
        <xdr:nvGrpSpPr>
          <xdr:cNvPr id="27" name="21 Grupo">
            <a:extLst>
              <a:ext uri="{FF2B5EF4-FFF2-40B4-BE49-F238E27FC236}">
                <a16:creationId xmlns:a16="http://schemas.microsoft.com/office/drawing/2014/main" xmlns="" id="{00000000-0008-0000-0100-00001B000000}"/>
              </a:ext>
            </a:extLst>
          </xdr:cNvPr>
          <xdr:cNvGrpSpPr/>
        </xdr:nvGrpSpPr>
        <xdr:grpSpPr>
          <a:xfrm>
            <a:off x="1197672" y="1475649"/>
            <a:ext cx="6441281" cy="587309"/>
            <a:chOff x="1661954" y="1457003"/>
            <a:chExt cx="5564184" cy="408078"/>
          </a:xfrm>
          <a:grpFill/>
        </xdr:grpSpPr>
        <xdr:sp macro="" textlink="">
          <xdr:nvSpPr>
            <xdr:cNvPr id="29" name="23 Rectángulo">
              <a:extLst>
                <a:ext uri="{FF2B5EF4-FFF2-40B4-BE49-F238E27FC236}">
                  <a16:creationId xmlns:a16="http://schemas.microsoft.com/office/drawing/2014/main" xmlns="" id="{00000000-0008-0000-0100-00001D000000}"/>
                </a:ext>
              </a:extLst>
            </xdr:cNvPr>
            <xdr:cNvSpPr/>
          </xdr:nvSpPr>
          <xdr:spPr>
            <a:xfrm>
              <a:off x="1661954" y="1461152"/>
              <a:ext cx="5564184" cy="403929"/>
            </a:xfrm>
            <a:prstGeom prst="rect">
              <a:avLst/>
            </a:prstGeom>
            <a:grpFill/>
            <a:ln>
              <a:no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xnSp macro="">
          <xdr:nvCxnSpPr>
            <xdr:cNvPr id="30" name="24 Conector recto">
              <a:extLst>
                <a:ext uri="{FF2B5EF4-FFF2-40B4-BE49-F238E27FC236}">
                  <a16:creationId xmlns:a16="http://schemas.microsoft.com/office/drawing/2014/main" xmlns="" id="{00000000-0008-0000-0100-00001E000000}"/>
                </a:ext>
              </a:extLst>
            </xdr:cNvPr>
            <xdr:cNvCxnSpPr/>
          </xdr:nvCxnSpPr>
          <xdr:spPr>
            <a:xfrm flipH="1">
              <a:off x="1742930" y="1457003"/>
              <a:ext cx="2679" cy="401431"/>
            </a:xfrm>
            <a:prstGeom prst="line">
              <a:avLst/>
            </a:prstGeom>
            <a:grpFill/>
            <a:ln w="57150">
              <a:solidFill>
                <a:schemeClr val="bg1"/>
              </a:solidFill>
            </a:ln>
          </xdr:spPr>
          <xdr:style>
            <a:lnRef idx="1">
              <a:schemeClr val="accent1"/>
            </a:lnRef>
            <a:fillRef idx="0">
              <a:schemeClr val="accent1"/>
            </a:fillRef>
            <a:effectRef idx="0">
              <a:schemeClr val="accent1"/>
            </a:effectRef>
            <a:fontRef idx="minor">
              <a:schemeClr val="tx1"/>
            </a:fontRef>
          </xdr:style>
        </xdr:cxnSp>
      </xdr:grpSp>
      <xdr:sp macro="" textlink="">
        <xdr:nvSpPr>
          <xdr:cNvPr id="28" name="22 CuadroTexto">
            <a:hlinkClick xmlns:r="http://schemas.openxmlformats.org/officeDocument/2006/relationships" r:id="rId5"/>
            <a:extLst>
              <a:ext uri="{FF2B5EF4-FFF2-40B4-BE49-F238E27FC236}">
                <a16:creationId xmlns:a16="http://schemas.microsoft.com/office/drawing/2014/main" xmlns="" id="{00000000-0008-0000-0100-00001C000000}"/>
              </a:ext>
            </a:extLst>
          </xdr:cNvPr>
          <xdr:cNvSpPr txBox="1"/>
        </xdr:nvSpPr>
        <xdr:spPr>
          <a:xfrm>
            <a:off x="2200933" y="1585529"/>
            <a:ext cx="2905125" cy="379102"/>
          </a:xfrm>
          <a:prstGeom prst="rect">
            <a:avLst/>
          </a:prstGeom>
          <a:grp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600" b="0">
                <a:solidFill>
                  <a:schemeClr val="bg1"/>
                </a:solidFill>
                <a:latin typeface="Arial Narrow" panose="020B0606020202030204" pitchFamily="34" charset="0"/>
              </a:rPr>
              <a:t>Total Derivados</a:t>
            </a:r>
            <a:r>
              <a:rPr lang="en-US" sz="1600" b="0" baseline="0">
                <a:solidFill>
                  <a:schemeClr val="bg1"/>
                </a:solidFill>
                <a:latin typeface="Arial Narrow" panose="020B0606020202030204" pitchFamily="34" charset="0"/>
              </a:rPr>
              <a:t> lácteos Panorámica</a:t>
            </a:r>
            <a:endParaRPr lang="en-US" sz="1600" b="0">
              <a:solidFill>
                <a:schemeClr val="bg1"/>
              </a:solidFill>
              <a:latin typeface="Arial Narrow" panose="020B0606020202030204" pitchFamily="34" charset="0"/>
            </a:endParaRPr>
          </a:p>
        </xdr:txBody>
      </xdr:sp>
    </xdr:grpSp>
    <xdr:clientData/>
  </xdr:twoCellAnchor>
  <xdr:twoCellAnchor>
    <xdr:from>
      <xdr:col>0</xdr:col>
      <xdr:colOff>637875</xdr:colOff>
      <xdr:row>16</xdr:row>
      <xdr:rowOff>187809</xdr:rowOff>
    </xdr:from>
    <xdr:to>
      <xdr:col>8</xdr:col>
      <xdr:colOff>656964</xdr:colOff>
      <xdr:row>19</xdr:row>
      <xdr:rowOff>163718</xdr:rowOff>
    </xdr:to>
    <xdr:grpSp>
      <xdr:nvGrpSpPr>
        <xdr:cNvPr id="31" name="19 Grupo">
          <a:hlinkClick xmlns:r="http://schemas.openxmlformats.org/officeDocument/2006/relationships" r:id="rId4"/>
          <a:extLst>
            <a:ext uri="{FF2B5EF4-FFF2-40B4-BE49-F238E27FC236}">
              <a16:creationId xmlns:a16="http://schemas.microsoft.com/office/drawing/2014/main" xmlns="" id="{00000000-0008-0000-0100-00001F000000}"/>
            </a:ext>
          </a:extLst>
        </xdr:cNvPr>
        <xdr:cNvGrpSpPr/>
      </xdr:nvGrpSpPr>
      <xdr:grpSpPr>
        <a:xfrm>
          <a:off x="637875" y="3589292"/>
          <a:ext cx="6940589" cy="522009"/>
          <a:chOff x="1197672" y="1475649"/>
          <a:chExt cx="6441281" cy="587309"/>
        </a:xfrm>
        <a:solidFill>
          <a:schemeClr val="bg1">
            <a:lumMod val="65000"/>
          </a:schemeClr>
        </a:solidFill>
      </xdr:grpSpPr>
      <xdr:grpSp>
        <xdr:nvGrpSpPr>
          <xdr:cNvPr id="32" name="21 Grupo">
            <a:extLst>
              <a:ext uri="{FF2B5EF4-FFF2-40B4-BE49-F238E27FC236}">
                <a16:creationId xmlns:a16="http://schemas.microsoft.com/office/drawing/2014/main" xmlns="" id="{00000000-0008-0000-0100-000020000000}"/>
              </a:ext>
            </a:extLst>
          </xdr:cNvPr>
          <xdr:cNvGrpSpPr/>
        </xdr:nvGrpSpPr>
        <xdr:grpSpPr>
          <a:xfrm>
            <a:off x="1197672" y="1475649"/>
            <a:ext cx="6441281" cy="587309"/>
            <a:chOff x="1661954" y="1457003"/>
            <a:chExt cx="5564184" cy="408078"/>
          </a:xfrm>
          <a:grpFill/>
        </xdr:grpSpPr>
        <xdr:sp macro="" textlink="">
          <xdr:nvSpPr>
            <xdr:cNvPr id="34" name="23 Rectángulo">
              <a:extLst>
                <a:ext uri="{FF2B5EF4-FFF2-40B4-BE49-F238E27FC236}">
                  <a16:creationId xmlns:a16="http://schemas.microsoft.com/office/drawing/2014/main" xmlns="" id="{00000000-0008-0000-0100-000022000000}"/>
                </a:ext>
              </a:extLst>
            </xdr:cNvPr>
            <xdr:cNvSpPr/>
          </xdr:nvSpPr>
          <xdr:spPr>
            <a:xfrm>
              <a:off x="1661954" y="1461152"/>
              <a:ext cx="5564184" cy="403929"/>
            </a:xfrm>
            <a:prstGeom prst="rect">
              <a:avLst/>
            </a:prstGeom>
            <a:grpFill/>
            <a:ln>
              <a:no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xnSp macro="">
          <xdr:nvCxnSpPr>
            <xdr:cNvPr id="35" name="24 Conector recto">
              <a:extLst>
                <a:ext uri="{FF2B5EF4-FFF2-40B4-BE49-F238E27FC236}">
                  <a16:creationId xmlns:a16="http://schemas.microsoft.com/office/drawing/2014/main" xmlns="" id="{00000000-0008-0000-0100-000023000000}"/>
                </a:ext>
              </a:extLst>
            </xdr:cNvPr>
            <xdr:cNvCxnSpPr/>
          </xdr:nvCxnSpPr>
          <xdr:spPr>
            <a:xfrm flipH="1">
              <a:off x="1742930" y="1457003"/>
              <a:ext cx="2679" cy="401431"/>
            </a:xfrm>
            <a:prstGeom prst="line">
              <a:avLst/>
            </a:prstGeom>
            <a:grpFill/>
            <a:ln w="57150">
              <a:solidFill>
                <a:schemeClr val="bg1"/>
              </a:solidFill>
            </a:ln>
          </xdr:spPr>
          <xdr:style>
            <a:lnRef idx="1">
              <a:schemeClr val="accent1"/>
            </a:lnRef>
            <a:fillRef idx="0">
              <a:schemeClr val="accent1"/>
            </a:fillRef>
            <a:effectRef idx="0">
              <a:schemeClr val="accent1"/>
            </a:effectRef>
            <a:fontRef idx="minor">
              <a:schemeClr val="tx1"/>
            </a:fontRef>
          </xdr:style>
        </xdr:cxnSp>
      </xdr:grpSp>
      <xdr:sp macro="" textlink="">
        <xdr:nvSpPr>
          <xdr:cNvPr id="33" name="22 CuadroTexto">
            <a:hlinkClick xmlns:r="http://schemas.openxmlformats.org/officeDocument/2006/relationships" r:id="rId6"/>
            <a:extLst>
              <a:ext uri="{FF2B5EF4-FFF2-40B4-BE49-F238E27FC236}">
                <a16:creationId xmlns:a16="http://schemas.microsoft.com/office/drawing/2014/main" xmlns="" id="{00000000-0008-0000-0100-000021000000}"/>
              </a:ext>
            </a:extLst>
          </xdr:cNvPr>
          <xdr:cNvSpPr txBox="1"/>
        </xdr:nvSpPr>
        <xdr:spPr>
          <a:xfrm>
            <a:off x="2200933" y="1585529"/>
            <a:ext cx="2905125" cy="379102"/>
          </a:xfrm>
          <a:prstGeom prst="rect">
            <a:avLst/>
          </a:prstGeom>
          <a:grp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600" b="0">
                <a:solidFill>
                  <a:schemeClr val="bg1"/>
                </a:solidFill>
                <a:latin typeface="Arial Narrow" panose="020B0606020202030204" pitchFamily="34" charset="0"/>
              </a:rPr>
              <a:t>Total Leche</a:t>
            </a:r>
            <a:r>
              <a:rPr lang="en-US" sz="1600" b="0" baseline="0">
                <a:solidFill>
                  <a:schemeClr val="bg1"/>
                </a:solidFill>
                <a:latin typeface="Arial Narrow" panose="020B0606020202030204" pitchFamily="34" charset="0"/>
              </a:rPr>
              <a:t> Panorámica</a:t>
            </a:r>
            <a:endParaRPr lang="en-US" sz="1600" b="0">
              <a:solidFill>
                <a:schemeClr val="bg1"/>
              </a:solidFill>
              <a:latin typeface="Arial Narrow" panose="020B0606020202030204" pitchFamily="34" charset="0"/>
            </a:endParaRPr>
          </a:p>
        </xdr:txBody>
      </xdr:sp>
    </xdr:grpSp>
    <xdr:clientData/>
  </xdr:twoCellAnchor>
  <xdr:twoCellAnchor editAs="oneCell">
    <xdr:from>
      <xdr:col>9</xdr:col>
      <xdr:colOff>250826</xdr:colOff>
      <xdr:row>0</xdr:row>
      <xdr:rowOff>418043</xdr:rowOff>
    </xdr:from>
    <xdr:to>
      <xdr:col>11</xdr:col>
      <xdr:colOff>284459</xdr:colOff>
      <xdr:row>1</xdr:row>
      <xdr:rowOff>142876</xdr:rowOff>
    </xdr:to>
    <xdr:pic>
      <xdr:nvPicPr>
        <xdr:cNvPr id="19" name="Imagen 18">
          <a:extLst>
            <a:ext uri="{FF2B5EF4-FFF2-40B4-BE49-F238E27FC236}">
              <a16:creationId xmlns:a16="http://schemas.microsoft.com/office/drawing/2014/main" xmlns="" id="{00000000-0008-0000-0100-000013000000}"/>
            </a:ext>
          </a:extLst>
        </xdr:cNvPr>
        <xdr:cNvPicPr>
          <a:picLocks noChangeAspect="1"/>
        </xdr:cNvPicPr>
      </xdr:nvPicPr>
      <xdr:blipFill>
        <a:blip xmlns:r="http://schemas.openxmlformats.org/officeDocument/2006/relationships" r:embed="rId7"/>
        <a:stretch>
          <a:fillRect/>
        </a:stretch>
      </xdr:blipFill>
      <xdr:spPr>
        <a:xfrm>
          <a:off x="7775576" y="418043"/>
          <a:ext cx="1595733" cy="429683"/>
        </a:xfrm>
        <a:prstGeom prst="rect">
          <a:avLst/>
        </a:prstGeom>
      </xdr:spPr>
    </xdr:pic>
    <xdr:clientData/>
  </xdr:twoCellAnchor>
  <xdr:twoCellAnchor editAs="oneCell">
    <xdr:from>
      <xdr:col>9</xdr:col>
      <xdr:colOff>247650</xdr:colOff>
      <xdr:row>0</xdr:row>
      <xdr:rowOff>0</xdr:rowOff>
    </xdr:from>
    <xdr:to>
      <xdr:col>11</xdr:col>
      <xdr:colOff>327601</xdr:colOff>
      <xdr:row>0</xdr:row>
      <xdr:rowOff>382151</xdr:rowOff>
    </xdr:to>
    <xdr:pic>
      <xdr:nvPicPr>
        <xdr:cNvPr id="36" name="Imagen 35">
          <a:extLst>
            <a:ext uri="{FF2B5EF4-FFF2-40B4-BE49-F238E27FC236}">
              <a16:creationId xmlns:a16="http://schemas.microsoft.com/office/drawing/2014/main" xmlns="" id="{00000000-0008-0000-0100-000024000000}"/>
            </a:ext>
          </a:extLst>
        </xdr:cNvPr>
        <xdr:cNvPicPr>
          <a:picLocks noChangeAspect="1"/>
        </xdr:cNvPicPr>
      </xdr:nvPicPr>
      <xdr:blipFill>
        <a:blip xmlns:r="http://schemas.openxmlformats.org/officeDocument/2006/relationships" r:embed="rId8"/>
        <a:stretch>
          <a:fillRect/>
        </a:stretch>
      </xdr:blipFill>
      <xdr:spPr>
        <a:xfrm>
          <a:off x="7772400" y="0"/>
          <a:ext cx="1642051" cy="382151"/>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xdr:from>
      <xdr:col>0</xdr:col>
      <xdr:colOff>321469</xdr:colOff>
      <xdr:row>29</xdr:row>
      <xdr:rowOff>114300</xdr:rowOff>
    </xdr:from>
    <xdr:to>
      <xdr:col>9</xdr:col>
      <xdr:colOff>766764</xdr:colOff>
      <xdr:row>49</xdr:row>
      <xdr:rowOff>63500</xdr:rowOff>
    </xdr:to>
    <xdr:graphicFrame macro="">
      <xdr:nvGraphicFramePr>
        <xdr:cNvPr id="16" name="15 Gráfico">
          <a:extLst>
            <a:ext uri="{FF2B5EF4-FFF2-40B4-BE49-F238E27FC236}">
              <a16:creationId xmlns:a16="http://schemas.microsoft.com/office/drawing/2014/main" xmlns="" id="{00000000-0008-0000-0200-000010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685800</xdr:colOff>
      <xdr:row>3</xdr:row>
      <xdr:rowOff>25400</xdr:rowOff>
    </xdr:from>
    <xdr:to>
      <xdr:col>17</xdr:col>
      <xdr:colOff>609600</xdr:colOff>
      <xdr:row>25</xdr:row>
      <xdr:rowOff>0</xdr:rowOff>
    </xdr:to>
    <xdr:graphicFrame macro="">
      <xdr:nvGraphicFramePr>
        <xdr:cNvPr id="2" name="1 Gráfico">
          <a:extLst>
            <a:ext uri="{FF2B5EF4-FFF2-40B4-BE49-F238E27FC236}">
              <a16:creationId xmlns:a16="http://schemas.microsoft.com/office/drawing/2014/main" xmlns="" id="{00000000-0008-0000-02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4</xdr:col>
      <xdr:colOff>357187</xdr:colOff>
      <xdr:row>1</xdr:row>
      <xdr:rowOff>76199</xdr:rowOff>
    </xdr:from>
    <xdr:to>
      <xdr:col>15</xdr:col>
      <xdr:colOff>158750</xdr:colOff>
      <xdr:row>3</xdr:row>
      <xdr:rowOff>36896</xdr:rowOff>
    </xdr:to>
    <xdr:sp macro="" textlink="">
      <xdr:nvSpPr>
        <xdr:cNvPr id="3" name="Text Box 21">
          <a:extLst>
            <a:ext uri="{FF2B5EF4-FFF2-40B4-BE49-F238E27FC236}">
              <a16:creationId xmlns:a16="http://schemas.microsoft.com/office/drawing/2014/main" xmlns="" id="{00000000-0008-0000-0200-000003000000}"/>
            </a:ext>
          </a:extLst>
        </xdr:cNvPr>
        <xdr:cNvSpPr txBox="1">
          <a:spLocks noChangeArrowheads="1"/>
        </xdr:cNvSpPr>
      </xdr:nvSpPr>
      <xdr:spPr bwMode="auto">
        <a:xfrm>
          <a:off x="3024187" y="135730"/>
          <a:ext cx="8374063" cy="341697"/>
        </a:xfrm>
        <a:prstGeom prst="rect">
          <a:avLst/>
        </a:prstGeom>
        <a:noFill/>
        <a:ln>
          <a:noFill/>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9525">
              <a:solidFill>
                <a:schemeClr val="tx1"/>
              </a:solidFill>
              <a:miter lim="800000"/>
              <a:headEnd/>
              <a:tailEnd/>
            </a14:hiddenLine>
          </a:ext>
          <a:ext uri="{AF507438-7753-43E0-B8FC-AC1667EBCBE1}">
            <a14:hiddenEffects xmlns:a14="http://schemas.microsoft.com/office/drawing/2010/main">
              <a:effectLst>
                <a:outerShdw dist="35921" dir="2700000" algn="ctr" rotWithShape="0">
                  <a:schemeClr val="bg2"/>
                </a:outerShdw>
              </a:effectLst>
            </a14:hiddenEffects>
          </a:ext>
        </a:extLst>
      </xdr:spPr>
      <xdr:txBody>
        <a:bodyPr wrap="square">
          <a:spAutoFit/>
        </a:bodyPr>
        <a:lstStyle>
          <a:defPPr>
            <a:defRPr lang="es-ES"/>
          </a:defPPr>
          <a:lvl1pPr algn="l" rtl="0" fontAlgn="base">
            <a:spcBef>
              <a:spcPct val="0"/>
            </a:spcBef>
            <a:spcAft>
              <a:spcPct val="0"/>
            </a:spcAft>
            <a:defRPr kern="1200">
              <a:solidFill>
                <a:schemeClr val="tx1"/>
              </a:solidFill>
              <a:latin typeface="Arial" charset="0"/>
              <a:ea typeface="+mn-ea"/>
              <a:cs typeface="+mn-cs"/>
            </a:defRPr>
          </a:lvl1pPr>
          <a:lvl2pPr marL="457200" algn="l" rtl="0" fontAlgn="base">
            <a:spcBef>
              <a:spcPct val="0"/>
            </a:spcBef>
            <a:spcAft>
              <a:spcPct val="0"/>
            </a:spcAft>
            <a:defRPr kern="1200">
              <a:solidFill>
                <a:schemeClr val="tx1"/>
              </a:solidFill>
              <a:latin typeface="Arial" charset="0"/>
              <a:ea typeface="+mn-ea"/>
              <a:cs typeface="+mn-cs"/>
            </a:defRPr>
          </a:lvl2pPr>
          <a:lvl3pPr marL="914400" algn="l" rtl="0" fontAlgn="base">
            <a:spcBef>
              <a:spcPct val="0"/>
            </a:spcBef>
            <a:spcAft>
              <a:spcPct val="0"/>
            </a:spcAft>
            <a:defRPr kern="1200">
              <a:solidFill>
                <a:schemeClr val="tx1"/>
              </a:solidFill>
              <a:latin typeface="Arial" charset="0"/>
              <a:ea typeface="+mn-ea"/>
              <a:cs typeface="+mn-cs"/>
            </a:defRPr>
          </a:lvl3pPr>
          <a:lvl4pPr marL="1371600" algn="l" rtl="0" fontAlgn="base">
            <a:spcBef>
              <a:spcPct val="0"/>
            </a:spcBef>
            <a:spcAft>
              <a:spcPct val="0"/>
            </a:spcAft>
            <a:defRPr kern="1200">
              <a:solidFill>
                <a:schemeClr val="tx1"/>
              </a:solidFill>
              <a:latin typeface="Arial" charset="0"/>
              <a:ea typeface="+mn-ea"/>
              <a:cs typeface="+mn-cs"/>
            </a:defRPr>
          </a:lvl4pPr>
          <a:lvl5pPr marL="1828800" algn="l" rtl="0" fontAlgn="base">
            <a:spcBef>
              <a:spcPct val="0"/>
            </a:spcBef>
            <a:spcAft>
              <a:spcPct val="0"/>
            </a:spcAft>
            <a:defRPr kern="1200">
              <a:solidFill>
                <a:schemeClr val="tx1"/>
              </a:solidFill>
              <a:latin typeface="Arial" charset="0"/>
              <a:ea typeface="+mn-ea"/>
              <a:cs typeface="+mn-cs"/>
            </a:defRPr>
          </a:lvl5pPr>
          <a:lvl6pPr marL="2286000" algn="l" defTabSz="914400" rtl="0" eaLnBrk="1" latinLnBrk="0" hangingPunct="1">
            <a:defRPr kern="1200">
              <a:solidFill>
                <a:schemeClr val="tx1"/>
              </a:solidFill>
              <a:latin typeface="Arial" charset="0"/>
              <a:ea typeface="+mn-ea"/>
              <a:cs typeface="+mn-cs"/>
            </a:defRPr>
          </a:lvl6pPr>
          <a:lvl7pPr marL="2743200" algn="l" defTabSz="914400" rtl="0" eaLnBrk="1" latinLnBrk="0" hangingPunct="1">
            <a:defRPr kern="1200">
              <a:solidFill>
                <a:schemeClr val="tx1"/>
              </a:solidFill>
              <a:latin typeface="Arial" charset="0"/>
              <a:ea typeface="+mn-ea"/>
              <a:cs typeface="+mn-cs"/>
            </a:defRPr>
          </a:lvl7pPr>
          <a:lvl8pPr marL="3200400" algn="l" defTabSz="914400" rtl="0" eaLnBrk="1" latinLnBrk="0" hangingPunct="1">
            <a:defRPr kern="1200">
              <a:solidFill>
                <a:schemeClr val="tx1"/>
              </a:solidFill>
              <a:latin typeface="Arial" charset="0"/>
              <a:ea typeface="+mn-ea"/>
              <a:cs typeface="+mn-cs"/>
            </a:defRPr>
          </a:lvl8pPr>
          <a:lvl9pPr marL="3657600" algn="l" defTabSz="914400" rtl="0" eaLnBrk="1" latinLnBrk="0" hangingPunct="1">
            <a:defRPr kern="1200">
              <a:solidFill>
                <a:schemeClr val="tx1"/>
              </a:solidFill>
              <a:latin typeface="Arial" charset="0"/>
              <a:ea typeface="+mn-ea"/>
              <a:cs typeface="+mn-cs"/>
            </a:defRPr>
          </a:lvl9pPr>
        </a:lstStyle>
        <a:p>
          <a:pPr algn="ctr" eaLnBrk="1" hangingPunct="1">
            <a:spcBef>
              <a:spcPct val="0"/>
            </a:spcBef>
            <a:buFontTx/>
            <a:buNone/>
          </a:pPr>
          <a:r>
            <a:rPr lang="es-ES" altLang="es-ES" sz="1600" b="1">
              <a:solidFill>
                <a:sysClr val="windowText" lastClr="000000"/>
              </a:solidFill>
              <a:latin typeface="Verdana" pitchFamily="34" charset="0"/>
            </a:rPr>
            <a:t>PROMOCIONES EN LECHE ENVASADA (Doméstico)</a:t>
          </a:r>
        </a:p>
      </xdr:txBody>
    </xdr:sp>
    <xdr:clientData/>
  </xdr:twoCellAnchor>
  <xdr:twoCellAnchor>
    <xdr:from>
      <xdr:col>10</xdr:col>
      <xdr:colOff>25400</xdr:colOff>
      <xdr:row>27</xdr:row>
      <xdr:rowOff>794</xdr:rowOff>
    </xdr:from>
    <xdr:to>
      <xdr:col>10</xdr:col>
      <xdr:colOff>59531</xdr:colOff>
      <xdr:row>51</xdr:row>
      <xdr:rowOff>35719</xdr:rowOff>
    </xdr:to>
    <xdr:cxnSp macro="">
      <xdr:nvCxnSpPr>
        <xdr:cNvPr id="4" name="3 Conector recto">
          <a:extLst>
            <a:ext uri="{FF2B5EF4-FFF2-40B4-BE49-F238E27FC236}">
              <a16:creationId xmlns:a16="http://schemas.microsoft.com/office/drawing/2014/main" xmlns="" id="{00000000-0008-0000-0200-000004000000}"/>
            </a:ext>
          </a:extLst>
        </xdr:cNvPr>
        <xdr:cNvCxnSpPr/>
      </xdr:nvCxnSpPr>
      <xdr:spPr>
        <a:xfrm>
          <a:off x="7454900" y="5310982"/>
          <a:ext cx="34131" cy="4678362"/>
        </a:xfrm>
        <a:prstGeom prst="line">
          <a:avLst/>
        </a:prstGeom>
        <a:ln w="9525">
          <a:solidFill>
            <a:schemeClr val="bg1">
              <a:lumMod val="50000"/>
            </a:schemeClr>
          </a:solidFill>
          <a:prstDash val="sysDot"/>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520700</xdr:colOff>
      <xdr:row>26</xdr:row>
      <xdr:rowOff>12700</xdr:rowOff>
    </xdr:from>
    <xdr:to>
      <xdr:col>19</xdr:col>
      <xdr:colOff>177800</xdr:colOff>
      <xdr:row>26</xdr:row>
      <xdr:rowOff>25400</xdr:rowOff>
    </xdr:to>
    <xdr:cxnSp macro="">
      <xdr:nvCxnSpPr>
        <xdr:cNvPr id="7" name="6 Conector recto">
          <a:extLst>
            <a:ext uri="{FF2B5EF4-FFF2-40B4-BE49-F238E27FC236}">
              <a16:creationId xmlns:a16="http://schemas.microsoft.com/office/drawing/2014/main" xmlns="" id="{00000000-0008-0000-0200-000007000000}"/>
            </a:ext>
          </a:extLst>
        </xdr:cNvPr>
        <xdr:cNvCxnSpPr/>
      </xdr:nvCxnSpPr>
      <xdr:spPr>
        <a:xfrm flipV="1">
          <a:off x="520700" y="5473700"/>
          <a:ext cx="14135100" cy="12700"/>
        </a:xfrm>
        <a:prstGeom prst="line">
          <a:avLst/>
        </a:prstGeom>
        <a:ln w="9525">
          <a:solidFill>
            <a:schemeClr val="bg1">
              <a:lumMod val="50000"/>
            </a:schemeClr>
          </a:solidFill>
          <a:prstDash val="sysDot"/>
        </a:ln>
      </xdr:spPr>
      <xdr:style>
        <a:lnRef idx="1">
          <a:schemeClr val="accent1"/>
        </a:lnRef>
        <a:fillRef idx="0">
          <a:schemeClr val="accent1"/>
        </a:fillRef>
        <a:effectRef idx="0">
          <a:schemeClr val="accent1"/>
        </a:effectRef>
        <a:fontRef idx="minor">
          <a:schemeClr val="tx1"/>
        </a:fontRef>
      </xdr:style>
    </xdr:cxnSp>
    <xdr:clientData/>
  </xdr:twoCellAnchor>
  <mc:AlternateContent xmlns:mc="http://schemas.openxmlformats.org/markup-compatibility/2006">
    <mc:Choice xmlns:a14="http://schemas.microsoft.com/office/drawing/2010/main" Requires="a14">
      <xdr:twoCellAnchor editAs="oneCell">
        <xdr:from>
          <xdr:col>2</xdr:col>
          <xdr:colOff>144780</xdr:colOff>
          <xdr:row>29</xdr:row>
          <xdr:rowOff>30480</xdr:rowOff>
        </xdr:from>
        <xdr:to>
          <xdr:col>4</xdr:col>
          <xdr:colOff>129540</xdr:colOff>
          <xdr:row>30</xdr:row>
          <xdr:rowOff>30480</xdr:rowOff>
        </xdr:to>
        <xdr:sp macro="" textlink="">
          <xdr:nvSpPr>
            <xdr:cNvPr id="11265" name="Drop Down 1" hidden="1">
              <a:extLst>
                <a:ext uri="{63B3BB69-23CF-44E3-9099-C40C66FF867C}">
                  <a14:compatExt spid="_x0000_s11265"/>
                </a:ext>
                <a:ext uri="{FF2B5EF4-FFF2-40B4-BE49-F238E27FC236}">
                  <a16:creationId xmlns:a16="http://schemas.microsoft.com/office/drawing/2014/main" xmlns="" id="{00000000-0008-0000-0200-0000012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xdr:from>
      <xdr:col>10</xdr:col>
      <xdr:colOff>162719</xdr:colOff>
      <xdr:row>30</xdr:row>
      <xdr:rowOff>37306</xdr:rowOff>
    </xdr:from>
    <xdr:to>
      <xdr:col>19</xdr:col>
      <xdr:colOff>302419</xdr:colOff>
      <xdr:row>49</xdr:row>
      <xdr:rowOff>88106</xdr:rowOff>
    </xdr:to>
    <xdr:graphicFrame macro="">
      <xdr:nvGraphicFramePr>
        <xdr:cNvPr id="18" name="17 Gráfico">
          <a:extLst>
            <a:ext uri="{FF2B5EF4-FFF2-40B4-BE49-F238E27FC236}">
              <a16:creationId xmlns:a16="http://schemas.microsoft.com/office/drawing/2014/main" xmlns="" id="{00000000-0008-0000-02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mc:AlternateContent xmlns:mc="http://schemas.openxmlformats.org/markup-compatibility/2006">
    <mc:Choice xmlns:a14="http://schemas.microsoft.com/office/drawing/2010/main" Requires="a14">
      <xdr:twoCellAnchor editAs="oneCell">
        <xdr:from>
          <xdr:col>11</xdr:col>
          <xdr:colOff>411480</xdr:colOff>
          <xdr:row>29</xdr:row>
          <xdr:rowOff>0</xdr:rowOff>
        </xdr:from>
        <xdr:to>
          <xdr:col>13</xdr:col>
          <xdr:colOff>381000</xdr:colOff>
          <xdr:row>30</xdr:row>
          <xdr:rowOff>0</xdr:rowOff>
        </xdr:to>
        <xdr:sp macro="" textlink="">
          <xdr:nvSpPr>
            <xdr:cNvPr id="11266" name="Drop Down 2" hidden="1">
              <a:extLst>
                <a:ext uri="{63B3BB69-23CF-44E3-9099-C40C66FF867C}">
                  <a14:compatExt spid="_x0000_s11266"/>
                </a:ext>
                <a:ext uri="{FF2B5EF4-FFF2-40B4-BE49-F238E27FC236}">
                  <a16:creationId xmlns:a16="http://schemas.microsoft.com/office/drawing/2014/main" xmlns="" id="{00000000-0008-0000-0200-0000022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editAs="oneCell">
    <xdr:from>
      <xdr:col>17</xdr:col>
      <xdr:colOff>619126</xdr:colOff>
      <xdr:row>1</xdr:row>
      <xdr:rowOff>11906</xdr:rowOff>
    </xdr:from>
    <xdr:to>
      <xdr:col>19</xdr:col>
      <xdr:colOff>344914</xdr:colOff>
      <xdr:row>2</xdr:row>
      <xdr:rowOff>159637</xdr:rowOff>
    </xdr:to>
    <xdr:pic>
      <xdr:nvPicPr>
        <xdr:cNvPr id="21" name="Imagen 3">
          <a:hlinkClick xmlns:r="http://schemas.openxmlformats.org/officeDocument/2006/relationships" r:id="rId4"/>
          <a:extLst>
            <a:ext uri="{FF2B5EF4-FFF2-40B4-BE49-F238E27FC236}">
              <a16:creationId xmlns:a16="http://schemas.microsoft.com/office/drawing/2014/main" xmlns="" id="{00000000-0008-0000-0200-000015000000}"/>
            </a:ext>
          </a:extLst>
        </xdr:cNvPr>
        <xdr:cNvPicPr>
          <a:picLocks noChangeAspect="1"/>
        </xdr:cNvPicPr>
      </xdr:nvPicPr>
      <xdr:blipFill>
        <a:blip xmlns:r="http://schemas.openxmlformats.org/officeDocument/2006/relationships" r:embed="rId5">
          <a:duotone>
            <a:prstClr val="black"/>
            <a:schemeClr val="tx2">
              <a:tint val="45000"/>
              <a:satMod val="400000"/>
            </a:schemeClr>
          </a:duotone>
          <a:extLst>
            <a:ext uri="{BEBA8EAE-BF5A-486C-A8C5-ECC9F3942E4B}">
              <a14:imgProps xmlns:a14="http://schemas.microsoft.com/office/drawing/2010/main">
                <a14:imgLayer r:embed="rId6">
                  <a14:imgEffect>
                    <a14:colorTemperature colorTemp="11200"/>
                  </a14:imgEffect>
                </a14:imgLayer>
              </a14:imgProps>
            </a:ext>
          </a:extLst>
        </a:blip>
        <a:stretch>
          <a:fillRect/>
        </a:stretch>
      </xdr:blipFill>
      <xdr:spPr>
        <a:xfrm>
          <a:off x="13382626" y="71437"/>
          <a:ext cx="1249788" cy="341406"/>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xdr:from>
      <xdr:col>0</xdr:col>
      <xdr:colOff>321469</xdr:colOff>
      <xdr:row>29</xdr:row>
      <xdr:rowOff>114300</xdr:rowOff>
    </xdr:from>
    <xdr:to>
      <xdr:col>9</xdr:col>
      <xdr:colOff>766764</xdr:colOff>
      <xdr:row>49</xdr:row>
      <xdr:rowOff>63500</xdr:rowOff>
    </xdr:to>
    <xdr:graphicFrame macro="">
      <xdr:nvGraphicFramePr>
        <xdr:cNvPr id="2" name="1 Gráfico">
          <a:extLst>
            <a:ext uri="{FF2B5EF4-FFF2-40B4-BE49-F238E27FC236}">
              <a16:creationId xmlns:a16="http://schemas.microsoft.com/office/drawing/2014/main" xmlns="" id="{00000000-0008-0000-03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685800</xdr:colOff>
      <xdr:row>3</xdr:row>
      <xdr:rowOff>25400</xdr:rowOff>
    </xdr:from>
    <xdr:to>
      <xdr:col>17</xdr:col>
      <xdr:colOff>609600</xdr:colOff>
      <xdr:row>25</xdr:row>
      <xdr:rowOff>0</xdr:rowOff>
    </xdr:to>
    <xdr:graphicFrame macro="">
      <xdr:nvGraphicFramePr>
        <xdr:cNvPr id="3" name="2 Gráfico">
          <a:extLst>
            <a:ext uri="{FF2B5EF4-FFF2-40B4-BE49-F238E27FC236}">
              <a16:creationId xmlns:a16="http://schemas.microsoft.com/office/drawing/2014/main" xmlns="" id="{00000000-0008-0000-03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4</xdr:col>
      <xdr:colOff>357187</xdr:colOff>
      <xdr:row>1</xdr:row>
      <xdr:rowOff>76199</xdr:rowOff>
    </xdr:from>
    <xdr:to>
      <xdr:col>15</xdr:col>
      <xdr:colOff>158750</xdr:colOff>
      <xdr:row>3</xdr:row>
      <xdr:rowOff>36896</xdr:rowOff>
    </xdr:to>
    <xdr:sp macro="" textlink="">
      <xdr:nvSpPr>
        <xdr:cNvPr id="4" name="Text Box 21">
          <a:extLst>
            <a:ext uri="{FF2B5EF4-FFF2-40B4-BE49-F238E27FC236}">
              <a16:creationId xmlns:a16="http://schemas.microsoft.com/office/drawing/2014/main" xmlns="" id="{00000000-0008-0000-0300-000004000000}"/>
            </a:ext>
          </a:extLst>
        </xdr:cNvPr>
        <xdr:cNvSpPr txBox="1">
          <a:spLocks noChangeArrowheads="1"/>
        </xdr:cNvSpPr>
      </xdr:nvSpPr>
      <xdr:spPr bwMode="auto">
        <a:xfrm>
          <a:off x="3024187" y="133349"/>
          <a:ext cx="8374063" cy="341697"/>
        </a:xfrm>
        <a:prstGeom prst="rect">
          <a:avLst/>
        </a:prstGeom>
        <a:noFill/>
        <a:ln>
          <a:noFill/>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9525">
              <a:solidFill>
                <a:schemeClr val="tx1"/>
              </a:solidFill>
              <a:miter lim="800000"/>
              <a:headEnd/>
              <a:tailEnd/>
            </a14:hiddenLine>
          </a:ext>
          <a:ext uri="{AF507438-7753-43E0-B8FC-AC1667EBCBE1}">
            <a14:hiddenEffects xmlns:a14="http://schemas.microsoft.com/office/drawing/2010/main">
              <a:effectLst>
                <a:outerShdw dist="35921" dir="2700000" algn="ctr" rotWithShape="0">
                  <a:schemeClr val="bg2"/>
                </a:outerShdw>
              </a:effectLst>
            </a14:hiddenEffects>
          </a:ext>
        </a:extLst>
      </xdr:spPr>
      <xdr:txBody>
        <a:bodyPr wrap="square">
          <a:spAutoFit/>
        </a:bodyPr>
        <a:lstStyle>
          <a:defPPr>
            <a:defRPr lang="es-ES"/>
          </a:defPPr>
          <a:lvl1pPr algn="l" rtl="0" fontAlgn="base">
            <a:spcBef>
              <a:spcPct val="0"/>
            </a:spcBef>
            <a:spcAft>
              <a:spcPct val="0"/>
            </a:spcAft>
            <a:defRPr kern="1200">
              <a:solidFill>
                <a:schemeClr val="tx1"/>
              </a:solidFill>
              <a:latin typeface="Arial" charset="0"/>
              <a:ea typeface="+mn-ea"/>
              <a:cs typeface="+mn-cs"/>
            </a:defRPr>
          </a:lvl1pPr>
          <a:lvl2pPr marL="457200" algn="l" rtl="0" fontAlgn="base">
            <a:spcBef>
              <a:spcPct val="0"/>
            </a:spcBef>
            <a:spcAft>
              <a:spcPct val="0"/>
            </a:spcAft>
            <a:defRPr kern="1200">
              <a:solidFill>
                <a:schemeClr val="tx1"/>
              </a:solidFill>
              <a:latin typeface="Arial" charset="0"/>
              <a:ea typeface="+mn-ea"/>
              <a:cs typeface="+mn-cs"/>
            </a:defRPr>
          </a:lvl2pPr>
          <a:lvl3pPr marL="914400" algn="l" rtl="0" fontAlgn="base">
            <a:spcBef>
              <a:spcPct val="0"/>
            </a:spcBef>
            <a:spcAft>
              <a:spcPct val="0"/>
            </a:spcAft>
            <a:defRPr kern="1200">
              <a:solidFill>
                <a:schemeClr val="tx1"/>
              </a:solidFill>
              <a:latin typeface="Arial" charset="0"/>
              <a:ea typeface="+mn-ea"/>
              <a:cs typeface="+mn-cs"/>
            </a:defRPr>
          </a:lvl3pPr>
          <a:lvl4pPr marL="1371600" algn="l" rtl="0" fontAlgn="base">
            <a:spcBef>
              <a:spcPct val="0"/>
            </a:spcBef>
            <a:spcAft>
              <a:spcPct val="0"/>
            </a:spcAft>
            <a:defRPr kern="1200">
              <a:solidFill>
                <a:schemeClr val="tx1"/>
              </a:solidFill>
              <a:latin typeface="Arial" charset="0"/>
              <a:ea typeface="+mn-ea"/>
              <a:cs typeface="+mn-cs"/>
            </a:defRPr>
          </a:lvl4pPr>
          <a:lvl5pPr marL="1828800" algn="l" rtl="0" fontAlgn="base">
            <a:spcBef>
              <a:spcPct val="0"/>
            </a:spcBef>
            <a:spcAft>
              <a:spcPct val="0"/>
            </a:spcAft>
            <a:defRPr kern="1200">
              <a:solidFill>
                <a:schemeClr val="tx1"/>
              </a:solidFill>
              <a:latin typeface="Arial" charset="0"/>
              <a:ea typeface="+mn-ea"/>
              <a:cs typeface="+mn-cs"/>
            </a:defRPr>
          </a:lvl5pPr>
          <a:lvl6pPr marL="2286000" algn="l" defTabSz="914400" rtl="0" eaLnBrk="1" latinLnBrk="0" hangingPunct="1">
            <a:defRPr kern="1200">
              <a:solidFill>
                <a:schemeClr val="tx1"/>
              </a:solidFill>
              <a:latin typeface="Arial" charset="0"/>
              <a:ea typeface="+mn-ea"/>
              <a:cs typeface="+mn-cs"/>
            </a:defRPr>
          </a:lvl6pPr>
          <a:lvl7pPr marL="2743200" algn="l" defTabSz="914400" rtl="0" eaLnBrk="1" latinLnBrk="0" hangingPunct="1">
            <a:defRPr kern="1200">
              <a:solidFill>
                <a:schemeClr val="tx1"/>
              </a:solidFill>
              <a:latin typeface="Arial" charset="0"/>
              <a:ea typeface="+mn-ea"/>
              <a:cs typeface="+mn-cs"/>
            </a:defRPr>
          </a:lvl7pPr>
          <a:lvl8pPr marL="3200400" algn="l" defTabSz="914400" rtl="0" eaLnBrk="1" latinLnBrk="0" hangingPunct="1">
            <a:defRPr kern="1200">
              <a:solidFill>
                <a:schemeClr val="tx1"/>
              </a:solidFill>
              <a:latin typeface="Arial" charset="0"/>
              <a:ea typeface="+mn-ea"/>
              <a:cs typeface="+mn-cs"/>
            </a:defRPr>
          </a:lvl8pPr>
          <a:lvl9pPr marL="3657600" algn="l" defTabSz="914400" rtl="0" eaLnBrk="1" latinLnBrk="0" hangingPunct="1">
            <a:defRPr kern="1200">
              <a:solidFill>
                <a:schemeClr val="tx1"/>
              </a:solidFill>
              <a:latin typeface="Arial" charset="0"/>
              <a:ea typeface="+mn-ea"/>
              <a:cs typeface="+mn-cs"/>
            </a:defRPr>
          </a:lvl9pPr>
        </a:lstStyle>
        <a:p>
          <a:pPr algn="ctr" eaLnBrk="1" hangingPunct="1">
            <a:spcBef>
              <a:spcPct val="0"/>
            </a:spcBef>
            <a:buFontTx/>
            <a:buNone/>
          </a:pPr>
          <a:r>
            <a:rPr lang="es-ES" altLang="es-ES" sz="1600" b="1">
              <a:solidFill>
                <a:sysClr val="windowText" lastClr="000000"/>
              </a:solidFill>
              <a:latin typeface="Verdana" pitchFamily="34" charset="0"/>
            </a:rPr>
            <a:t>PROMOCIONES</a:t>
          </a:r>
          <a:r>
            <a:rPr lang="es-ES" altLang="es-ES" sz="1600" b="1" baseline="0">
              <a:solidFill>
                <a:sysClr val="windowText" lastClr="000000"/>
              </a:solidFill>
              <a:latin typeface="Verdana" pitchFamily="34" charset="0"/>
            </a:rPr>
            <a:t> </a:t>
          </a:r>
          <a:r>
            <a:rPr lang="es-ES" altLang="es-ES" sz="1600" b="1">
              <a:solidFill>
                <a:sysClr val="windowText" lastClr="000000"/>
              </a:solidFill>
              <a:latin typeface="Verdana" pitchFamily="34" charset="0"/>
            </a:rPr>
            <a:t>EN DERIVADOS LÁCTEOS  (Doméstico)</a:t>
          </a:r>
        </a:p>
      </xdr:txBody>
    </xdr:sp>
    <xdr:clientData/>
  </xdr:twoCellAnchor>
  <xdr:twoCellAnchor>
    <xdr:from>
      <xdr:col>10</xdr:col>
      <xdr:colOff>25400</xdr:colOff>
      <xdr:row>27</xdr:row>
      <xdr:rowOff>794</xdr:rowOff>
    </xdr:from>
    <xdr:to>
      <xdr:col>10</xdr:col>
      <xdr:colOff>59531</xdr:colOff>
      <xdr:row>51</xdr:row>
      <xdr:rowOff>35719</xdr:rowOff>
    </xdr:to>
    <xdr:cxnSp macro="">
      <xdr:nvCxnSpPr>
        <xdr:cNvPr id="5" name="4 Conector recto">
          <a:extLst>
            <a:ext uri="{FF2B5EF4-FFF2-40B4-BE49-F238E27FC236}">
              <a16:creationId xmlns:a16="http://schemas.microsoft.com/office/drawing/2014/main" xmlns="" id="{00000000-0008-0000-0300-000005000000}"/>
            </a:ext>
          </a:extLst>
        </xdr:cNvPr>
        <xdr:cNvCxnSpPr/>
      </xdr:nvCxnSpPr>
      <xdr:spPr>
        <a:xfrm>
          <a:off x="7454900" y="5230019"/>
          <a:ext cx="34131" cy="4673600"/>
        </a:xfrm>
        <a:prstGeom prst="line">
          <a:avLst/>
        </a:prstGeom>
        <a:ln w="9525">
          <a:solidFill>
            <a:schemeClr val="bg1">
              <a:lumMod val="50000"/>
            </a:schemeClr>
          </a:solidFill>
          <a:prstDash val="sysDot"/>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520700</xdr:colOff>
      <xdr:row>26</xdr:row>
      <xdr:rowOff>12700</xdr:rowOff>
    </xdr:from>
    <xdr:to>
      <xdr:col>19</xdr:col>
      <xdr:colOff>177800</xdr:colOff>
      <xdr:row>26</xdr:row>
      <xdr:rowOff>25400</xdr:rowOff>
    </xdr:to>
    <xdr:cxnSp macro="">
      <xdr:nvCxnSpPr>
        <xdr:cNvPr id="6" name="5 Conector recto">
          <a:extLst>
            <a:ext uri="{FF2B5EF4-FFF2-40B4-BE49-F238E27FC236}">
              <a16:creationId xmlns:a16="http://schemas.microsoft.com/office/drawing/2014/main" xmlns="" id="{00000000-0008-0000-0300-000006000000}"/>
            </a:ext>
          </a:extLst>
        </xdr:cNvPr>
        <xdr:cNvCxnSpPr/>
      </xdr:nvCxnSpPr>
      <xdr:spPr>
        <a:xfrm flipV="1">
          <a:off x="377825" y="4975225"/>
          <a:ext cx="14087475" cy="12700"/>
        </a:xfrm>
        <a:prstGeom prst="line">
          <a:avLst/>
        </a:prstGeom>
        <a:ln w="9525">
          <a:solidFill>
            <a:schemeClr val="bg1">
              <a:lumMod val="50000"/>
            </a:schemeClr>
          </a:solidFill>
          <a:prstDash val="sysDot"/>
        </a:ln>
      </xdr:spPr>
      <xdr:style>
        <a:lnRef idx="1">
          <a:schemeClr val="accent1"/>
        </a:lnRef>
        <a:fillRef idx="0">
          <a:schemeClr val="accent1"/>
        </a:fillRef>
        <a:effectRef idx="0">
          <a:schemeClr val="accent1"/>
        </a:effectRef>
        <a:fontRef idx="minor">
          <a:schemeClr val="tx1"/>
        </a:fontRef>
      </xdr:style>
    </xdr:cxnSp>
    <xdr:clientData/>
  </xdr:twoCellAnchor>
  <mc:AlternateContent xmlns:mc="http://schemas.openxmlformats.org/markup-compatibility/2006">
    <mc:Choice xmlns:a14="http://schemas.microsoft.com/office/drawing/2010/main" Requires="a14">
      <xdr:twoCellAnchor editAs="oneCell">
        <xdr:from>
          <xdr:col>2</xdr:col>
          <xdr:colOff>144780</xdr:colOff>
          <xdr:row>29</xdr:row>
          <xdr:rowOff>30480</xdr:rowOff>
        </xdr:from>
        <xdr:to>
          <xdr:col>4</xdr:col>
          <xdr:colOff>129540</xdr:colOff>
          <xdr:row>30</xdr:row>
          <xdr:rowOff>30480</xdr:rowOff>
        </xdr:to>
        <xdr:sp macro="" textlink="">
          <xdr:nvSpPr>
            <xdr:cNvPr id="13313" name="Drop Down 1" hidden="1">
              <a:extLst>
                <a:ext uri="{63B3BB69-23CF-44E3-9099-C40C66FF867C}">
                  <a14:compatExt spid="_x0000_s13313"/>
                </a:ext>
                <a:ext uri="{FF2B5EF4-FFF2-40B4-BE49-F238E27FC236}">
                  <a16:creationId xmlns:a16="http://schemas.microsoft.com/office/drawing/2014/main" xmlns="" id="{00000000-0008-0000-0300-0000013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xdr:from>
      <xdr:col>10</xdr:col>
      <xdr:colOff>162719</xdr:colOff>
      <xdr:row>30</xdr:row>
      <xdr:rowOff>37306</xdr:rowOff>
    </xdr:from>
    <xdr:to>
      <xdr:col>19</xdr:col>
      <xdr:colOff>302419</xdr:colOff>
      <xdr:row>49</xdr:row>
      <xdr:rowOff>88106</xdr:rowOff>
    </xdr:to>
    <xdr:graphicFrame macro="">
      <xdr:nvGraphicFramePr>
        <xdr:cNvPr id="8" name="7 Gráfico">
          <a:extLst>
            <a:ext uri="{FF2B5EF4-FFF2-40B4-BE49-F238E27FC236}">
              <a16:creationId xmlns:a16="http://schemas.microsoft.com/office/drawing/2014/main" xmlns="" id="{00000000-0008-0000-03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mc:AlternateContent xmlns:mc="http://schemas.openxmlformats.org/markup-compatibility/2006">
    <mc:Choice xmlns:a14="http://schemas.microsoft.com/office/drawing/2010/main" Requires="a14">
      <xdr:twoCellAnchor editAs="oneCell">
        <xdr:from>
          <xdr:col>11</xdr:col>
          <xdr:colOff>411480</xdr:colOff>
          <xdr:row>29</xdr:row>
          <xdr:rowOff>0</xdr:rowOff>
        </xdr:from>
        <xdr:to>
          <xdr:col>13</xdr:col>
          <xdr:colOff>381000</xdr:colOff>
          <xdr:row>30</xdr:row>
          <xdr:rowOff>0</xdr:rowOff>
        </xdr:to>
        <xdr:sp macro="" textlink="">
          <xdr:nvSpPr>
            <xdr:cNvPr id="13314" name="Drop Down 2" hidden="1">
              <a:extLst>
                <a:ext uri="{63B3BB69-23CF-44E3-9099-C40C66FF867C}">
                  <a14:compatExt spid="_x0000_s13314"/>
                </a:ext>
                <a:ext uri="{FF2B5EF4-FFF2-40B4-BE49-F238E27FC236}">
                  <a16:creationId xmlns:a16="http://schemas.microsoft.com/office/drawing/2014/main" xmlns="" id="{00000000-0008-0000-0300-0000023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editAs="oneCell">
    <xdr:from>
      <xdr:col>17</xdr:col>
      <xdr:colOff>619126</xdr:colOff>
      <xdr:row>1</xdr:row>
      <xdr:rowOff>11906</xdr:rowOff>
    </xdr:from>
    <xdr:to>
      <xdr:col>19</xdr:col>
      <xdr:colOff>344914</xdr:colOff>
      <xdr:row>2</xdr:row>
      <xdr:rowOff>162812</xdr:rowOff>
    </xdr:to>
    <xdr:pic>
      <xdr:nvPicPr>
        <xdr:cNvPr id="10" name="Imagen 3">
          <a:hlinkClick xmlns:r="http://schemas.openxmlformats.org/officeDocument/2006/relationships" r:id="rId4"/>
          <a:extLst>
            <a:ext uri="{FF2B5EF4-FFF2-40B4-BE49-F238E27FC236}">
              <a16:creationId xmlns:a16="http://schemas.microsoft.com/office/drawing/2014/main" xmlns="" id="{00000000-0008-0000-0300-00000A000000}"/>
            </a:ext>
          </a:extLst>
        </xdr:cNvPr>
        <xdr:cNvPicPr>
          <a:picLocks noChangeAspect="1"/>
        </xdr:cNvPicPr>
      </xdr:nvPicPr>
      <xdr:blipFill>
        <a:blip xmlns:r="http://schemas.openxmlformats.org/officeDocument/2006/relationships" r:embed="rId5">
          <a:duotone>
            <a:prstClr val="black"/>
            <a:schemeClr val="tx2">
              <a:tint val="45000"/>
              <a:satMod val="400000"/>
            </a:schemeClr>
          </a:duotone>
          <a:extLst>
            <a:ext uri="{BEBA8EAE-BF5A-486C-A8C5-ECC9F3942E4B}">
              <a14:imgProps xmlns:a14="http://schemas.microsoft.com/office/drawing/2010/main">
                <a14:imgLayer r:embed="rId6">
                  <a14:imgEffect>
                    <a14:colorTemperature colorTemp="11200"/>
                  </a14:imgEffect>
                </a14:imgLayer>
              </a14:imgProps>
            </a:ext>
          </a:extLst>
        </a:blip>
        <a:stretch>
          <a:fillRect/>
        </a:stretch>
      </xdr:blipFill>
      <xdr:spPr>
        <a:xfrm>
          <a:off x="13382626" y="69056"/>
          <a:ext cx="1249788" cy="341406"/>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xdr:from>
      <xdr:col>0</xdr:col>
      <xdr:colOff>163285</xdr:colOff>
      <xdr:row>3</xdr:row>
      <xdr:rowOff>94673</xdr:rowOff>
    </xdr:from>
    <xdr:to>
      <xdr:col>13</xdr:col>
      <xdr:colOff>489857</xdr:colOff>
      <xdr:row>25</xdr:row>
      <xdr:rowOff>69273</xdr:rowOff>
    </xdr:to>
    <xdr:graphicFrame macro="">
      <xdr:nvGraphicFramePr>
        <xdr:cNvPr id="3" name="1 Gráfico">
          <a:extLst>
            <a:ext uri="{FF2B5EF4-FFF2-40B4-BE49-F238E27FC236}">
              <a16:creationId xmlns:a16="http://schemas.microsoft.com/office/drawing/2014/main" xmlns="" id="{00000000-0008-0000-04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612321</xdr:colOff>
      <xdr:row>0</xdr:row>
      <xdr:rowOff>215983</xdr:rowOff>
    </xdr:from>
    <xdr:to>
      <xdr:col>12</xdr:col>
      <xdr:colOff>413884</xdr:colOff>
      <xdr:row>2</xdr:row>
      <xdr:rowOff>122251</xdr:rowOff>
    </xdr:to>
    <xdr:sp macro="" textlink="">
      <xdr:nvSpPr>
        <xdr:cNvPr id="4" name="Text Box 21">
          <a:extLst>
            <a:ext uri="{FF2B5EF4-FFF2-40B4-BE49-F238E27FC236}">
              <a16:creationId xmlns:a16="http://schemas.microsoft.com/office/drawing/2014/main" xmlns="" id="{00000000-0008-0000-0400-000004000000}"/>
            </a:ext>
          </a:extLst>
        </xdr:cNvPr>
        <xdr:cNvSpPr txBox="1">
          <a:spLocks noChangeArrowheads="1"/>
        </xdr:cNvSpPr>
      </xdr:nvSpPr>
      <xdr:spPr bwMode="auto">
        <a:xfrm>
          <a:off x="993321" y="215983"/>
          <a:ext cx="8374063" cy="341697"/>
        </a:xfrm>
        <a:prstGeom prst="rect">
          <a:avLst/>
        </a:prstGeom>
        <a:noFill/>
        <a:ln>
          <a:noFill/>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9525">
              <a:solidFill>
                <a:schemeClr val="tx1"/>
              </a:solidFill>
              <a:miter lim="800000"/>
              <a:headEnd/>
              <a:tailEnd/>
            </a14:hiddenLine>
          </a:ext>
          <a:ext uri="{AF507438-7753-43E0-B8FC-AC1667EBCBE1}">
            <a14:hiddenEffects xmlns:a14="http://schemas.microsoft.com/office/drawing/2010/main">
              <a:effectLst>
                <a:outerShdw dist="35921" dir="2700000" algn="ctr" rotWithShape="0">
                  <a:schemeClr val="bg2"/>
                </a:outerShdw>
              </a:effectLst>
            </a14:hiddenEffects>
          </a:ext>
        </a:extLst>
      </xdr:spPr>
      <xdr:txBody>
        <a:bodyPr wrap="square">
          <a:spAutoFit/>
        </a:bodyPr>
        <a:lstStyle>
          <a:defPPr>
            <a:defRPr lang="es-ES"/>
          </a:defPPr>
          <a:lvl1pPr algn="l" rtl="0" fontAlgn="base">
            <a:spcBef>
              <a:spcPct val="0"/>
            </a:spcBef>
            <a:spcAft>
              <a:spcPct val="0"/>
            </a:spcAft>
            <a:defRPr kern="1200">
              <a:solidFill>
                <a:schemeClr val="tx1"/>
              </a:solidFill>
              <a:latin typeface="Arial" charset="0"/>
              <a:ea typeface="+mn-ea"/>
              <a:cs typeface="+mn-cs"/>
            </a:defRPr>
          </a:lvl1pPr>
          <a:lvl2pPr marL="457200" algn="l" rtl="0" fontAlgn="base">
            <a:spcBef>
              <a:spcPct val="0"/>
            </a:spcBef>
            <a:spcAft>
              <a:spcPct val="0"/>
            </a:spcAft>
            <a:defRPr kern="1200">
              <a:solidFill>
                <a:schemeClr val="tx1"/>
              </a:solidFill>
              <a:latin typeface="Arial" charset="0"/>
              <a:ea typeface="+mn-ea"/>
              <a:cs typeface="+mn-cs"/>
            </a:defRPr>
          </a:lvl2pPr>
          <a:lvl3pPr marL="914400" algn="l" rtl="0" fontAlgn="base">
            <a:spcBef>
              <a:spcPct val="0"/>
            </a:spcBef>
            <a:spcAft>
              <a:spcPct val="0"/>
            </a:spcAft>
            <a:defRPr kern="1200">
              <a:solidFill>
                <a:schemeClr val="tx1"/>
              </a:solidFill>
              <a:latin typeface="Arial" charset="0"/>
              <a:ea typeface="+mn-ea"/>
              <a:cs typeface="+mn-cs"/>
            </a:defRPr>
          </a:lvl3pPr>
          <a:lvl4pPr marL="1371600" algn="l" rtl="0" fontAlgn="base">
            <a:spcBef>
              <a:spcPct val="0"/>
            </a:spcBef>
            <a:spcAft>
              <a:spcPct val="0"/>
            </a:spcAft>
            <a:defRPr kern="1200">
              <a:solidFill>
                <a:schemeClr val="tx1"/>
              </a:solidFill>
              <a:latin typeface="Arial" charset="0"/>
              <a:ea typeface="+mn-ea"/>
              <a:cs typeface="+mn-cs"/>
            </a:defRPr>
          </a:lvl4pPr>
          <a:lvl5pPr marL="1828800" algn="l" rtl="0" fontAlgn="base">
            <a:spcBef>
              <a:spcPct val="0"/>
            </a:spcBef>
            <a:spcAft>
              <a:spcPct val="0"/>
            </a:spcAft>
            <a:defRPr kern="1200">
              <a:solidFill>
                <a:schemeClr val="tx1"/>
              </a:solidFill>
              <a:latin typeface="Arial" charset="0"/>
              <a:ea typeface="+mn-ea"/>
              <a:cs typeface="+mn-cs"/>
            </a:defRPr>
          </a:lvl5pPr>
          <a:lvl6pPr marL="2286000" algn="l" defTabSz="914400" rtl="0" eaLnBrk="1" latinLnBrk="0" hangingPunct="1">
            <a:defRPr kern="1200">
              <a:solidFill>
                <a:schemeClr val="tx1"/>
              </a:solidFill>
              <a:latin typeface="Arial" charset="0"/>
              <a:ea typeface="+mn-ea"/>
              <a:cs typeface="+mn-cs"/>
            </a:defRPr>
          </a:lvl6pPr>
          <a:lvl7pPr marL="2743200" algn="l" defTabSz="914400" rtl="0" eaLnBrk="1" latinLnBrk="0" hangingPunct="1">
            <a:defRPr kern="1200">
              <a:solidFill>
                <a:schemeClr val="tx1"/>
              </a:solidFill>
              <a:latin typeface="Arial" charset="0"/>
              <a:ea typeface="+mn-ea"/>
              <a:cs typeface="+mn-cs"/>
            </a:defRPr>
          </a:lvl7pPr>
          <a:lvl8pPr marL="3200400" algn="l" defTabSz="914400" rtl="0" eaLnBrk="1" latinLnBrk="0" hangingPunct="1">
            <a:defRPr kern="1200">
              <a:solidFill>
                <a:schemeClr val="tx1"/>
              </a:solidFill>
              <a:latin typeface="Arial" charset="0"/>
              <a:ea typeface="+mn-ea"/>
              <a:cs typeface="+mn-cs"/>
            </a:defRPr>
          </a:lvl8pPr>
          <a:lvl9pPr marL="3657600" algn="l" defTabSz="914400" rtl="0" eaLnBrk="1" latinLnBrk="0" hangingPunct="1">
            <a:defRPr kern="1200">
              <a:solidFill>
                <a:schemeClr val="tx1"/>
              </a:solidFill>
              <a:latin typeface="Arial" charset="0"/>
              <a:ea typeface="+mn-ea"/>
              <a:cs typeface="+mn-cs"/>
            </a:defRPr>
          </a:lvl9pPr>
        </a:lstStyle>
        <a:p>
          <a:pPr algn="ctr" eaLnBrk="1" hangingPunct="1">
            <a:spcBef>
              <a:spcPct val="0"/>
            </a:spcBef>
            <a:buFontTx/>
            <a:buNone/>
          </a:pPr>
          <a:r>
            <a:rPr lang="es-ES" altLang="es-ES" sz="1600" b="1">
              <a:solidFill>
                <a:sysClr val="windowText" lastClr="000000"/>
              </a:solidFill>
              <a:latin typeface="Verdana" pitchFamily="34" charset="0"/>
            </a:rPr>
            <a:t>PROMOCIONES EN LECHE ENVASADA (Doméstico)</a:t>
          </a:r>
        </a:p>
      </xdr:txBody>
    </xdr:sp>
    <xdr:clientData/>
  </xdr:twoCellAnchor>
  <xdr:twoCellAnchor>
    <xdr:from>
      <xdr:col>0</xdr:col>
      <xdr:colOff>241754</xdr:colOff>
      <xdr:row>26</xdr:row>
      <xdr:rowOff>0</xdr:rowOff>
    </xdr:from>
    <xdr:to>
      <xdr:col>13</xdr:col>
      <xdr:colOff>585107</xdr:colOff>
      <xdr:row>26</xdr:row>
      <xdr:rowOff>11793</xdr:rowOff>
    </xdr:to>
    <xdr:cxnSp macro="">
      <xdr:nvCxnSpPr>
        <xdr:cNvPr id="6" name="6 Conector recto">
          <a:extLst>
            <a:ext uri="{FF2B5EF4-FFF2-40B4-BE49-F238E27FC236}">
              <a16:creationId xmlns:a16="http://schemas.microsoft.com/office/drawing/2014/main" xmlns="" id="{00000000-0008-0000-0400-000006000000}"/>
            </a:ext>
          </a:extLst>
        </xdr:cNvPr>
        <xdr:cNvCxnSpPr/>
      </xdr:nvCxnSpPr>
      <xdr:spPr>
        <a:xfrm flipV="1">
          <a:off x="241754" y="5157107"/>
          <a:ext cx="10058853" cy="11793"/>
        </a:xfrm>
        <a:prstGeom prst="line">
          <a:avLst/>
        </a:prstGeom>
        <a:ln w="12700">
          <a:solidFill>
            <a:schemeClr val="tx1"/>
          </a:solidFill>
          <a:prstDash val="sysDot"/>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12</xdr:col>
      <xdr:colOff>84737</xdr:colOff>
      <xdr:row>0</xdr:row>
      <xdr:rowOff>227147</xdr:rowOff>
    </xdr:from>
    <xdr:to>
      <xdr:col>13</xdr:col>
      <xdr:colOff>572525</xdr:colOff>
      <xdr:row>2</xdr:row>
      <xdr:rowOff>133124</xdr:rowOff>
    </xdr:to>
    <xdr:pic>
      <xdr:nvPicPr>
        <xdr:cNvPr id="10" name="Imagen 3">
          <a:hlinkClick xmlns:r="http://schemas.openxmlformats.org/officeDocument/2006/relationships" r:id="rId2"/>
          <a:extLst>
            <a:ext uri="{FF2B5EF4-FFF2-40B4-BE49-F238E27FC236}">
              <a16:creationId xmlns:a16="http://schemas.microsoft.com/office/drawing/2014/main" xmlns="" id="{00000000-0008-0000-0400-00000A000000}"/>
            </a:ext>
          </a:extLst>
        </xdr:cNvPr>
        <xdr:cNvPicPr>
          <a:picLocks noChangeAspect="1"/>
        </xdr:cNvPicPr>
      </xdr:nvPicPr>
      <xdr:blipFill>
        <a:blip xmlns:r="http://schemas.openxmlformats.org/officeDocument/2006/relationships" r:embed="rId3">
          <a:duotone>
            <a:prstClr val="black"/>
            <a:schemeClr val="tx2">
              <a:tint val="45000"/>
              <a:satMod val="400000"/>
            </a:schemeClr>
          </a:duotone>
          <a:extLst>
            <a:ext uri="{BEBA8EAE-BF5A-486C-A8C5-ECC9F3942E4B}">
              <a14:imgProps xmlns:a14="http://schemas.microsoft.com/office/drawing/2010/main">
                <a14:imgLayer r:embed="rId4">
                  <a14:imgEffect>
                    <a14:colorTemperature colorTemp="11200"/>
                  </a14:imgEffect>
                </a14:imgLayer>
              </a14:imgProps>
            </a:ext>
          </a:extLst>
        </a:blip>
        <a:stretch>
          <a:fillRect/>
        </a:stretch>
      </xdr:blipFill>
      <xdr:spPr>
        <a:xfrm>
          <a:off x="9038237" y="227147"/>
          <a:ext cx="1249788" cy="341406"/>
        </a:xfrm>
        <a:prstGeom prst="rect">
          <a:avLst/>
        </a:prstGeom>
      </xdr:spPr>
    </xdr:pic>
    <xdr:clientData/>
  </xdr:twoCellAnchor>
  <xdr:twoCellAnchor>
    <xdr:from>
      <xdr:col>0</xdr:col>
      <xdr:colOff>163285</xdr:colOff>
      <xdr:row>28</xdr:row>
      <xdr:rowOff>68035</xdr:rowOff>
    </xdr:from>
    <xdr:to>
      <xdr:col>13</xdr:col>
      <xdr:colOff>489857</xdr:colOff>
      <xdr:row>51</xdr:row>
      <xdr:rowOff>97063</xdr:rowOff>
    </xdr:to>
    <xdr:graphicFrame macro="">
      <xdr:nvGraphicFramePr>
        <xdr:cNvPr id="13" name="1 Gráfico">
          <a:extLst>
            <a:ext uri="{FF2B5EF4-FFF2-40B4-BE49-F238E27FC236}">
              <a16:creationId xmlns:a16="http://schemas.microsoft.com/office/drawing/2014/main" xmlns="" id="{00000000-0008-0000-0400-00000D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0</xdr:col>
      <xdr:colOff>163285</xdr:colOff>
      <xdr:row>53</xdr:row>
      <xdr:rowOff>0</xdr:rowOff>
    </xdr:from>
    <xdr:to>
      <xdr:col>13</xdr:col>
      <xdr:colOff>489857</xdr:colOff>
      <xdr:row>75</xdr:row>
      <xdr:rowOff>124278</xdr:rowOff>
    </xdr:to>
    <xdr:graphicFrame macro="">
      <xdr:nvGraphicFramePr>
        <xdr:cNvPr id="14" name="1 Gráfico">
          <a:extLst>
            <a:ext uri="{FF2B5EF4-FFF2-40B4-BE49-F238E27FC236}">
              <a16:creationId xmlns:a16="http://schemas.microsoft.com/office/drawing/2014/main" xmlns="" id="{00000000-0008-0000-0400-00000E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0</xdr:col>
      <xdr:colOff>163285</xdr:colOff>
      <xdr:row>80</xdr:row>
      <xdr:rowOff>0</xdr:rowOff>
    </xdr:from>
    <xdr:to>
      <xdr:col>13</xdr:col>
      <xdr:colOff>489857</xdr:colOff>
      <xdr:row>102</xdr:row>
      <xdr:rowOff>124278</xdr:rowOff>
    </xdr:to>
    <xdr:graphicFrame macro="">
      <xdr:nvGraphicFramePr>
        <xdr:cNvPr id="16" name="1 Gráfico">
          <a:extLst>
            <a:ext uri="{FF2B5EF4-FFF2-40B4-BE49-F238E27FC236}">
              <a16:creationId xmlns:a16="http://schemas.microsoft.com/office/drawing/2014/main" xmlns="" id="{00000000-0008-0000-0400-000010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0</xdr:col>
      <xdr:colOff>163285</xdr:colOff>
      <xdr:row>102</xdr:row>
      <xdr:rowOff>176892</xdr:rowOff>
    </xdr:from>
    <xdr:to>
      <xdr:col>13</xdr:col>
      <xdr:colOff>489857</xdr:colOff>
      <xdr:row>125</xdr:row>
      <xdr:rowOff>110670</xdr:rowOff>
    </xdr:to>
    <xdr:graphicFrame macro="">
      <xdr:nvGraphicFramePr>
        <xdr:cNvPr id="17" name="1 Gráfico">
          <a:extLst>
            <a:ext uri="{FF2B5EF4-FFF2-40B4-BE49-F238E27FC236}">
              <a16:creationId xmlns:a16="http://schemas.microsoft.com/office/drawing/2014/main" xmlns="" id="{00000000-0008-0000-0400-00001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0</xdr:col>
      <xdr:colOff>163285</xdr:colOff>
      <xdr:row>126</xdr:row>
      <xdr:rowOff>0</xdr:rowOff>
    </xdr:from>
    <xdr:to>
      <xdr:col>13</xdr:col>
      <xdr:colOff>489857</xdr:colOff>
      <xdr:row>148</xdr:row>
      <xdr:rowOff>124278</xdr:rowOff>
    </xdr:to>
    <xdr:graphicFrame macro="">
      <xdr:nvGraphicFramePr>
        <xdr:cNvPr id="18" name="1 Gráfico">
          <a:extLst>
            <a:ext uri="{FF2B5EF4-FFF2-40B4-BE49-F238E27FC236}">
              <a16:creationId xmlns:a16="http://schemas.microsoft.com/office/drawing/2014/main" xmlns="" id="{00000000-0008-0000-04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0</xdr:col>
      <xdr:colOff>68035</xdr:colOff>
      <xdr:row>76</xdr:row>
      <xdr:rowOff>175080</xdr:rowOff>
    </xdr:from>
    <xdr:to>
      <xdr:col>13</xdr:col>
      <xdr:colOff>435429</xdr:colOff>
      <xdr:row>77</xdr:row>
      <xdr:rowOff>0</xdr:rowOff>
    </xdr:to>
    <xdr:cxnSp macro="">
      <xdr:nvCxnSpPr>
        <xdr:cNvPr id="23" name="6 Conector recto">
          <a:extLst>
            <a:ext uri="{FF2B5EF4-FFF2-40B4-BE49-F238E27FC236}">
              <a16:creationId xmlns:a16="http://schemas.microsoft.com/office/drawing/2014/main" xmlns="" id="{00000000-0008-0000-0400-000017000000}"/>
            </a:ext>
          </a:extLst>
        </xdr:cNvPr>
        <xdr:cNvCxnSpPr/>
      </xdr:nvCxnSpPr>
      <xdr:spPr>
        <a:xfrm>
          <a:off x="68035" y="14952437"/>
          <a:ext cx="10082894" cy="15420"/>
        </a:xfrm>
        <a:prstGeom prst="line">
          <a:avLst/>
        </a:prstGeom>
        <a:ln w="12700">
          <a:solidFill>
            <a:schemeClr val="tx1"/>
          </a:solidFill>
          <a:prstDash val="sysDot"/>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6.xml><?xml version="1.0" encoding="utf-8"?>
<xdr:wsDr xmlns:xdr="http://schemas.openxmlformats.org/drawingml/2006/spreadsheetDrawing" xmlns:a="http://schemas.openxmlformats.org/drawingml/2006/main">
  <xdr:twoCellAnchor>
    <xdr:from>
      <xdr:col>0</xdr:col>
      <xdr:colOff>163285</xdr:colOff>
      <xdr:row>3</xdr:row>
      <xdr:rowOff>94673</xdr:rowOff>
    </xdr:from>
    <xdr:to>
      <xdr:col>13</xdr:col>
      <xdr:colOff>489857</xdr:colOff>
      <xdr:row>25</xdr:row>
      <xdr:rowOff>69273</xdr:rowOff>
    </xdr:to>
    <xdr:graphicFrame macro="">
      <xdr:nvGraphicFramePr>
        <xdr:cNvPr id="2" name="1 Gráfico">
          <a:extLst>
            <a:ext uri="{FF2B5EF4-FFF2-40B4-BE49-F238E27FC236}">
              <a16:creationId xmlns:a16="http://schemas.microsoft.com/office/drawing/2014/main" xmlns=""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612321</xdr:colOff>
      <xdr:row>0</xdr:row>
      <xdr:rowOff>215983</xdr:rowOff>
    </xdr:from>
    <xdr:to>
      <xdr:col>12</xdr:col>
      <xdr:colOff>413884</xdr:colOff>
      <xdr:row>2</xdr:row>
      <xdr:rowOff>122251</xdr:rowOff>
    </xdr:to>
    <xdr:sp macro="" textlink="">
      <xdr:nvSpPr>
        <xdr:cNvPr id="3" name="Text Box 21">
          <a:extLst>
            <a:ext uri="{FF2B5EF4-FFF2-40B4-BE49-F238E27FC236}">
              <a16:creationId xmlns:a16="http://schemas.microsoft.com/office/drawing/2014/main" xmlns="" id="{00000000-0008-0000-0500-000003000000}"/>
            </a:ext>
          </a:extLst>
        </xdr:cNvPr>
        <xdr:cNvSpPr txBox="1">
          <a:spLocks noChangeArrowheads="1"/>
        </xdr:cNvSpPr>
      </xdr:nvSpPr>
      <xdr:spPr bwMode="auto">
        <a:xfrm>
          <a:off x="993321" y="215983"/>
          <a:ext cx="8374063" cy="334893"/>
        </a:xfrm>
        <a:prstGeom prst="rect">
          <a:avLst/>
        </a:prstGeom>
        <a:noFill/>
        <a:ln>
          <a:noFill/>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9525">
              <a:solidFill>
                <a:schemeClr val="tx1"/>
              </a:solidFill>
              <a:miter lim="800000"/>
              <a:headEnd/>
              <a:tailEnd/>
            </a14:hiddenLine>
          </a:ext>
          <a:ext uri="{AF507438-7753-43E0-B8FC-AC1667EBCBE1}">
            <a14:hiddenEffects xmlns:a14="http://schemas.microsoft.com/office/drawing/2010/main">
              <a:effectLst>
                <a:outerShdw dist="35921" dir="2700000" algn="ctr" rotWithShape="0">
                  <a:schemeClr val="bg2"/>
                </a:outerShdw>
              </a:effectLst>
            </a14:hiddenEffects>
          </a:ext>
        </a:extLst>
      </xdr:spPr>
      <xdr:txBody>
        <a:bodyPr wrap="square">
          <a:spAutoFit/>
        </a:bodyPr>
        <a:lstStyle>
          <a:defPPr>
            <a:defRPr lang="es-ES"/>
          </a:defPPr>
          <a:lvl1pPr algn="l" rtl="0" fontAlgn="base">
            <a:spcBef>
              <a:spcPct val="0"/>
            </a:spcBef>
            <a:spcAft>
              <a:spcPct val="0"/>
            </a:spcAft>
            <a:defRPr kern="1200">
              <a:solidFill>
                <a:schemeClr val="tx1"/>
              </a:solidFill>
              <a:latin typeface="Arial" charset="0"/>
              <a:ea typeface="+mn-ea"/>
              <a:cs typeface="+mn-cs"/>
            </a:defRPr>
          </a:lvl1pPr>
          <a:lvl2pPr marL="457200" algn="l" rtl="0" fontAlgn="base">
            <a:spcBef>
              <a:spcPct val="0"/>
            </a:spcBef>
            <a:spcAft>
              <a:spcPct val="0"/>
            </a:spcAft>
            <a:defRPr kern="1200">
              <a:solidFill>
                <a:schemeClr val="tx1"/>
              </a:solidFill>
              <a:latin typeface="Arial" charset="0"/>
              <a:ea typeface="+mn-ea"/>
              <a:cs typeface="+mn-cs"/>
            </a:defRPr>
          </a:lvl2pPr>
          <a:lvl3pPr marL="914400" algn="l" rtl="0" fontAlgn="base">
            <a:spcBef>
              <a:spcPct val="0"/>
            </a:spcBef>
            <a:spcAft>
              <a:spcPct val="0"/>
            </a:spcAft>
            <a:defRPr kern="1200">
              <a:solidFill>
                <a:schemeClr val="tx1"/>
              </a:solidFill>
              <a:latin typeface="Arial" charset="0"/>
              <a:ea typeface="+mn-ea"/>
              <a:cs typeface="+mn-cs"/>
            </a:defRPr>
          </a:lvl3pPr>
          <a:lvl4pPr marL="1371600" algn="l" rtl="0" fontAlgn="base">
            <a:spcBef>
              <a:spcPct val="0"/>
            </a:spcBef>
            <a:spcAft>
              <a:spcPct val="0"/>
            </a:spcAft>
            <a:defRPr kern="1200">
              <a:solidFill>
                <a:schemeClr val="tx1"/>
              </a:solidFill>
              <a:latin typeface="Arial" charset="0"/>
              <a:ea typeface="+mn-ea"/>
              <a:cs typeface="+mn-cs"/>
            </a:defRPr>
          </a:lvl4pPr>
          <a:lvl5pPr marL="1828800" algn="l" rtl="0" fontAlgn="base">
            <a:spcBef>
              <a:spcPct val="0"/>
            </a:spcBef>
            <a:spcAft>
              <a:spcPct val="0"/>
            </a:spcAft>
            <a:defRPr kern="1200">
              <a:solidFill>
                <a:schemeClr val="tx1"/>
              </a:solidFill>
              <a:latin typeface="Arial" charset="0"/>
              <a:ea typeface="+mn-ea"/>
              <a:cs typeface="+mn-cs"/>
            </a:defRPr>
          </a:lvl5pPr>
          <a:lvl6pPr marL="2286000" algn="l" defTabSz="914400" rtl="0" eaLnBrk="1" latinLnBrk="0" hangingPunct="1">
            <a:defRPr kern="1200">
              <a:solidFill>
                <a:schemeClr val="tx1"/>
              </a:solidFill>
              <a:latin typeface="Arial" charset="0"/>
              <a:ea typeface="+mn-ea"/>
              <a:cs typeface="+mn-cs"/>
            </a:defRPr>
          </a:lvl6pPr>
          <a:lvl7pPr marL="2743200" algn="l" defTabSz="914400" rtl="0" eaLnBrk="1" latinLnBrk="0" hangingPunct="1">
            <a:defRPr kern="1200">
              <a:solidFill>
                <a:schemeClr val="tx1"/>
              </a:solidFill>
              <a:latin typeface="Arial" charset="0"/>
              <a:ea typeface="+mn-ea"/>
              <a:cs typeface="+mn-cs"/>
            </a:defRPr>
          </a:lvl7pPr>
          <a:lvl8pPr marL="3200400" algn="l" defTabSz="914400" rtl="0" eaLnBrk="1" latinLnBrk="0" hangingPunct="1">
            <a:defRPr kern="1200">
              <a:solidFill>
                <a:schemeClr val="tx1"/>
              </a:solidFill>
              <a:latin typeface="Arial" charset="0"/>
              <a:ea typeface="+mn-ea"/>
              <a:cs typeface="+mn-cs"/>
            </a:defRPr>
          </a:lvl8pPr>
          <a:lvl9pPr marL="3657600" algn="l" defTabSz="914400" rtl="0" eaLnBrk="1" latinLnBrk="0" hangingPunct="1">
            <a:defRPr kern="1200">
              <a:solidFill>
                <a:schemeClr val="tx1"/>
              </a:solidFill>
              <a:latin typeface="Arial" charset="0"/>
              <a:ea typeface="+mn-ea"/>
              <a:cs typeface="+mn-cs"/>
            </a:defRPr>
          </a:lvl9pPr>
        </a:lstStyle>
        <a:p>
          <a:pPr algn="ctr" eaLnBrk="1" hangingPunct="1">
            <a:spcBef>
              <a:spcPct val="0"/>
            </a:spcBef>
            <a:buFontTx/>
            <a:buNone/>
          </a:pPr>
          <a:r>
            <a:rPr lang="es-ES" altLang="es-ES" sz="1600" b="1">
              <a:solidFill>
                <a:sysClr val="windowText" lastClr="000000"/>
              </a:solidFill>
              <a:latin typeface="Verdana" pitchFamily="34" charset="0"/>
            </a:rPr>
            <a:t>PROMOCIONES EN DERIVADOS</a:t>
          </a:r>
          <a:r>
            <a:rPr lang="es-ES" altLang="es-ES" sz="1600" b="1" baseline="0">
              <a:solidFill>
                <a:sysClr val="windowText" lastClr="000000"/>
              </a:solidFill>
              <a:latin typeface="Verdana" pitchFamily="34" charset="0"/>
            </a:rPr>
            <a:t> LÁCTEOS </a:t>
          </a:r>
          <a:r>
            <a:rPr lang="es-ES" altLang="es-ES" sz="1600" b="1">
              <a:solidFill>
                <a:sysClr val="windowText" lastClr="000000"/>
              </a:solidFill>
              <a:latin typeface="Verdana" pitchFamily="34" charset="0"/>
            </a:rPr>
            <a:t>(Doméstico)</a:t>
          </a:r>
        </a:p>
      </xdr:txBody>
    </xdr:sp>
    <xdr:clientData/>
  </xdr:twoCellAnchor>
  <xdr:twoCellAnchor>
    <xdr:from>
      <xdr:col>0</xdr:col>
      <xdr:colOff>241754</xdr:colOff>
      <xdr:row>26</xdr:row>
      <xdr:rowOff>0</xdr:rowOff>
    </xdr:from>
    <xdr:to>
      <xdr:col>13</xdr:col>
      <xdr:colOff>585107</xdr:colOff>
      <xdr:row>26</xdr:row>
      <xdr:rowOff>11793</xdr:rowOff>
    </xdr:to>
    <xdr:cxnSp macro="">
      <xdr:nvCxnSpPr>
        <xdr:cNvPr id="4" name="6 Conector recto">
          <a:extLst>
            <a:ext uri="{FF2B5EF4-FFF2-40B4-BE49-F238E27FC236}">
              <a16:creationId xmlns:a16="http://schemas.microsoft.com/office/drawing/2014/main" xmlns="" id="{00000000-0008-0000-0500-000004000000}"/>
            </a:ext>
          </a:extLst>
        </xdr:cNvPr>
        <xdr:cNvCxnSpPr/>
      </xdr:nvCxnSpPr>
      <xdr:spPr>
        <a:xfrm flipV="1">
          <a:off x="241754" y="5143500"/>
          <a:ext cx="10058853" cy="11793"/>
        </a:xfrm>
        <a:prstGeom prst="line">
          <a:avLst/>
        </a:prstGeom>
        <a:ln w="12700">
          <a:solidFill>
            <a:schemeClr val="tx1"/>
          </a:solidFill>
          <a:prstDash val="sysDot"/>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12</xdr:col>
      <xdr:colOff>84737</xdr:colOff>
      <xdr:row>0</xdr:row>
      <xdr:rowOff>227147</xdr:rowOff>
    </xdr:from>
    <xdr:to>
      <xdr:col>13</xdr:col>
      <xdr:colOff>572525</xdr:colOff>
      <xdr:row>2</xdr:row>
      <xdr:rowOff>133124</xdr:rowOff>
    </xdr:to>
    <xdr:pic>
      <xdr:nvPicPr>
        <xdr:cNvPr id="5" name="Imagen 3">
          <a:hlinkClick xmlns:r="http://schemas.openxmlformats.org/officeDocument/2006/relationships" r:id="rId2"/>
          <a:extLst>
            <a:ext uri="{FF2B5EF4-FFF2-40B4-BE49-F238E27FC236}">
              <a16:creationId xmlns:a16="http://schemas.microsoft.com/office/drawing/2014/main" xmlns="" id="{00000000-0008-0000-0500-000005000000}"/>
            </a:ext>
          </a:extLst>
        </xdr:cNvPr>
        <xdr:cNvPicPr>
          <a:picLocks noChangeAspect="1"/>
        </xdr:cNvPicPr>
      </xdr:nvPicPr>
      <xdr:blipFill>
        <a:blip xmlns:r="http://schemas.openxmlformats.org/officeDocument/2006/relationships" r:embed="rId3">
          <a:duotone>
            <a:prstClr val="black"/>
            <a:schemeClr val="tx2">
              <a:tint val="45000"/>
              <a:satMod val="400000"/>
            </a:schemeClr>
          </a:duotone>
          <a:extLst>
            <a:ext uri="{BEBA8EAE-BF5A-486C-A8C5-ECC9F3942E4B}">
              <a14:imgProps xmlns:a14="http://schemas.microsoft.com/office/drawing/2010/main">
                <a14:imgLayer r:embed="rId4">
                  <a14:imgEffect>
                    <a14:colorTemperature colorTemp="11200"/>
                  </a14:imgEffect>
                </a14:imgLayer>
              </a14:imgProps>
            </a:ext>
          </a:extLst>
        </a:blip>
        <a:stretch>
          <a:fillRect/>
        </a:stretch>
      </xdr:blipFill>
      <xdr:spPr>
        <a:xfrm>
          <a:off x="9038237" y="227147"/>
          <a:ext cx="1249788" cy="334602"/>
        </a:xfrm>
        <a:prstGeom prst="rect">
          <a:avLst/>
        </a:prstGeom>
      </xdr:spPr>
    </xdr:pic>
    <xdr:clientData/>
  </xdr:twoCellAnchor>
  <xdr:twoCellAnchor>
    <xdr:from>
      <xdr:col>0</xdr:col>
      <xdr:colOff>163285</xdr:colOff>
      <xdr:row>28</xdr:row>
      <xdr:rowOff>68035</xdr:rowOff>
    </xdr:from>
    <xdr:to>
      <xdr:col>13</xdr:col>
      <xdr:colOff>489857</xdr:colOff>
      <xdr:row>51</xdr:row>
      <xdr:rowOff>97063</xdr:rowOff>
    </xdr:to>
    <xdr:graphicFrame macro="">
      <xdr:nvGraphicFramePr>
        <xdr:cNvPr id="6" name="1 Gráfico">
          <a:extLst>
            <a:ext uri="{FF2B5EF4-FFF2-40B4-BE49-F238E27FC236}">
              <a16:creationId xmlns:a16="http://schemas.microsoft.com/office/drawing/2014/main" xmlns="" id="{00000000-0008-0000-0500-00000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0</xdr:col>
      <xdr:colOff>163285</xdr:colOff>
      <xdr:row>53</xdr:row>
      <xdr:rowOff>0</xdr:rowOff>
    </xdr:from>
    <xdr:to>
      <xdr:col>13</xdr:col>
      <xdr:colOff>489857</xdr:colOff>
      <xdr:row>75</xdr:row>
      <xdr:rowOff>124278</xdr:rowOff>
    </xdr:to>
    <xdr:graphicFrame macro="">
      <xdr:nvGraphicFramePr>
        <xdr:cNvPr id="7" name="1 Gráfico">
          <a:extLst>
            <a:ext uri="{FF2B5EF4-FFF2-40B4-BE49-F238E27FC236}">
              <a16:creationId xmlns:a16="http://schemas.microsoft.com/office/drawing/2014/main" xmlns="" id="{00000000-0008-0000-0500-00000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0</xdr:col>
      <xdr:colOff>163285</xdr:colOff>
      <xdr:row>80</xdr:row>
      <xdr:rowOff>0</xdr:rowOff>
    </xdr:from>
    <xdr:to>
      <xdr:col>13</xdr:col>
      <xdr:colOff>489857</xdr:colOff>
      <xdr:row>102</xdr:row>
      <xdr:rowOff>124278</xdr:rowOff>
    </xdr:to>
    <xdr:graphicFrame macro="">
      <xdr:nvGraphicFramePr>
        <xdr:cNvPr id="8" name="1 Gráfico">
          <a:extLst>
            <a:ext uri="{FF2B5EF4-FFF2-40B4-BE49-F238E27FC236}">
              <a16:creationId xmlns:a16="http://schemas.microsoft.com/office/drawing/2014/main" xmlns="" id="{00000000-0008-0000-05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0</xdr:col>
      <xdr:colOff>163285</xdr:colOff>
      <xdr:row>102</xdr:row>
      <xdr:rowOff>176892</xdr:rowOff>
    </xdr:from>
    <xdr:to>
      <xdr:col>13</xdr:col>
      <xdr:colOff>489857</xdr:colOff>
      <xdr:row>125</xdr:row>
      <xdr:rowOff>110670</xdr:rowOff>
    </xdr:to>
    <xdr:graphicFrame macro="">
      <xdr:nvGraphicFramePr>
        <xdr:cNvPr id="9" name="1 Gráfico">
          <a:extLst>
            <a:ext uri="{FF2B5EF4-FFF2-40B4-BE49-F238E27FC236}">
              <a16:creationId xmlns:a16="http://schemas.microsoft.com/office/drawing/2014/main" xmlns="" id="{00000000-0008-0000-0500-00000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0</xdr:col>
      <xdr:colOff>163285</xdr:colOff>
      <xdr:row>126</xdr:row>
      <xdr:rowOff>0</xdr:rowOff>
    </xdr:from>
    <xdr:to>
      <xdr:col>13</xdr:col>
      <xdr:colOff>489857</xdr:colOff>
      <xdr:row>148</xdr:row>
      <xdr:rowOff>124278</xdr:rowOff>
    </xdr:to>
    <xdr:graphicFrame macro="">
      <xdr:nvGraphicFramePr>
        <xdr:cNvPr id="10" name="1 Gráfico">
          <a:extLst>
            <a:ext uri="{FF2B5EF4-FFF2-40B4-BE49-F238E27FC236}">
              <a16:creationId xmlns:a16="http://schemas.microsoft.com/office/drawing/2014/main" xmlns="" id="{00000000-0008-0000-0500-00000A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0</xdr:col>
      <xdr:colOff>68035</xdr:colOff>
      <xdr:row>76</xdr:row>
      <xdr:rowOff>175080</xdr:rowOff>
    </xdr:from>
    <xdr:to>
      <xdr:col>13</xdr:col>
      <xdr:colOff>435429</xdr:colOff>
      <xdr:row>77</xdr:row>
      <xdr:rowOff>0</xdr:rowOff>
    </xdr:to>
    <xdr:cxnSp macro="">
      <xdr:nvCxnSpPr>
        <xdr:cNvPr id="11" name="6 Conector recto">
          <a:extLst>
            <a:ext uri="{FF2B5EF4-FFF2-40B4-BE49-F238E27FC236}">
              <a16:creationId xmlns:a16="http://schemas.microsoft.com/office/drawing/2014/main" xmlns="" id="{00000000-0008-0000-0500-00000B000000}"/>
            </a:ext>
          </a:extLst>
        </xdr:cNvPr>
        <xdr:cNvCxnSpPr/>
      </xdr:nvCxnSpPr>
      <xdr:spPr>
        <a:xfrm>
          <a:off x="68035" y="14938830"/>
          <a:ext cx="10082894" cy="15420"/>
        </a:xfrm>
        <a:prstGeom prst="line">
          <a:avLst/>
        </a:prstGeom>
        <a:ln w="12700">
          <a:solidFill>
            <a:schemeClr val="tx1"/>
          </a:solidFill>
          <a:prstDash val="sysDot"/>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504825</xdr:colOff>
      <xdr:row>1</xdr:row>
      <xdr:rowOff>66675</xdr:rowOff>
    </xdr:from>
    <xdr:to>
      <xdr:col>12</xdr:col>
      <xdr:colOff>619125</xdr:colOff>
      <xdr:row>4</xdr:row>
      <xdr:rowOff>23909</xdr:rowOff>
    </xdr:to>
    <xdr:sp macro="" textlink="">
      <xdr:nvSpPr>
        <xdr:cNvPr id="2" name="Text Box 21">
          <a:extLst>
            <a:ext uri="{FF2B5EF4-FFF2-40B4-BE49-F238E27FC236}">
              <a16:creationId xmlns:a16="http://schemas.microsoft.com/office/drawing/2014/main" xmlns="" id="{00000000-0008-0000-0700-000002000000}"/>
            </a:ext>
          </a:extLst>
        </xdr:cNvPr>
        <xdr:cNvSpPr txBox="1">
          <a:spLocks noChangeArrowheads="1"/>
        </xdr:cNvSpPr>
      </xdr:nvSpPr>
      <xdr:spPr bwMode="auto">
        <a:xfrm>
          <a:off x="2790825" y="257175"/>
          <a:ext cx="6972300" cy="528734"/>
        </a:xfrm>
        <a:prstGeom prst="rect">
          <a:avLst/>
        </a:prstGeom>
        <a:noFill/>
        <a:ln>
          <a:noFill/>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9525">
              <a:solidFill>
                <a:schemeClr val="tx1"/>
              </a:solidFill>
              <a:miter lim="800000"/>
              <a:headEnd/>
              <a:tailEnd/>
            </a14:hiddenLine>
          </a:ext>
          <a:ext uri="{AF507438-7753-43E0-B8FC-AC1667EBCBE1}">
            <a14:hiddenEffects xmlns:a14="http://schemas.microsoft.com/office/drawing/2010/main">
              <a:effectLst>
                <a:outerShdw dist="35921" dir="2700000" algn="ctr" rotWithShape="0">
                  <a:schemeClr val="bg2"/>
                </a:outerShdw>
              </a:effectLst>
            </a14:hiddenEffects>
          </a:ext>
        </a:extLst>
      </xdr:spPr>
      <xdr:txBody>
        <a:bodyPr wrap="square">
          <a:spAutoFit/>
        </a:bodyPr>
        <a:lstStyle>
          <a:defPPr>
            <a:defRPr lang="es-ES"/>
          </a:defPPr>
          <a:lvl1pPr algn="l" rtl="0" fontAlgn="base">
            <a:spcBef>
              <a:spcPct val="0"/>
            </a:spcBef>
            <a:spcAft>
              <a:spcPct val="0"/>
            </a:spcAft>
            <a:defRPr kern="1200">
              <a:solidFill>
                <a:schemeClr val="tx1"/>
              </a:solidFill>
              <a:latin typeface="Arial" charset="0"/>
              <a:ea typeface="+mn-ea"/>
              <a:cs typeface="+mn-cs"/>
            </a:defRPr>
          </a:lvl1pPr>
          <a:lvl2pPr marL="457200" algn="l" rtl="0" fontAlgn="base">
            <a:spcBef>
              <a:spcPct val="0"/>
            </a:spcBef>
            <a:spcAft>
              <a:spcPct val="0"/>
            </a:spcAft>
            <a:defRPr kern="1200">
              <a:solidFill>
                <a:schemeClr val="tx1"/>
              </a:solidFill>
              <a:latin typeface="Arial" charset="0"/>
              <a:ea typeface="+mn-ea"/>
              <a:cs typeface="+mn-cs"/>
            </a:defRPr>
          </a:lvl2pPr>
          <a:lvl3pPr marL="914400" algn="l" rtl="0" fontAlgn="base">
            <a:spcBef>
              <a:spcPct val="0"/>
            </a:spcBef>
            <a:spcAft>
              <a:spcPct val="0"/>
            </a:spcAft>
            <a:defRPr kern="1200">
              <a:solidFill>
                <a:schemeClr val="tx1"/>
              </a:solidFill>
              <a:latin typeface="Arial" charset="0"/>
              <a:ea typeface="+mn-ea"/>
              <a:cs typeface="+mn-cs"/>
            </a:defRPr>
          </a:lvl3pPr>
          <a:lvl4pPr marL="1371600" algn="l" rtl="0" fontAlgn="base">
            <a:spcBef>
              <a:spcPct val="0"/>
            </a:spcBef>
            <a:spcAft>
              <a:spcPct val="0"/>
            </a:spcAft>
            <a:defRPr kern="1200">
              <a:solidFill>
                <a:schemeClr val="tx1"/>
              </a:solidFill>
              <a:latin typeface="Arial" charset="0"/>
              <a:ea typeface="+mn-ea"/>
              <a:cs typeface="+mn-cs"/>
            </a:defRPr>
          </a:lvl4pPr>
          <a:lvl5pPr marL="1828800" algn="l" rtl="0" fontAlgn="base">
            <a:spcBef>
              <a:spcPct val="0"/>
            </a:spcBef>
            <a:spcAft>
              <a:spcPct val="0"/>
            </a:spcAft>
            <a:defRPr kern="1200">
              <a:solidFill>
                <a:schemeClr val="tx1"/>
              </a:solidFill>
              <a:latin typeface="Arial" charset="0"/>
              <a:ea typeface="+mn-ea"/>
              <a:cs typeface="+mn-cs"/>
            </a:defRPr>
          </a:lvl5pPr>
          <a:lvl6pPr marL="2286000" algn="l" defTabSz="914400" rtl="0" eaLnBrk="1" latinLnBrk="0" hangingPunct="1">
            <a:defRPr kern="1200">
              <a:solidFill>
                <a:schemeClr val="tx1"/>
              </a:solidFill>
              <a:latin typeface="Arial" charset="0"/>
              <a:ea typeface="+mn-ea"/>
              <a:cs typeface="+mn-cs"/>
            </a:defRPr>
          </a:lvl6pPr>
          <a:lvl7pPr marL="2743200" algn="l" defTabSz="914400" rtl="0" eaLnBrk="1" latinLnBrk="0" hangingPunct="1">
            <a:defRPr kern="1200">
              <a:solidFill>
                <a:schemeClr val="tx1"/>
              </a:solidFill>
              <a:latin typeface="Arial" charset="0"/>
              <a:ea typeface="+mn-ea"/>
              <a:cs typeface="+mn-cs"/>
            </a:defRPr>
          </a:lvl7pPr>
          <a:lvl8pPr marL="3200400" algn="l" defTabSz="914400" rtl="0" eaLnBrk="1" latinLnBrk="0" hangingPunct="1">
            <a:defRPr kern="1200">
              <a:solidFill>
                <a:schemeClr val="tx1"/>
              </a:solidFill>
              <a:latin typeface="Arial" charset="0"/>
              <a:ea typeface="+mn-ea"/>
              <a:cs typeface="+mn-cs"/>
            </a:defRPr>
          </a:lvl8pPr>
          <a:lvl9pPr marL="3657600" algn="l" defTabSz="914400" rtl="0" eaLnBrk="1" latinLnBrk="0" hangingPunct="1">
            <a:defRPr kern="1200">
              <a:solidFill>
                <a:schemeClr val="tx1"/>
              </a:solidFill>
              <a:latin typeface="Arial" charset="0"/>
              <a:ea typeface="+mn-ea"/>
              <a:cs typeface="+mn-cs"/>
            </a:defRPr>
          </a:lvl9pPr>
        </a:lstStyle>
        <a:p>
          <a:pPr algn="ctr" eaLnBrk="1" hangingPunct="1">
            <a:spcBef>
              <a:spcPct val="0"/>
            </a:spcBef>
            <a:buFontTx/>
            <a:buNone/>
          </a:pPr>
          <a:r>
            <a:rPr lang="es-ES" altLang="es-ES" sz="1400" b="1">
              <a:solidFill>
                <a:sysClr val="windowText" lastClr="000000"/>
              </a:solidFill>
              <a:latin typeface="Verdana" pitchFamily="34" charset="0"/>
            </a:rPr>
            <a:t>PROMOCIONES EN LECHE ENVASADA Y DERIVADOS LÁCTEOS</a:t>
          </a:r>
        </a:p>
        <a:p>
          <a:pPr algn="ctr" eaLnBrk="1" hangingPunct="1">
            <a:spcBef>
              <a:spcPct val="0"/>
            </a:spcBef>
            <a:buFontTx/>
            <a:buNone/>
          </a:pPr>
          <a:r>
            <a:rPr lang="es-ES" altLang="es-ES" sz="1400" b="1">
              <a:solidFill>
                <a:sysClr val="windowText" lastClr="000000"/>
              </a:solidFill>
              <a:latin typeface="Verdana" pitchFamily="34" charset="0"/>
            </a:rPr>
            <a:t>(Doméstico)</a:t>
          </a:r>
        </a:p>
      </xdr:txBody>
    </xdr:sp>
    <xdr:clientData/>
  </xdr:twoCellAnchor>
  <xdr:oneCellAnchor>
    <xdr:from>
      <xdr:col>12</xdr:col>
      <xdr:colOff>485775</xdr:colOff>
      <xdr:row>0</xdr:row>
      <xdr:rowOff>146051</xdr:rowOff>
    </xdr:from>
    <xdr:ext cx="1038225" cy="283614"/>
    <xdr:pic>
      <xdr:nvPicPr>
        <xdr:cNvPr id="3" name="Imagen 2">
          <a:hlinkClick xmlns:r="http://schemas.openxmlformats.org/officeDocument/2006/relationships" r:id="rId1"/>
          <a:extLst>
            <a:ext uri="{FF2B5EF4-FFF2-40B4-BE49-F238E27FC236}">
              <a16:creationId xmlns:a16="http://schemas.microsoft.com/office/drawing/2014/main" xmlns="" id="{00000000-0008-0000-0700-000003000000}"/>
            </a:ext>
          </a:extLst>
        </xdr:cNvPr>
        <xdr:cNvPicPr>
          <a:picLocks noChangeAspect="1"/>
        </xdr:cNvPicPr>
      </xdr:nvPicPr>
      <xdr:blipFill>
        <a:blip xmlns:r="http://schemas.openxmlformats.org/officeDocument/2006/relationships" r:embed="rId2">
          <a:duotone>
            <a:prstClr val="black"/>
            <a:schemeClr val="tx2">
              <a:tint val="45000"/>
              <a:satMod val="400000"/>
            </a:schemeClr>
          </a:duotone>
          <a:extLst>
            <a:ext uri="{BEBA8EAE-BF5A-486C-A8C5-ECC9F3942E4B}">
              <a14:imgProps xmlns:a14="http://schemas.microsoft.com/office/drawing/2010/main">
                <a14:imgLayer r:embed="rId3">
                  <a14:imgEffect>
                    <a14:colorTemperature colorTemp="11200"/>
                  </a14:imgEffect>
                </a14:imgLayer>
              </a14:imgProps>
            </a:ext>
          </a:extLst>
        </a:blip>
        <a:stretch>
          <a:fillRect/>
        </a:stretch>
      </xdr:blipFill>
      <xdr:spPr>
        <a:xfrm>
          <a:off x="9629775" y="146051"/>
          <a:ext cx="1038225" cy="283614"/>
        </a:xfrm>
        <a:prstGeom prst="rect">
          <a:avLst/>
        </a:prstGeom>
      </xdr:spPr>
    </xdr:pic>
    <xdr:clientData/>
  </xdr:oneCellAnchor>
  <xdr:oneCellAnchor>
    <xdr:from>
      <xdr:col>0</xdr:col>
      <xdr:colOff>457200</xdr:colOff>
      <xdr:row>0</xdr:row>
      <xdr:rowOff>123826</xdr:rowOff>
    </xdr:from>
    <xdr:ext cx="1800000" cy="513737"/>
    <xdr:pic>
      <xdr:nvPicPr>
        <xdr:cNvPr id="4" name="4 Imagen">
          <a:extLst>
            <a:ext uri="{FF2B5EF4-FFF2-40B4-BE49-F238E27FC236}">
              <a16:creationId xmlns:a16="http://schemas.microsoft.com/office/drawing/2014/main" xmlns="" id="{00000000-0008-0000-0700-000004000000}"/>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457200" y="123826"/>
          <a:ext cx="1800000" cy="513737"/>
        </a:xfrm>
        <a:prstGeom prst="rect">
          <a:avLst/>
        </a:prstGeom>
      </xdr:spPr>
    </xdr:pic>
    <xdr:clientData/>
  </xdr:oneCellAnchor>
</xdr:wsDr>
</file>

<file path=xl/drawings/drawing8.xml><?xml version="1.0" encoding="utf-8"?>
<xdr:wsDr xmlns:xdr="http://schemas.openxmlformats.org/drawingml/2006/spreadsheetDrawing" xmlns:a="http://schemas.openxmlformats.org/drawingml/2006/main">
  <xdr:twoCellAnchor>
    <xdr:from>
      <xdr:col>2</xdr:col>
      <xdr:colOff>126064</xdr:colOff>
      <xdr:row>1</xdr:row>
      <xdr:rowOff>126066</xdr:rowOff>
    </xdr:from>
    <xdr:to>
      <xdr:col>15</xdr:col>
      <xdr:colOff>602315</xdr:colOff>
      <xdr:row>3</xdr:row>
      <xdr:rowOff>458697</xdr:rowOff>
    </xdr:to>
    <xdr:sp macro="" textlink="">
      <xdr:nvSpPr>
        <xdr:cNvPr id="2" name="Text Box 21">
          <a:extLst>
            <a:ext uri="{FF2B5EF4-FFF2-40B4-BE49-F238E27FC236}">
              <a16:creationId xmlns:a16="http://schemas.microsoft.com/office/drawing/2014/main" xmlns="" id="{00000000-0008-0000-0900-000002000000}"/>
            </a:ext>
          </a:extLst>
        </xdr:cNvPr>
        <xdr:cNvSpPr txBox="1">
          <a:spLocks noChangeArrowheads="1"/>
        </xdr:cNvSpPr>
      </xdr:nvSpPr>
      <xdr:spPr bwMode="auto">
        <a:xfrm>
          <a:off x="3333748" y="322169"/>
          <a:ext cx="13503089" cy="990977"/>
        </a:xfrm>
        <a:prstGeom prst="rect">
          <a:avLst/>
        </a:prstGeom>
        <a:noFill/>
        <a:ln>
          <a:noFill/>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9525">
              <a:solidFill>
                <a:schemeClr val="tx1"/>
              </a:solidFill>
              <a:miter lim="800000"/>
              <a:headEnd/>
              <a:tailEnd/>
            </a14:hiddenLine>
          </a:ext>
          <a:ext uri="{AF507438-7753-43E0-B8FC-AC1667EBCBE1}">
            <a14:hiddenEffects xmlns:a14="http://schemas.microsoft.com/office/drawing/2010/main">
              <a:effectLst>
                <a:outerShdw dist="35921" dir="2700000" algn="ctr" rotWithShape="0">
                  <a:schemeClr val="bg2"/>
                </a:outerShdw>
              </a:effectLst>
            </a14:hiddenEffects>
          </a:ext>
        </a:extLst>
      </xdr:spPr>
      <xdr:txBody>
        <a:bodyPr wrap="square">
          <a:spAutoFit/>
        </a:bodyPr>
        <a:lstStyle>
          <a:defPPr>
            <a:defRPr lang="es-ES"/>
          </a:defPPr>
          <a:lvl1pPr algn="l" rtl="0" fontAlgn="base">
            <a:spcBef>
              <a:spcPct val="0"/>
            </a:spcBef>
            <a:spcAft>
              <a:spcPct val="0"/>
            </a:spcAft>
            <a:defRPr kern="1200">
              <a:solidFill>
                <a:schemeClr val="tx1"/>
              </a:solidFill>
              <a:latin typeface="Arial" charset="0"/>
              <a:ea typeface="+mn-ea"/>
              <a:cs typeface="+mn-cs"/>
            </a:defRPr>
          </a:lvl1pPr>
          <a:lvl2pPr marL="457200" algn="l" rtl="0" fontAlgn="base">
            <a:spcBef>
              <a:spcPct val="0"/>
            </a:spcBef>
            <a:spcAft>
              <a:spcPct val="0"/>
            </a:spcAft>
            <a:defRPr kern="1200">
              <a:solidFill>
                <a:schemeClr val="tx1"/>
              </a:solidFill>
              <a:latin typeface="Arial" charset="0"/>
              <a:ea typeface="+mn-ea"/>
              <a:cs typeface="+mn-cs"/>
            </a:defRPr>
          </a:lvl2pPr>
          <a:lvl3pPr marL="914400" algn="l" rtl="0" fontAlgn="base">
            <a:spcBef>
              <a:spcPct val="0"/>
            </a:spcBef>
            <a:spcAft>
              <a:spcPct val="0"/>
            </a:spcAft>
            <a:defRPr kern="1200">
              <a:solidFill>
                <a:schemeClr val="tx1"/>
              </a:solidFill>
              <a:latin typeface="Arial" charset="0"/>
              <a:ea typeface="+mn-ea"/>
              <a:cs typeface="+mn-cs"/>
            </a:defRPr>
          </a:lvl3pPr>
          <a:lvl4pPr marL="1371600" algn="l" rtl="0" fontAlgn="base">
            <a:spcBef>
              <a:spcPct val="0"/>
            </a:spcBef>
            <a:spcAft>
              <a:spcPct val="0"/>
            </a:spcAft>
            <a:defRPr kern="1200">
              <a:solidFill>
                <a:schemeClr val="tx1"/>
              </a:solidFill>
              <a:latin typeface="Arial" charset="0"/>
              <a:ea typeface="+mn-ea"/>
              <a:cs typeface="+mn-cs"/>
            </a:defRPr>
          </a:lvl4pPr>
          <a:lvl5pPr marL="1828800" algn="l" rtl="0" fontAlgn="base">
            <a:spcBef>
              <a:spcPct val="0"/>
            </a:spcBef>
            <a:spcAft>
              <a:spcPct val="0"/>
            </a:spcAft>
            <a:defRPr kern="1200">
              <a:solidFill>
                <a:schemeClr val="tx1"/>
              </a:solidFill>
              <a:latin typeface="Arial" charset="0"/>
              <a:ea typeface="+mn-ea"/>
              <a:cs typeface="+mn-cs"/>
            </a:defRPr>
          </a:lvl5pPr>
          <a:lvl6pPr marL="2286000" algn="l" defTabSz="914400" rtl="0" eaLnBrk="1" latinLnBrk="0" hangingPunct="1">
            <a:defRPr kern="1200">
              <a:solidFill>
                <a:schemeClr val="tx1"/>
              </a:solidFill>
              <a:latin typeface="Arial" charset="0"/>
              <a:ea typeface="+mn-ea"/>
              <a:cs typeface="+mn-cs"/>
            </a:defRPr>
          </a:lvl6pPr>
          <a:lvl7pPr marL="2743200" algn="l" defTabSz="914400" rtl="0" eaLnBrk="1" latinLnBrk="0" hangingPunct="1">
            <a:defRPr kern="1200">
              <a:solidFill>
                <a:schemeClr val="tx1"/>
              </a:solidFill>
              <a:latin typeface="Arial" charset="0"/>
              <a:ea typeface="+mn-ea"/>
              <a:cs typeface="+mn-cs"/>
            </a:defRPr>
          </a:lvl7pPr>
          <a:lvl8pPr marL="3200400" algn="l" defTabSz="914400" rtl="0" eaLnBrk="1" latinLnBrk="0" hangingPunct="1">
            <a:defRPr kern="1200">
              <a:solidFill>
                <a:schemeClr val="tx1"/>
              </a:solidFill>
              <a:latin typeface="Arial" charset="0"/>
              <a:ea typeface="+mn-ea"/>
              <a:cs typeface="+mn-cs"/>
            </a:defRPr>
          </a:lvl8pPr>
          <a:lvl9pPr marL="3657600" algn="l" defTabSz="914400" rtl="0" eaLnBrk="1" latinLnBrk="0" hangingPunct="1">
            <a:defRPr kern="1200">
              <a:solidFill>
                <a:schemeClr val="tx1"/>
              </a:solidFill>
              <a:latin typeface="Arial" charset="0"/>
              <a:ea typeface="+mn-ea"/>
              <a:cs typeface="+mn-cs"/>
            </a:defRPr>
          </a:lvl9pPr>
        </a:lstStyle>
        <a:p>
          <a:pPr algn="ctr" eaLnBrk="1" hangingPunct="1">
            <a:spcBef>
              <a:spcPct val="0"/>
            </a:spcBef>
            <a:buFontTx/>
            <a:buNone/>
          </a:pPr>
          <a:r>
            <a:rPr lang="es-ES" altLang="es-ES" sz="1400" b="1">
              <a:solidFill>
                <a:sysClr val="windowText" lastClr="000000"/>
              </a:solidFill>
              <a:latin typeface="Verdana" pitchFamily="34" charset="0"/>
            </a:rPr>
            <a:t>PROMOCIONES EN LECHE ENVASADA Y DERIVADOS LÁCTEOS</a:t>
          </a:r>
        </a:p>
        <a:p>
          <a:pPr algn="ctr" eaLnBrk="1" hangingPunct="1">
            <a:spcBef>
              <a:spcPct val="0"/>
            </a:spcBef>
            <a:buFontTx/>
            <a:buNone/>
          </a:pPr>
          <a:r>
            <a:rPr lang="es-ES" altLang="es-ES" sz="1400" b="1">
              <a:solidFill>
                <a:sysClr val="windowText" lastClr="000000"/>
              </a:solidFill>
              <a:latin typeface="Verdana" pitchFamily="34" charset="0"/>
            </a:rPr>
            <a:t>(Doméstico)</a:t>
          </a:r>
        </a:p>
      </xdr:txBody>
    </xdr:sp>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3.xml"/><Relationship Id="rId1" Type="http://schemas.openxmlformats.org/officeDocument/2006/relationships/printerSettings" Target="../printerSettings/printerSettings3.bin"/><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4.xml"/><Relationship Id="rId1" Type="http://schemas.openxmlformats.org/officeDocument/2006/relationships/printerSettings" Target="../printerSettings/printerSettings4.bin"/><Relationship Id="rId5" Type="http://schemas.openxmlformats.org/officeDocument/2006/relationships/ctrlProp" Target="../ctrlProps/ctrlProp4.xml"/><Relationship Id="rId4" Type="http://schemas.openxmlformats.org/officeDocument/2006/relationships/ctrlProp" Target="../ctrlProps/ctrlProp3.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4">
    <pageSetUpPr fitToPage="1"/>
  </sheetPr>
  <dimension ref="N6"/>
  <sheetViews>
    <sheetView showGridLines="0" showRowColHeaders="0" tabSelected="1" zoomScale="85" zoomScaleNormal="85" workbookViewId="0"/>
  </sheetViews>
  <sheetFormatPr baseColWidth="10" defaultColWidth="11.44140625" defaultRowHeight="14.4" x14ac:dyDescent="0.3"/>
  <sheetData>
    <row r="6" spans="14:14" x14ac:dyDescent="0.3">
      <c r="N6" t="s">
        <v>0</v>
      </c>
    </row>
  </sheetData>
  <pageMargins left="0.7" right="0.7" top="0.75" bottom="0.75" header="0.3" footer="0.3"/>
  <pageSetup paperSize="9" scale="63" fitToHeight="0"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3"/>
  <dimension ref="A3:BK67"/>
  <sheetViews>
    <sheetView showGridLines="0" zoomScale="68" zoomScaleNormal="68" workbookViewId="0">
      <pane xSplit="1" topLeftCell="B1" activePane="topRight" state="frozen"/>
      <selection activeCell="AM33" sqref="AM33"/>
      <selection pane="topRight" activeCell="AM33" sqref="AM33"/>
    </sheetView>
  </sheetViews>
  <sheetFormatPr baseColWidth="10" defaultColWidth="11.44140625" defaultRowHeight="15.6" x14ac:dyDescent="0.3"/>
  <cols>
    <col min="1" max="1" width="21" style="3" customWidth="1"/>
    <col min="2" max="2" width="27" style="5" customWidth="1"/>
    <col min="3" max="3" width="19" style="3" customWidth="1"/>
    <col min="4" max="4" width="18.5546875" style="3" customWidth="1"/>
    <col min="5" max="5" width="14.5546875" style="3" customWidth="1"/>
    <col min="6" max="7" width="15.77734375" style="3" bestFit="1" customWidth="1"/>
    <col min="8" max="9" width="15.44140625" style="3" bestFit="1" customWidth="1"/>
    <col min="10" max="10" width="15.21875" style="3" bestFit="1" customWidth="1"/>
    <col min="11" max="12" width="14.5546875" style="3" customWidth="1"/>
    <col min="13" max="15" width="19.44140625" style="3" customWidth="1"/>
    <col min="16" max="16" width="15.5546875" style="3" customWidth="1"/>
    <col min="17" max="16384" width="11.44140625" style="3"/>
  </cols>
  <sheetData>
    <row r="3" spans="1:63" ht="36.75" customHeight="1" x14ac:dyDescent="0.3"/>
    <row r="4" spans="1:63" ht="36.75" customHeight="1" x14ac:dyDescent="0.3"/>
    <row r="5" spans="1:63" ht="36.75" customHeight="1" thickBot="1" x14ac:dyDescent="0.35">
      <c r="A5" s="4"/>
      <c r="B5" s="4"/>
      <c r="D5" s="40">
        <f t="array" ref="D5">INDEX('Back data'!$A$4:$AP$4,MAX(IF('Back data'!$A$4:$AP$4&lt;&gt;"",COLUMN('Back data'!$A$4:$AP$4)))-D6)</f>
        <v>44317</v>
      </c>
      <c r="E5" s="40">
        <f t="array" ref="E5">INDEX('Back data'!$A$4:$AP$4,MAX(IF('Back data'!$A$4:$AP$4&lt;&gt;"",COLUMN('Back data'!$A$4:$AP$4)))-E6)</f>
        <v>44348</v>
      </c>
      <c r="F5" s="40">
        <f t="array" ref="F5">INDEX('Back data'!$A$4:$AP$4,MAX(IF('Back data'!$A$4:$AP$4&lt;&gt;"",COLUMN('Back data'!$A$4:$AP$4)))-F6)</f>
        <v>44378</v>
      </c>
      <c r="G5" s="40">
        <f t="array" ref="G5">INDEX('Back data'!$A$4:$AP$4,MAX(IF('Back data'!$A$4:$AP$4&lt;&gt;"",COLUMN('Back data'!$A$4:$AP$4)))-G6)</f>
        <v>44409</v>
      </c>
      <c r="H5" s="40">
        <f t="array" ref="H5">INDEX('Back data'!$A$4:$AP$4,MAX(IF('Back data'!$A$4:$AP$4&lt;&gt;"",COLUMN('Back data'!$A$4:$AP$4)))-H6)</f>
        <v>44440</v>
      </c>
      <c r="I5" s="40">
        <f t="array" ref="I5">INDEX('Back data'!$A$4:$AP$4,MAX(IF('Back data'!$A$4:$AP$4&lt;&gt;"",COLUMN('Back data'!$A$4:$AP$4)))-I6)</f>
        <v>44470</v>
      </c>
      <c r="J5" s="40">
        <f t="array" ref="J5">INDEX('Back data'!$A$4:$AP$4,MAX(IF('Back data'!$A$4:$AP$4&lt;&gt;"",COLUMN('Back data'!$A$4:$AP$4)))-J6)</f>
        <v>44501</v>
      </c>
      <c r="K5" s="40">
        <f t="array" ref="K5">INDEX('Back data'!$A$4:$AP$4,MAX(IF('Back data'!$A$4:$AP$4&lt;&gt;"",COLUMN('Back data'!$A$4:$AP$4)))-K6)</f>
        <v>44531</v>
      </c>
      <c r="L5" s="40">
        <f t="array" ref="L5">INDEX('Back data'!$A$4:$AP$4,MAX(IF('Back data'!$A$4:$AP$4&lt;&gt;"",COLUMN('Back data'!$A$4:$AP$4)))-L6)</f>
        <v>44562</v>
      </c>
      <c r="M5" s="40">
        <f t="array" ref="M5">INDEX('Back data'!$A$4:$AP$4,MAX(IF('Back data'!$A$4:$AP$4&lt;&gt;"",COLUMN('Back data'!$A$4:$AP$4)))-M6)</f>
        <v>44593</v>
      </c>
      <c r="N5" s="40">
        <f t="array" ref="N5">INDEX('Back data'!$A$4:$AP$4,MAX(IF('Back data'!$A$4:$AP$4&lt;&gt;"",COLUMN('Back data'!$A$4:$AP$4)))-N6)</f>
        <v>44621</v>
      </c>
      <c r="O5" s="40">
        <f t="array" ref="O5">INDEX('Back data'!$A$4:$AP$4,MAX(IF('Back data'!$A$4:$AP$4&lt;&gt;"",COLUMN('Back data'!$A$4:$AP$4)))-O6)</f>
        <v>44652</v>
      </c>
      <c r="P5" s="40">
        <f t="array" ref="P5">INDEX('Back data'!$A$4:$AP$4,MAX(IF('Back data'!$A$4:$AP$4&lt;&gt;"",COLUMN('Back data'!$A$4:$AP$4)))-P6)</f>
        <v>44682</v>
      </c>
      <c r="Q5" s="39"/>
      <c r="R5" s="39"/>
      <c r="S5" s="39"/>
      <c r="T5" s="39"/>
      <c r="U5" s="39"/>
      <c r="V5" s="39"/>
      <c r="W5" s="39"/>
      <c r="X5" s="39"/>
      <c r="Y5" s="39"/>
      <c r="Z5" s="39"/>
      <c r="AA5" s="39"/>
      <c r="AB5" s="39"/>
      <c r="AC5" s="39"/>
      <c r="AD5" s="39"/>
      <c r="AE5" s="39"/>
      <c r="AF5" s="39"/>
      <c r="AG5" s="39"/>
      <c r="AH5" s="39"/>
      <c r="AI5" s="39"/>
      <c r="AJ5" s="39"/>
      <c r="AK5" s="39"/>
      <c r="AL5" s="39"/>
      <c r="AM5" s="39"/>
      <c r="AN5" s="39"/>
      <c r="AO5" s="39"/>
      <c r="AP5" s="39"/>
      <c r="AQ5" s="39"/>
      <c r="AR5" s="39"/>
      <c r="AS5" s="39"/>
      <c r="AT5" s="39"/>
      <c r="AU5" s="39"/>
      <c r="AV5" s="39"/>
      <c r="AW5" s="39"/>
      <c r="AX5" s="39"/>
      <c r="AY5" s="39"/>
      <c r="AZ5" s="39"/>
      <c r="BA5" s="39"/>
      <c r="BB5" s="39"/>
      <c r="BC5" s="39"/>
      <c r="BD5" s="39"/>
      <c r="BE5" s="39"/>
      <c r="BF5" s="39"/>
      <c r="BG5" s="39"/>
      <c r="BH5" s="39"/>
      <c r="BI5" s="39"/>
      <c r="BJ5" s="39"/>
      <c r="BK5" s="39"/>
    </row>
    <row r="6" spans="1:63" x14ac:dyDescent="0.3">
      <c r="D6" s="3">
        <v>12</v>
      </c>
      <c r="E6" s="3">
        <v>11</v>
      </c>
      <c r="F6" s="3">
        <v>10</v>
      </c>
      <c r="G6" s="3">
        <v>9</v>
      </c>
      <c r="H6" s="3">
        <v>8</v>
      </c>
      <c r="I6" s="3">
        <v>7</v>
      </c>
      <c r="J6" s="3">
        <v>6</v>
      </c>
      <c r="K6" s="3">
        <v>5</v>
      </c>
      <c r="L6" s="3">
        <v>4</v>
      </c>
      <c r="M6" s="3">
        <v>3</v>
      </c>
      <c r="N6" s="3">
        <v>2</v>
      </c>
      <c r="O6" s="3">
        <v>1</v>
      </c>
      <c r="P6" s="3">
        <v>0</v>
      </c>
    </row>
    <row r="7" spans="1:63" x14ac:dyDescent="0.3">
      <c r="A7" s="6"/>
      <c r="B7" s="7"/>
      <c r="C7" s="8" t="s">
        <v>73</v>
      </c>
      <c r="D7" s="9">
        <f t="array" ref="D7">INDEX('Back data'!$A$7:$AP$7,,MAX(IF('Back data'!$A$7:$AP$7&lt;&gt;"",COLUMN('Back data'!$A$7:$AP$7)))-D$6)+INDEX('Back data'!$A$8:$AP$8,,MAX(IF('Back data'!$A$8:$AP$8&lt;&gt;"",COLUMN('Back data'!$A$8:$AP$8)))-D$6)</f>
        <v>68.8</v>
      </c>
      <c r="E7" s="9">
        <f t="array" ref="E7">INDEX('Back data'!$A$7:$AP$7,,MAX(IF('Back data'!$A$7:$AP$7&lt;&gt;"",COLUMN('Back data'!$A$7:$AP$7)))-E$6)+INDEX('Back data'!$A$8:$AP$8,,MAX(IF('Back data'!$A$8:$AP$8&lt;&gt;"",COLUMN('Back data'!$A$8:$AP$8)))-E$6)</f>
        <v>70.459999999999994</v>
      </c>
      <c r="F7" s="9">
        <f t="array" ref="F7">INDEX('Back data'!$A$7:$AP$7,,MAX(IF('Back data'!$A$7:$AP$7&lt;&gt;"",COLUMN('Back data'!$A$7:$AP$7)))-F$6)+INDEX('Back data'!$A$8:$AP$8,,MAX(IF('Back data'!$A$8:$AP$8&lt;&gt;"",COLUMN('Back data'!$A$8:$AP$8)))-F$6)</f>
        <v>71.39</v>
      </c>
      <c r="G7" s="9">
        <f t="array" ref="G7">INDEX('Back data'!$A$7:$AP$7,,MAX(IF('Back data'!$A$7:$AP$7&lt;&gt;"",COLUMN('Back data'!$A$7:$AP$7)))-G$6)+INDEX('Back data'!$A$8:$AP$8,,MAX(IF('Back data'!$A$8:$AP$8&lt;&gt;"",COLUMN('Back data'!$A$8:$AP$8)))-G$6)</f>
        <v>69.990000000000009</v>
      </c>
      <c r="H7" s="9">
        <f t="array" ref="H7">INDEX('Back data'!$A$7:$AP$7,,MAX(IF('Back data'!$A$7:$AP$7&lt;&gt;"",COLUMN('Back data'!$A$7:$AP$7)))-H$6)+INDEX('Back data'!$A$8:$AP$8,,MAX(IF('Back data'!$A$8:$AP$8&lt;&gt;"",COLUMN('Back data'!$A$8:$AP$8)))-H$6)</f>
        <v>70</v>
      </c>
      <c r="I7" s="9">
        <f t="array" ref="I7">INDEX('Back data'!$A$7:$AP$7,,MAX(IF('Back data'!$A$7:$AP$7&lt;&gt;"",COLUMN('Back data'!$A$7:$AP$7)))-I$6)+INDEX('Back data'!$A$8:$AP$8,,MAX(IF('Back data'!$A$8:$AP$8&lt;&gt;"",COLUMN('Back data'!$A$8:$AP$8)))-I$6)</f>
        <v>71.94</v>
      </c>
      <c r="J7" s="9">
        <f t="array" ref="J7">INDEX('Back data'!$A$7:$AP$7,,MAX(IF('Back data'!$A$7:$AP$7&lt;&gt;"",COLUMN('Back data'!$A$7:$AP$7)))-J$6)+INDEX('Back data'!$A$8:$AP$8,,MAX(IF('Back data'!$A$8:$AP$8&lt;&gt;"",COLUMN('Back data'!$A$8:$AP$8)))-J$6)</f>
        <v>71.550000000000011</v>
      </c>
      <c r="K7" s="9">
        <f t="array" ref="K7">INDEX('Back data'!$A$7:$AP$7,,MAX(IF('Back data'!$A$7:$AP$7&lt;&gt;"",COLUMN('Back data'!$A$7:$AP$7)))-K$6)+INDEX('Back data'!$A$8:$AP$8,,MAX(IF('Back data'!$A$8:$AP$8&lt;&gt;"",COLUMN('Back data'!$A$8:$AP$8)))-K$6)</f>
        <v>72.53</v>
      </c>
      <c r="L7" s="9">
        <f t="array" ref="L7">INDEX('Back data'!$A$7:$AP$7,,MAX(IF('Back data'!$A$7:$AP$7&lt;&gt;"",COLUMN('Back data'!$A$7:$AP$7)))-L$6)+INDEX('Back data'!$A$8:$AP$8,,MAX(IF('Back data'!$A$8:$AP$8&lt;&gt;"",COLUMN('Back data'!$A$8:$AP$8)))-L$6)</f>
        <v>70.13000000000001</v>
      </c>
      <c r="M7" s="9">
        <f t="array" ref="M7">INDEX('Back data'!$A$7:$AP$7,,MAX(IF('Back data'!$A$7:$AP$7&lt;&gt;"",COLUMN('Back data'!$A$7:$AP$7)))-M$6)+INDEX('Back data'!$A$8:$AP$8,,MAX(IF('Back data'!$A$8:$AP$8&lt;&gt;"",COLUMN('Back data'!$A$8:$AP$8)))-M$6)</f>
        <v>69.61</v>
      </c>
      <c r="N7" s="9">
        <f t="array" ref="N7">INDEX('Back data'!$A$7:$AP$7,,MAX(IF('Back data'!$A$7:$AP$7&lt;&gt;"",COLUMN('Back data'!$A$7:$AP$7)))-N$6)+INDEX('Back data'!$A$8:$AP$8,,MAX(IF('Back data'!$A$8:$AP$8&lt;&gt;"",COLUMN('Back data'!$A$8:$AP$8)))-N$6)</f>
        <v>71.5</v>
      </c>
      <c r="O7" s="37">
        <f t="array" ref="O7">INDEX('Back data'!$A$7:$AP$7,,MAX(IF('Back data'!$A$7:$AP$7&lt;&gt;"",COLUMN('Back data'!$A$7:$AP$7)))-O$6)+INDEX('Back data'!$A$8:$AP$8,,MAX(IF('Back data'!$A$8:$AP$8&lt;&gt;"",COLUMN('Back data'!$A$8:$AP$8)))-O$6)</f>
        <v>72.97</v>
      </c>
      <c r="P7" s="37">
        <f t="array" ref="P7">INDEX('Back data'!$A$7:$AP$7,,MAX(IF('Back data'!$A$7:$AP$7&lt;&gt;"",COLUMN('Back data'!$A$7:$AP$7)))-P$6)+INDEX('Back data'!$A$8:$AP$8,,MAX(IF('Back data'!$A$8:$AP$8&lt;&gt;"",COLUMN('Back data'!$A$8:$AP$8)))-P$6)</f>
        <v>75.540000000000006</v>
      </c>
    </row>
    <row r="8" spans="1:63" x14ac:dyDescent="0.3">
      <c r="A8" s="10" t="s">
        <v>74</v>
      </c>
      <c r="B8" s="11" t="s">
        <v>74</v>
      </c>
      <c r="C8" s="12" t="s">
        <v>75</v>
      </c>
      <c r="D8" s="13">
        <f t="array" ref="D8">INDEX('Back data'!$A7:$AP7,,MAX(IF('Back data'!$A7:$AP7&lt;&gt;"",COLUMN('Back data'!$A7:$AP7)))-D$6)/D$7</f>
        <v>0.96366279069767447</v>
      </c>
      <c r="E8" s="13">
        <f t="array" ref="E8">INDEX('Back data'!$A7:$AP7,,MAX(IF('Back data'!$A7:$AP7&lt;&gt;"",COLUMN('Back data'!$A7:$AP7)))-E$6)/E$7</f>
        <v>0.97019585580471202</v>
      </c>
      <c r="F8" s="13">
        <f t="array" ref="F8">INDEX('Back data'!$A7:$AP7,,MAX(IF('Back data'!$A7:$AP7&lt;&gt;"",COLUMN('Back data'!$A7:$AP7)))-F$6)/F$7</f>
        <v>0.96736237568286876</v>
      </c>
      <c r="G8" s="13">
        <f t="array" ref="G8">INDEX('Back data'!$A7:$AP7,,MAX(IF('Back data'!$A7:$AP7&lt;&gt;"",COLUMN('Back data'!$A7:$AP7)))-G$6)/G$7</f>
        <v>0.97128161165880833</v>
      </c>
      <c r="H8" s="13">
        <f t="array" ref="H8">INDEX('Back data'!$A7:$AP7,,MAX(IF('Back data'!$A7:$AP7&lt;&gt;"",COLUMN('Back data'!$A7:$AP7)))-H$6)/H$7</f>
        <v>0.96985714285714286</v>
      </c>
      <c r="I8" s="13">
        <f t="array" ref="I8">INDEX('Back data'!$A7:$AP7,,MAX(IF('Back data'!$A7:$AP7&lt;&gt;"",COLUMN('Back data'!$A7:$AP7)))-I$6)/I$7</f>
        <v>0.97817625799277186</v>
      </c>
      <c r="J8" s="13">
        <f t="array" ref="J8">INDEX('Back data'!$A7:$AP7,,MAX(IF('Back data'!$A7:$AP7&lt;&gt;"",COLUMN('Back data'!$A7:$AP7)))-J$6)/J$7</f>
        <v>0.97302585604472391</v>
      </c>
      <c r="K8" s="13">
        <f t="array" ref="K8">INDEX('Back data'!$A7:$AP7,,MAX(IF('Back data'!$A7:$AP7&lt;&gt;"",COLUMN('Back data'!$A7:$AP7)))-K$6)/K$7</f>
        <v>0.97476906107817463</v>
      </c>
      <c r="L8" s="13">
        <f t="array" ref="L8">INDEX('Back data'!$A7:$AP7,,MAX(IF('Back data'!$A7:$AP7&lt;&gt;"",COLUMN('Back data'!$A7:$AP7)))-L$6)/L$7</f>
        <v>0.97604448880650208</v>
      </c>
      <c r="M8" s="13">
        <f t="array" ref="M8">INDEX('Back data'!$A7:$AP7,,MAX(IF('Back data'!$A7:$AP7&lt;&gt;"",COLUMN('Back data'!$A7:$AP7)))-M$6)/M$7</f>
        <v>0.97270507111047255</v>
      </c>
      <c r="N8" s="13">
        <f t="array" ref="N8">INDEX('Back data'!$A7:$AP7,,MAX(IF('Back data'!$A7:$AP7&lt;&gt;"",COLUMN('Back data'!$A7:$AP7)))-N$6)/N$7</f>
        <v>0.97804195804195815</v>
      </c>
      <c r="O8" s="38">
        <f t="array" ref="O8">INDEX('Back data'!$A7:$AP7,,MAX(IF('Back data'!$A7:$AP7&lt;&gt;"",COLUMN('Back data'!$A7:$AP7)))-O$6)/O$7</f>
        <v>0.97821022337947094</v>
      </c>
      <c r="P8" s="38">
        <f t="array" ref="P8">INDEX('Back data'!A7:AP7,,MAX(IF('Back data'!A7:AP7&lt;&gt;"",COLUMN('Back data'!A7:AP7))))/P7</f>
        <v>0.97868678845644697</v>
      </c>
    </row>
    <row r="9" spans="1:63" x14ac:dyDescent="0.3">
      <c r="A9" s="10" t="s">
        <v>74</v>
      </c>
      <c r="B9" s="11" t="s">
        <v>74</v>
      </c>
      <c r="C9" s="12" t="s">
        <v>76</v>
      </c>
      <c r="D9" s="13">
        <f t="array" ref="D9">INDEX('Back data'!$A8:$AP8,,MAX(IF('Back data'!$A8:$AP8&lt;&gt;"",COLUMN('Back data'!$A8:$AP8)))-D$6)/D$7</f>
        <v>3.6337209302325583E-2</v>
      </c>
      <c r="E9" s="13">
        <f t="array" ref="E9">INDEX('Back data'!$A8:$AP8,,MAX(IF('Back data'!$A8:$AP8&lt;&gt;"",COLUMN('Back data'!$A8:$AP8)))-E$6)/E$7</f>
        <v>2.980414419528811E-2</v>
      </c>
      <c r="F9" s="13">
        <f t="array" ref="F9">INDEX('Back data'!$A8:$AP8,,MAX(IF('Back data'!$A8:$AP8&lt;&gt;"",COLUMN('Back data'!$A8:$AP8)))-F$6)/F$7</f>
        <v>3.2637624317131249E-2</v>
      </c>
      <c r="G9" s="13">
        <f t="array" ref="G9">INDEX('Back data'!$A8:$AP8,,MAX(IF('Back data'!$A8:$AP8&lt;&gt;"",COLUMN('Back data'!$A8:$AP8)))-G$6)/G$7</f>
        <v>2.8718388341191593E-2</v>
      </c>
      <c r="H9" s="13">
        <f t="array" ref="H9">INDEX('Back data'!$A8:$AP8,,MAX(IF('Back data'!$A8:$AP8&lt;&gt;"",COLUMN('Back data'!$A8:$AP8)))-H$6)/H$7</f>
        <v>3.0142857142857141E-2</v>
      </c>
      <c r="I9" s="13">
        <f t="array" ref="I9">INDEX('Back data'!$A8:$AP8,,MAX(IF('Back data'!$A8:$AP8&lt;&gt;"",COLUMN('Back data'!$A8:$AP8)))-I$6)/I$7</f>
        <v>2.1823742007228246E-2</v>
      </c>
      <c r="J9" s="13">
        <f t="array" ref="J9">INDEX('Back data'!$A8:$AP8,,MAX(IF('Back data'!$A8:$AP8&lt;&gt;"",COLUMN('Back data'!$A8:$AP8)))-J$6)/J$7</f>
        <v>2.6974143955276024E-2</v>
      </c>
      <c r="K9" s="13">
        <f t="array" ref="K9">INDEX('Back data'!$A8:$AP8,,MAX(IF('Back data'!$A8:$AP8&lt;&gt;"",COLUMN('Back data'!$A8:$AP8)))-K$6)/K$7</f>
        <v>2.5230938921825451E-2</v>
      </c>
      <c r="L9" s="13">
        <f t="array" ref="L9">INDEX('Back data'!$A8:$AP8,,MAX(IF('Back data'!$A8:$AP8&lt;&gt;"",COLUMN('Back data'!$A8:$AP8)))-L$6)/L$7</f>
        <v>2.3955511193497786E-2</v>
      </c>
      <c r="M9" s="13">
        <f t="array" ref="M9">INDEX('Back data'!$A8:$AP8,,MAX(IF('Back data'!$A8:$AP8&lt;&gt;"",COLUMN('Back data'!$A8:$AP8)))-M$6)/M$7</f>
        <v>2.7294928889527365E-2</v>
      </c>
      <c r="N9" s="13">
        <f t="array" ref="N9">INDEX('Back data'!$A8:$AP8,,MAX(IF('Back data'!$A8:$AP8&lt;&gt;"",COLUMN('Back data'!$A8:$AP8)))-N$6)/N$7</f>
        <v>2.1958041958041959E-2</v>
      </c>
      <c r="O9" s="38">
        <f t="array" ref="O9">INDEX('Back data'!$A8:$AP8,,MAX(IF('Back data'!$A8:$AP8&lt;&gt;"",COLUMN('Back data'!$A8:$AP8)))-O$6)/O$7</f>
        <v>2.1789776620528986E-2</v>
      </c>
      <c r="P9" s="38">
        <f t="array" ref="P9">INDEX('Back data'!A8:AP8,,MAX(IF('Back data'!A8:AP8&lt;&gt;"",COLUMN('Back data'!A8:AP8))))/$P7</f>
        <v>2.1313211543553083E-2</v>
      </c>
    </row>
    <row r="12" spans="1:63" x14ac:dyDescent="0.3">
      <c r="C12" s="8" t="s">
        <v>73</v>
      </c>
      <c r="D12" s="9">
        <f t="array" ref="D12">INDEX('Back data'!$A$13:$AP$13,,MAX(IF('Back data'!$A$13:$AP$13&lt;&gt;"",COLUMN('Back data'!$A$13:$AP$13)))-D$6)+INDEX('Back data'!$A$14:$AP$14,,MAX(IF('Back data'!$A$14:$AP$14&lt;&gt;"",COLUMN('Back data'!$A$14:$AP$14)))-D$6)</f>
        <v>66.179999999999993</v>
      </c>
      <c r="E12" s="9">
        <f t="array" ref="E12">INDEX('Back data'!$A$13:$AP$13,,MAX(IF('Back data'!$A$13:$AP$13&lt;&gt;"",COLUMN('Back data'!$A$13:$AP$13)))-E$6)+INDEX('Back data'!$A$14:$AP$14,,MAX(IF('Back data'!$A$14:$AP$14&lt;&gt;"",COLUMN('Back data'!$A$14:$AP$14)))-E$6)</f>
        <v>69.03</v>
      </c>
      <c r="F12" s="9">
        <f t="array" ref="F12">INDEX('Back data'!$A$13:$AP$13,,MAX(IF('Back data'!$A$13:$AP$13&lt;&gt;"",COLUMN('Back data'!$A$13:$AP$13)))-F$6)+INDEX('Back data'!$A$14:$AP$14,,MAX(IF('Back data'!$A$14:$AP$14&lt;&gt;"",COLUMN('Back data'!$A$14:$AP$14)))-F$6)</f>
        <v>68.69</v>
      </c>
      <c r="G12" s="9">
        <f t="array" ref="G12">INDEX('Back data'!$A$13:$AP$13,,MAX(IF('Back data'!$A$13:$AP$13&lt;&gt;"",COLUMN('Back data'!$A$13:$AP$13)))-G$6)+INDEX('Back data'!$A$14:$AP$14,,MAX(IF('Back data'!$A$14:$AP$14&lt;&gt;"",COLUMN('Back data'!$A$14:$AP$14)))-G$6)</f>
        <v>67.44</v>
      </c>
      <c r="H12" s="9">
        <f t="array" ref="H12">INDEX('Back data'!$A$13:$AP$13,,MAX(IF('Back data'!$A$13:$AP$13&lt;&gt;"",COLUMN('Back data'!$A$13:$AP$13)))-H$6)+INDEX('Back data'!$A$14:$AP$14,,MAX(IF('Back data'!$A$14:$AP$14&lt;&gt;"",COLUMN('Back data'!$A$14:$AP$14)))-H$6)</f>
        <v>67.540000000000006</v>
      </c>
      <c r="I12" s="9">
        <f t="array" ref="I12">INDEX('Back data'!$A$13:$AP$13,,MAX(IF('Back data'!$A$13:$AP$13&lt;&gt;"",COLUMN('Back data'!$A$13:$AP$13)))-I$6)+INDEX('Back data'!$A$14:$AP$14,,MAX(IF('Back data'!$A$14:$AP$14&lt;&gt;"",COLUMN('Back data'!$A$14:$AP$14)))-I$6)</f>
        <v>69.42</v>
      </c>
      <c r="J12" s="9">
        <f t="array" ref="J12">INDEX('Back data'!$A$13:$AP$13,,MAX(IF('Back data'!$A$13:$AP$13&lt;&gt;"",COLUMN('Back data'!$A$13:$AP$13)))-J$6)+INDEX('Back data'!$A$14:$AP$14,,MAX(IF('Back data'!$A$14:$AP$14&lt;&gt;"",COLUMN('Back data'!$A$14:$AP$14)))-J$6)</f>
        <v>69.930000000000007</v>
      </c>
      <c r="K12" s="9">
        <f t="array" ref="K12">INDEX('Back data'!$A$13:$AP$13,,MAX(IF('Back data'!$A$13:$AP$13&lt;&gt;"",COLUMN('Back data'!$A$13:$AP$13)))-K$6)+INDEX('Back data'!$A$14:$AP$14,,MAX(IF('Back data'!$A$14:$AP$14&lt;&gt;"",COLUMN('Back data'!$A$14:$AP$14)))-K$6)</f>
        <v>70.61</v>
      </c>
      <c r="L12" s="9">
        <f t="array" ref="L12">INDEX('Back data'!$A$13:$AP$13,,MAX(IF('Back data'!$A$13:$AP$13&lt;&gt;"",COLUMN('Back data'!$A$13:$AP$13)))-L$6)+INDEX('Back data'!$A$14:$AP$14,,MAX(IF('Back data'!$A$14:$AP$14&lt;&gt;"",COLUMN('Back data'!$A$14:$AP$14)))-L$6)</f>
        <v>68.240000000000009</v>
      </c>
      <c r="M12" s="9">
        <f t="array" ref="M12">INDEX('Back data'!$A$13:$AP$13,,MAX(IF('Back data'!$A$13:$AP$13&lt;&gt;"",COLUMN('Back data'!$A$13:$AP$13)))-M$6)+INDEX('Back data'!$A$14:$AP$14,,MAX(IF('Back data'!$A$14:$AP$14&lt;&gt;"",COLUMN('Back data'!$A$14:$AP$14)))-M$6)</f>
        <v>67.38</v>
      </c>
      <c r="N12" s="9">
        <f t="array" ref="N12">INDEX('Back data'!$A$13:$AP$13,,MAX(IF('Back data'!$A$13:$AP$13&lt;&gt;"",COLUMN('Back data'!$A$13:$AP$13)))-N$6)+INDEX('Back data'!$A$14:$AP$14,,MAX(IF('Back data'!$A$14:$AP$14&lt;&gt;"",COLUMN('Back data'!$A$14:$AP$14)))-N$6)</f>
        <v>69.180000000000007</v>
      </c>
      <c r="O12" s="9">
        <f t="array" ref="O12">INDEX('Back data'!$A$13:$AP$13,,MAX(IF('Back data'!$A$13:$AP$13&lt;&gt;"",COLUMN('Back data'!$A$13:$AP$13)))-O$6)+INDEX('Back data'!$A$14:$AP$14,,MAX(IF('Back data'!$A$14:$AP$14&lt;&gt;"",COLUMN('Back data'!$A$14:$AP$14)))-O$6)</f>
        <v>70.55</v>
      </c>
      <c r="P12" s="37">
        <f t="array" ref="P12">INDEX('Back data'!$A$13:$AP$13,,MAX(IF('Back data'!$A$13:$AP$13&lt;&gt;"",COLUMN('Back data'!$A$13:$AP$13)))-P$6)+INDEX('Back data'!$A$14:$AP$14,,MAX(IF('Back data'!$A$14:$AP$14&lt;&gt;"",COLUMN('Back data'!$A$14:$AP$14)))-P$6)</f>
        <v>73.929999999999993</v>
      </c>
    </row>
    <row r="13" spans="1:63" x14ac:dyDescent="0.3">
      <c r="A13" s="10" t="s">
        <v>74</v>
      </c>
      <c r="B13" s="7" t="s">
        <v>77</v>
      </c>
      <c r="C13" s="12" t="s">
        <v>75</v>
      </c>
      <c r="D13" s="13">
        <f t="array" ref="D13">INDEX('Back data'!$A13:$AP13,,MAX(IF('Back data'!$A13:$AP13&lt;&gt;"",COLUMN('Back data'!$A13:$AP13)))-D$6)/D$12</f>
        <v>0.92248413417951047</v>
      </c>
      <c r="E13" s="13">
        <f t="array" ref="E13">INDEX('Back data'!$A13:$AP13,,MAX(IF('Back data'!$A13:$AP13&lt;&gt;"",COLUMN('Back data'!$A13:$AP13)))-E$6)/E$12</f>
        <v>0.93481095176010431</v>
      </c>
      <c r="F13" s="13">
        <f t="array" ref="F13">INDEX('Back data'!$A13:$AP13,,MAX(IF('Back data'!$A13:$AP13&lt;&gt;"",COLUMN('Back data'!$A13:$AP13)))-F$6)/F$12</f>
        <v>0.93885572863590039</v>
      </c>
      <c r="G13" s="13">
        <f t="array" ref="G13">INDEX('Back data'!$A13:$AP13,,MAX(IF('Back data'!$A13:$AP13&lt;&gt;"",COLUMN('Back data'!$A13:$AP13)))-G$6)/G$12</f>
        <v>0.94513641755634648</v>
      </c>
      <c r="H13" s="13">
        <f t="array" ref="H13">INDEX('Back data'!$A13:$AP13,,MAX(IF('Back data'!$A13:$AP13&lt;&gt;"",COLUMN('Back data'!$A13:$AP13)))-H$6)/H$12</f>
        <v>0.93648208469055361</v>
      </c>
      <c r="I13" s="13">
        <f t="array" ref="I13">INDEX('Back data'!$A13:$AP13,,MAX(IF('Back data'!$A13:$AP13&lt;&gt;"",COLUMN('Back data'!$A13:$AP13)))-I$6)/I$12</f>
        <v>0.94886199942379723</v>
      </c>
      <c r="J13" s="13">
        <f t="array" ref="J13">INDEX('Back data'!$A13:$AP13,,MAX(IF('Back data'!$A13:$AP13&lt;&gt;"",COLUMN('Back data'!$A13:$AP13)))-J$6)/J$12</f>
        <v>0.93550693550693542</v>
      </c>
      <c r="K13" s="13">
        <f t="array" ref="K13">INDEX('Back data'!$A13:$AP13,,MAX(IF('Back data'!$A13:$AP13&lt;&gt;"",COLUMN('Back data'!$A13:$AP13)))-K$6)/K$12</f>
        <v>0.93244582920266261</v>
      </c>
      <c r="L13" s="13">
        <f t="array" ref="L13">INDEX('Back data'!$A13:$AP13,,MAX(IF('Back data'!$A13:$AP13&lt;&gt;"",COLUMN('Back data'!$A13:$AP13)))-L$6)/L$12</f>
        <v>0.93962485345838209</v>
      </c>
      <c r="M13" s="13">
        <f t="array" ref="M13">INDEX('Back data'!$A13:$AP13,,MAX(IF('Back data'!$A13:$AP13&lt;&gt;"",COLUMN('Back data'!$A13:$AP13)))-M$6)/M$12</f>
        <v>0.93588601959038298</v>
      </c>
      <c r="N13" s="13">
        <f t="array" ref="N13">INDEX('Back data'!$A13:$AP13,,MAX(IF('Back data'!$A13:$AP13&lt;&gt;"",COLUMN('Back data'!$A13:$AP13)))-N$6)/N$12</f>
        <v>0.9537438566059554</v>
      </c>
      <c r="O13" s="13">
        <f t="array" ref="O13">INDEX('Back data'!$A13:$AP13,,MAX(IF('Back data'!$A13:$AP13&lt;&gt;"",COLUMN('Back data'!$A13:$AP13)))-O$6)/O$12</f>
        <v>0.96357193479801573</v>
      </c>
      <c r="P13" s="38">
        <f t="array" ref="P13">INDEX('Back data'!$A13:$AP13,,MAX(IF('Back data'!$A13:$AP13&lt;&gt;"",COLUMN('Back data'!$A13:$AP13)))-P$6)/P$12</f>
        <v>0.95089949952657926</v>
      </c>
    </row>
    <row r="14" spans="1:63" x14ac:dyDescent="0.3">
      <c r="A14" s="10" t="s">
        <v>74</v>
      </c>
      <c r="B14" s="7" t="s">
        <v>77</v>
      </c>
      <c r="C14" s="12" t="s">
        <v>76</v>
      </c>
      <c r="D14" s="13">
        <f t="array" ref="D14">INDEX('Back data'!$A14:$AP14,,MAX(IF('Back data'!$A14:$AP14&lt;&gt;"",COLUMN('Back data'!$A14:$AP14)))-D$6)/D$12</f>
        <v>7.7515865820489582E-2</v>
      </c>
      <c r="E14" s="13">
        <f t="array" ref="E14">INDEX('Back data'!$A14:$AP14,,MAX(IF('Back data'!$A14:$AP14&lt;&gt;"",COLUMN('Back data'!$A14:$AP14)))-E$6)/E$12</f>
        <v>6.51890482398957E-2</v>
      </c>
      <c r="F14" s="13">
        <f t="array" ref="F14">INDEX('Back data'!$A14:$AP14,,MAX(IF('Back data'!$A14:$AP14&lt;&gt;"",COLUMN('Back data'!$A14:$AP14)))-F$6)/F$12</f>
        <v>6.1144271364099584E-2</v>
      </c>
      <c r="G14" s="13">
        <f t="array" ref="G14">INDEX('Back data'!$A14:$AP14,,MAX(IF('Back data'!$A14:$AP14&lt;&gt;"",COLUMN('Back data'!$A14:$AP14)))-G$6)/G$12</f>
        <v>5.4863582443653622E-2</v>
      </c>
      <c r="H14" s="13">
        <f t="array" ref="H14">INDEX('Back data'!$A14:$AP14,,MAX(IF('Back data'!$A14:$AP14&lt;&gt;"",COLUMN('Back data'!$A14:$AP14)))-H$6)/H$12</f>
        <v>6.3517915309446255E-2</v>
      </c>
      <c r="I14" s="13">
        <f t="array" ref="I14">INDEX('Back data'!$A14:$AP14,,MAX(IF('Back data'!$A14:$AP14&lt;&gt;"",COLUMN('Back data'!$A14:$AP14)))-I$6)/I$12</f>
        <v>5.1138000576202818E-2</v>
      </c>
      <c r="J14" s="13">
        <f t="array" ref="J14">INDEX('Back data'!$A14:$AP14,,MAX(IF('Back data'!$A14:$AP14&lt;&gt;"",COLUMN('Back data'!$A14:$AP14)))-J$6)/J$12</f>
        <v>6.4493064493064481E-2</v>
      </c>
      <c r="K14" s="13">
        <f t="array" ref="K14">INDEX('Back data'!$A14:$AP14,,MAX(IF('Back data'!$A14:$AP14&lt;&gt;"",COLUMN('Back data'!$A14:$AP14)))-K$6)/K$12</f>
        <v>6.7554170797337484E-2</v>
      </c>
      <c r="L14" s="13">
        <f t="array" ref="L14">INDEX('Back data'!$A14:$AP14,,MAX(IF('Back data'!$A14:$AP14&lt;&gt;"",COLUMN('Back data'!$A14:$AP14)))-L$6)/L$12</f>
        <v>6.0375146541617811E-2</v>
      </c>
      <c r="M14" s="13">
        <f t="array" ref="M14">INDEX('Back data'!$A14:$AP14,,MAX(IF('Back data'!$A14:$AP14&lt;&gt;"",COLUMN('Back data'!$A14:$AP14)))-M$6)/M$12</f>
        <v>6.4113980409617105E-2</v>
      </c>
      <c r="N14" s="13">
        <f t="array" ref="N14">INDEX('Back data'!$A14:$AP14,,MAX(IF('Back data'!$A14:$AP14&lt;&gt;"",COLUMN('Back data'!$A14:$AP14)))-N$6)/N$12</f>
        <v>4.6256143394044519E-2</v>
      </c>
      <c r="O14" s="13">
        <f t="array" ref="O14">INDEX('Back data'!$A14:$AP14,,MAX(IF('Back data'!$A14:$AP14&lt;&gt;"",COLUMN('Back data'!$A14:$AP14)))-O$6)/O$12</f>
        <v>3.6428065201984404E-2</v>
      </c>
      <c r="P14" s="38">
        <f t="array" ref="P14">INDEX('Back data'!$A14:$AP14,,MAX(IF('Back data'!$A14:$AP14&lt;&gt;"",COLUMN('Back data'!$A14:$AP14)))-P$6)/P$12</f>
        <v>4.9100500473420808E-2</v>
      </c>
    </row>
    <row r="16" spans="1:63" x14ac:dyDescent="0.3">
      <c r="C16" s="14"/>
      <c r="D16" s="14"/>
    </row>
    <row r="17" spans="1:16" x14ac:dyDescent="0.3">
      <c r="C17" s="8" t="s">
        <v>73</v>
      </c>
      <c r="D17" s="9">
        <f t="array" ref="D17">INDEX('Back data'!$A$19:$AP$19,,MAX(IF('Back data'!$A$19:$AP$19&lt;&gt;"",COLUMN('Back data'!$A$19:$AP$19)))-D$6)+INDEX('Back data'!$A$20:$AP$20,,MAX(IF('Back data'!$A$20:$AP$20&lt;&gt;"",COLUMN('Back data'!$A$20:$AP$20)))-D$6)</f>
        <v>69.48</v>
      </c>
      <c r="E17" s="9">
        <f t="array" ref="E17">INDEX('Back data'!$A$19:$AP$19,,MAX(IF('Back data'!$A$19:$AP$19&lt;&gt;"",COLUMN('Back data'!$A$19:$AP$19)))-E$6)+INDEX('Back data'!$A$20:$AP$20,,MAX(IF('Back data'!$A$20:$AP$20&lt;&gt;"",COLUMN('Back data'!$A$20:$AP$20)))-E$6)</f>
        <v>70.62</v>
      </c>
      <c r="F17" s="9">
        <f t="array" ref="F17">INDEX('Back data'!$A$19:$AP$19,,MAX(IF('Back data'!$A$19:$AP$19&lt;&gt;"",COLUMN('Back data'!$A$19:$AP$19)))-F$6)+INDEX('Back data'!$A$20:$AP$20,,MAX(IF('Back data'!$A$20:$AP$20&lt;&gt;"",COLUMN('Back data'!$A$20:$AP$20)))-F$6)</f>
        <v>71.86</v>
      </c>
      <c r="G17" s="9">
        <f t="array" ref="G17">INDEX('Back data'!$A$19:$AP$19,,MAX(IF('Back data'!$A$19:$AP$19&lt;&gt;"",COLUMN('Back data'!$A$19:$AP$19)))-G$6)+INDEX('Back data'!$A$20:$AP$20,,MAX(IF('Back data'!$A$20:$AP$20&lt;&gt;"",COLUMN('Back data'!$A$20:$AP$20)))-G$6)</f>
        <v>70.8</v>
      </c>
      <c r="H17" s="9">
        <f t="array" ref="H17">INDEX('Back data'!$A$19:$AP$19,,MAX(IF('Back data'!$A$19:$AP$19&lt;&gt;"",COLUMN('Back data'!$A$19:$AP$19)))-H$6)+INDEX('Back data'!$A$20:$AP$20,,MAX(IF('Back data'!$A$20:$AP$20&lt;&gt;"",COLUMN('Back data'!$A$20:$AP$20)))-H$6)</f>
        <v>70.31</v>
      </c>
      <c r="I17" s="9">
        <f t="array" ref="I17">INDEX('Back data'!$A$19:$AP$19,,MAX(IF('Back data'!$A$19:$AP$19&lt;&gt;"",COLUMN('Back data'!$A$19:$AP$19)))-I$6)+INDEX('Back data'!$A$20:$AP$20,,MAX(IF('Back data'!$A$20:$AP$20&lt;&gt;"",COLUMN('Back data'!$A$20:$AP$20)))-I$6)</f>
        <v>72.17</v>
      </c>
      <c r="J17" s="9">
        <f t="array" ref="J17">INDEX('Back data'!$A$19:$AP$19,,MAX(IF('Back data'!$A$19:$AP$19&lt;&gt;"",COLUMN('Back data'!$A$19:$AP$19)))-J$6)+INDEX('Back data'!$A$20:$AP$20,,MAX(IF('Back data'!$A$20:$AP$20&lt;&gt;"",COLUMN('Back data'!$A$20:$AP$20)))-J$6)</f>
        <v>71.160000000000011</v>
      </c>
      <c r="K17" s="9">
        <f t="array" ref="K17">INDEX('Back data'!$A$19:$AP$19,,MAX(IF('Back data'!$A$19:$AP$19&lt;&gt;"",COLUMN('Back data'!$A$19:$AP$19)))-K$6)+INDEX('Back data'!$A$20:$AP$20,,MAX(IF('Back data'!$A$20:$AP$20&lt;&gt;"",COLUMN('Back data'!$A$20:$AP$20)))-K$6)</f>
        <v>72.95</v>
      </c>
      <c r="L17" s="9">
        <f t="array" ref="L17">INDEX('Back data'!$A$19:$AP$19,,MAX(IF('Back data'!$A$19:$AP$19&lt;&gt;"",COLUMN('Back data'!$A$19:$AP$19)))-L$6)+INDEX('Back data'!$A$20:$AP$20,,MAX(IF('Back data'!$A$20:$AP$20&lt;&gt;"",COLUMN('Back data'!$A$20:$AP$20)))-L$6)</f>
        <v>70.490000000000009</v>
      </c>
      <c r="M17" s="9">
        <f t="array" ref="M17">INDEX('Back data'!$A$19:$AP$19,,MAX(IF('Back data'!$A$19:$AP$19&lt;&gt;"",COLUMN('Back data'!$A$19:$AP$19)))-M$6)+INDEX('Back data'!$A$20:$AP$20,,MAX(IF('Back data'!$A$20:$AP$20&lt;&gt;"",COLUMN('Back data'!$A$20:$AP$20)))-M$6)</f>
        <v>70.12</v>
      </c>
      <c r="N17" s="9">
        <f t="array" ref="N17">INDEX('Back data'!$A$19:$AP$19,,MAX(IF('Back data'!$A$19:$AP$19&lt;&gt;"",COLUMN('Back data'!$A$19:$AP$19)))-N$6)+INDEX('Back data'!$A$20:$AP$20,,MAX(IF('Back data'!$A$20:$AP$20&lt;&gt;"",COLUMN('Back data'!$A$20:$AP$20)))-N$6)</f>
        <v>71.929999999999993</v>
      </c>
      <c r="O17" s="9">
        <f t="array" ref="O17">INDEX('Back data'!$A$19:$AP$19,,MAX(IF('Back data'!$A$19:$AP$19&lt;&gt;"",COLUMN('Back data'!$A$19:$AP$19)))-O$6)+INDEX('Back data'!$A$20:$AP$20,,MAX(IF('Back data'!$A$20:$AP$20&lt;&gt;"",COLUMN('Back data'!$A$20:$AP$20)))-O$6)</f>
        <v>73.45</v>
      </c>
      <c r="P17" s="37">
        <f t="array" ref="P17">INDEX('Back data'!$A$19:$AP$19,,MAX(IF('Back data'!$A$19:$AP$19&lt;&gt;"",COLUMN('Back data'!$A$19:$AP$19)))-P$6)+INDEX('Back data'!$A$20:$AP$20,,MAX(IF('Back data'!$A$20:$AP$20&lt;&gt;"",COLUMN('Back data'!$A$20:$AP$20)))-P$6)</f>
        <v>75.87</v>
      </c>
    </row>
    <row r="18" spans="1:16" x14ac:dyDescent="0.3">
      <c r="A18" s="10" t="s">
        <v>74</v>
      </c>
      <c r="B18" s="7" t="s">
        <v>78</v>
      </c>
      <c r="C18" s="12" t="s">
        <v>75</v>
      </c>
      <c r="D18" s="13">
        <f t="array" ref="D18">INDEX('Back data'!$A19:$AP19,,MAX(IF('Back data'!$A$9:$AP19&lt;&gt;"",COLUMN('Back data'!$A19:$AP$19)))-D$6)/D17</f>
        <v>0.97985031663788136</v>
      </c>
      <c r="E18" s="13">
        <f t="array" ref="E18">INDEX('Back data'!$A19:$AP19,,MAX(IF('Back data'!$A$9:$AP19&lt;&gt;"",COLUMN('Back data'!$A19:$AP$19)))-E$6)/E17</f>
        <v>0.98499008779382613</v>
      </c>
      <c r="F18" s="13">
        <f t="array" ref="F18">INDEX('Back data'!$A19:$AP19,,MAX(IF('Back data'!$A$9:$AP19&lt;&gt;"",COLUMN('Back data'!$A19:$AP$19)))-F$6)/F17</f>
        <v>0.97759532424158091</v>
      </c>
      <c r="G18" s="13">
        <f t="array" ref="G18">INDEX('Back data'!$A19:$AP19,,MAX(IF('Back data'!$A$9:$AP19&lt;&gt;"",COLUMN('Back data'!$A19:$AP$19)))-G$6)/G17</f>
        <v>0.9834745762711864</v>
      </c>
      <c r="H18" s="13">
        <f t="array" ref="H18">INDEX('Back data'!$A19:$AP19,,MAX(IF('Back data'!$A$9:$AP19&lt;&gt;"",COLUMN('Back data'!$A19:$AP$19)))-H$6)/H17</f>
        <v>0.98691509031432223</v>
      </c>
      <c r="I18" s="13">
        <f t="array" ref="I18">INDEX('Back data'!$A19:$AP19,,MAX(IF('Back data'!$A$9:$AP19&lt;&gt;"",COLUMN('Back data'!$A19:$AP$19)))-I$6)/I17</f>
        <v>0.98933074684772071</v>
      </c>
      <c r="J18" s="13">
        <f t="array" ref="J18">INDEX('Back data'!$A19:$AP19,,MAX(IF('Back data'!$A$9:$AP19&lt;&gt;"",COLUMN('Back data'!$A19:$AP$19)))-J$6)/J17</f>
        <v>0.98580663293985382</v>
      </c>
      <c r="K18" s="13">
        <f t="array" ref="K18">INDEX('Back data'!$A19:$AP19,,MAX(IF('Back data'!$A$9:$AP19&lt;&gt;"",COLUMN('Back data'!$A19:$AP$19)))-K$6)/K17</f>
        <v>0.99040438656614116</v>
      </c>
      <c r="L18" s="13">
        <f t="array" ref="L18">INDEX('Back data'!$A19:$AP19,,MAX(IF('Back data'!$A$9:$AP19&lt;&gt;"",COLUMN('Back data'!$A19:$AP$19)))-L$6)/L17</f>
        <v>0.98921832884097027</v>
      </c>
      <c r="M18" s="13">
        <f t="array" ref="M18">INDEX('Back data'!$A19:$AP19,,MAX(IF('Back data'!$A$9:$AP19&lt;&gt;"",COLUMN('Back data'!$A19:$AP$19)))-M$6)/M17</f>
        <v>0.98573873359954367</v>
      </c>
      <c r="N18" s="13">
        <f t="array" ref="N18">INDEX('Back data'!$A19:$AP19,,MAX(IF('Back data'!$A$9:$AP19&lt;&gt;"",COLUMN('Back data'!$A19:$AP$19)))-N$6)/N17</f>
        <v>0.98999026831641879</v>
      </c>
      <c r="O18" s="13">
        <f t="array" ref="O18">INDEX('Back data'!$A19:$AP19,,MAX(IF('Back data'!$A$9:$AP19&lt;&gt;"",COLUMN('Back data'!$A19:$AP$19)))-O$6)/O17</f>
        <v>0.98720217835262081</v>
      </c>
      <c r="P18" s="38">
        <f t="array" ref="P18">INDEX('Back data'!$A19:$AP19,,MAX(IF('Back data'!$A$9:$AP19&lt;&gt;"",COLUMN('Back data'!$A19:AP$19)))-$P6)/P17</f>
        <v>0.9919599314617108</v>
      </c>
    </row>
    <row r="19" spans="1:16" x14ac:dyDescent="0.3">
      <c r="A19" s="10" t="s">
        <v>74</v>
      </c>
      <c r="B19" s="7" t="s">
        <v>78</v>
      </c>
      <c r="C19" s="12" t="s">
        <v>76</v>
      </c>
      <c r="D19" s="38" cm="1">
        <f t="array" ref="D19">INDEX('Back data'!$A20:$AP20,,MAX(IF('Back data'!$A$9:$AP20&lt;&gt;"",COLUMN('Back data'!$A$19:AP20)))-D$6)/D17</f>
        <v>2.0149683362118594E-2</v>
      </c>
      <c r="E19" s="38" cm="1">
        <f t="array" ref="E19">INDEX('Back data'!$A20:$AP20,,MAX(IF('Back data'!$A$9:$AP20&lt;&gt;"",COLUMN('Back data'!$A$19:AP20)))-E$6)/E17</f>
        <v>1.5009912206173889E-2</v>
      </c>
      <c r="F19" s="38" cm="1">
        <f t="array" ref="F19">INDEX('Back data'!$A20:$AP20,,MAX(IF('Back data'!$A$9:$AP20&lt;&gt;"",COLUMN('Back data'!$A$19:AP20)))-F$6)/F17</f>
        <v>2.2404675758419149E-2</v>
      </c>
      <c r="G19" s="38" cm="1">
        <f t="array" ref="G19">INDEX('Back data'!$A20:$AP20,,MAX(IF('Back data'!$A$9:$AP20&lt;&gt;"",COLUMN('Back data'!$A$19:AP20)))-G$6)/G17</f>
        <v>1.6525423728813559E-2</v>
      </c>
      <c r="H19" s="38" cm="1">
        <f t="array" ref="H19">INDEX('Back data'!$A20:$AP20,,MAX(IF('Back data'!$A$9:$AP20&lt;&gt;"",COLUMN('Back data'!$A$19:AP20)))-H$6)/H17</f>
        <v>1.3084909685677713E-2</v>
      </c>
      <c r="I19" s="38" cm="1">
        <f t="array" ref="I19">INDEX('Back data'!$A20:$AP20,,MAX(IF('Back data'!$A$9:$AP20&lt;&gt;"",COLUMN('Back data'!$A$19:AP20)))-I$6)/I17</f>
        <v>1.066925315227934E-2</v>
      </c>
      <c r="J19" s="38" cm="1">
        <f t="array" ref="J19">INDEX('Back data'!$A20:$AP20,,MAX(IF('Back data'!$A$9:$AP20&lt;&gt;"",COLUMN('Back data'!$A$19:AP20)))-J$6)/J17</f>
        <v>1.4193367060146147E-2</v>
      </c>
      <c r="K19" s="38" cm="1">
        <f t="array" ref="K19">INDEX('Back data'!$A20:$AP20,,MAX(IF('Back data'!$A$9:$AP20&lt;&gt;"",COLUMN('Back data'!$A$19:AP20)))-K$6)/K17</f>
        <v>9.5956134338588059E-3</v>
      </c>
      <c r="L19" s="38" cm="1">
        <f t="array" ref="L19">INDEX('Back data'!$A20:$AP20,,MAX(IF('Back data'!$A$9:$AP20&lt;&gt;"",COLUMN('Back data'!$A$19:AP20)))-L$6)/L17</f>
        <v>1.0781671159029648E-2</v>
      </c>
      <c r="M19" s="38" cm="1">
        <f t="array" ref="M19">INDEX('Back data'!$A20:$AP20,,MAX(IF('Back data'!$A$9:$AP20&lt;&gt;"",COLUMN('Back data'!$A$19:AP20)))-M$6)/M17</f>
        <v>1.4261266400456359E-2</v>
      </c>
      <c r="N19" s="38" cm="1">
        <f t="array" ref="N19">INDEX('Back data'!$A20:$AP20,,MAX(IF('Back data'!$A$9:$AP20&lt;&gt;"",COLUMN('Back data'!$A$19:AP20)))-N$6)/N17</f>
        <v>1.000973168358126E-2</v>
      </c>
      <c r="O19" s="38" cm="1">
        <f t="array" ref="O19">INDEX('Back data'!$A20:$AP20,,MAX(IF('Back data'!$A$9:$AP20&lt;&gt;"",COLUMN('Back data'!$A$19:AP20)))-O$6)/O17</f>
        <v>1.2797821647379169E-2</v>
      </c>
      <c r="P19" s="38">
        <f t="array" ref="P19">INDEX('Back data'!$A20:$AP20,,MAX(IF('Back data'!$A$9:$AP20&lt;&gt;"",COLUMN('Back data'!$A$19:AP20)))-P$6)/P17</f>
        <v>8.040068538289178E-3</v>
      </c>
    </row>
    <row r="22" spans="1:16" x14ac:dyDescent="0.3">
      <c r="C22" s="8" t="s">
        <v>73</v>
      </c>
      <c r="D22" s="9">
        <f t="array" ref="D22">INDEX('Back data'!$A$239:$AP$239,,MAX(IF('Back data'!$A$239:$AP$239&lt;&gt;"",COLUMN('Back data'!$A$239:$AP$239)))-D$6)+INDEX('Back data'!$A$240:$AP$240,,MAX(IF('Back data'!$A$240:$AP$240&lt;&gt;"",COLUMN('Back data'!$A$240:$AP$240)))-D$6)</f>
        <v>65.599999999999994</v>
      </c>
      <c r="E22" s="9">
        <f t="array" ref="E22">INDEX('Back data'!$A$239:$AP$239,,MAX(IF('Back data'!$A$239:$AP$239&lt;&gt;"",COLUMN('Back data'!$A$239:$AP$239)))-E$6)+INDEX('Back data'!$A$240:$AP$240,,MAX(IF('Back data'!$A$240:$AP$240&lt;&gt;"",COLUMN('Back data'!$A$240:$AP$240)))-E$6)</f>
        <v>68.210000000000008</v>
      </c>
      <c r="F22" s="9">
        <f t="array" ref="F22">INDEX('Back data'!$A$239:$AP$239,,MAX(IF('Back data'!$A$239:$AP$239&lt;&gt;"",COLUMN('Back data'!$A$239:$AP$239)))-F$6)+INDEX('Back data'!$A$240:$AP$240,,MAX(IF('Back data'!$A$240:$AP$240&lt;&gt;"",COLUMN('Back data'!$A$240:$AP$240)))-F$6)</f>
        <v>69.37</v>
      </c>
      <c r="G22" s="9">
        <f t="array" ref="G22">INDEX('Back data'!$A$239:$AP$239,,MAX(IF('Back data'!$A$239:$AP$239&lt;&gt;"",COLUMN('Back data'!$A$239:$AP$239)))-G$6)+INDEX('Back data'!$A$240:$AP$240,,MAX(IF('Back data'!$A$240:$AP$240&lt;&gt;"",COLUMN('Back data'!$A$240:$AP$240)))-G$6)</f>
        <v>66.959999999999994</v>
      </c>
      <c r="H22" s="9">
        <f t="array" ref="H22">INDEX('Back data'!$A$239:$AP$239,,MAX(IF('Back data'!$A$239:$AP$239&lt;&gt;"",COLUMN('Back data'!$A$239:$AP$239)))-H$6)+INDEX('Back data'!$A$240:$AP$240,,MAX(IF('Back data'!$A$240:$AP$240&lt;&gt;"",COLUMN('Back data'!$A$240:$AP$240)))-H$6)</f>
        <v>67.37</v>
      </c>
      <c r="I22" s="9">
        <f t="array" ref="I22">INDEX('Back data'!$A$239:$AP$239,,MAX(IF('Back data'!$A$239:$AP$239&lt;&gt;"",COLUMN('Back data'!$A$239:$AP$239)))-I$6)+INDEX('Back data'!$A$240:$AP$240,,MAX(IF('Back data'!$A$240:$AP$240&lt;&gt;"",COLUMN('Back data'!$A$240:$AP$240)))-I$6)</f>
        <v>70.38000000000001</v>
      </c>
      <c r="J22" s="9">
        <f t="array" ref="J22">INDEX('Back data'!$A$239:$AP$239,,MAX(IF('Back data'!$A$239:$AP$239&lt;&gt;"",COLUMN('Back data'!$A$239:$AP$239)))-J$6)+INDEX('Back data'!$A$240:$AP$240,,MAX(IF('Back data'!$A$240:$AP$240&lt;&gt;"",COLUMN('Back data'!$A$240:$AP$240)))-J$6)</f>
        <v>70.319999999999993</v>
      </c>
      <c r="K22" s="9">
        <f t="array" ref="K22">INDEX('Back data'!$A$239:$AP$239,,MAX(IF('Back data'!$A$239:$AP$239&lt;&gt;"",COLUMN('Back data'!$A$239:$AP$239)))-K$6)+INDEX('Back data'!$A$240:$AP$240,,MAX(IF('Back data'!$A$240:$AP$240&lt;&gt;"",COLUMN('Back data'!$A$240:$AP$240)))-K$6)</f>
        <v>69.22</v>
      </c>
      <c r="L22" s="9">
        <f t="array" ref="L22">INDEX('Back data'!$A$239:$AP$239,,MAX(IF('Back data'!$A$239:$AP$239&lt;&gt;"",COLUMN('Back data'!$A$239:$AP$239)))-L$6)+INDEX('Back data'!$A$240:$AP$240,,MAX(IF('Back data'!$A$240:$AP$240&lt;&gt;"",COLUMN('Back data'!$A$240:$AP$240)))-L$6)</f>
        <v>68.639999999999986</v>
      </c>
      <c r="M22" s="9">
        <f t="array" ref="M22">INDEX('Back data'!$A$239:$AP$239,,MAX(IF('Back data'!$A$239:$AP$239&lt;&gt;"",COLUMN('Back data'!$A$239:$AP$239)))-M$6)+INDEX('Back data'!$A$240:$AP$240,,MAX(IF('Back data'!$A$240:$AP$240&lt;&gt;"",COLUMN('Back data'!$A$240:$AP$240)))-M$6)</f>
        <v>67.27</v>
      </c>
      <c r="N22" s="9">
        <f t="array" ref="N22">INDEX('Back data'!$A$239:$AP$239,,MAX(IF('Back data'!$A$239:$AP$239&lt;&gt;"",COLUMN('Back data'!$A$239:$AP$239)))-N$6)+INDEX('Back data'!$A$240:$AP$240,,MAX(IF('Back data'!$A$240:$AP$240&lt;&gt;"",COLUMN('Back data'!$A$240:$AP$240)))-N$6)</f>
        <v>69.929999999999993</v>
      </c>
      <c r="O22" s="9">
        <f t="array" ref="O22">INDEX('Back data'!$A$239:$AP$239,,MAX(IF('Back data'!$A$239:$AP$239&lt;&gt;"",COLUMN('Back data'!$A$239:$AP$239)))-O$6)+INDEX('Back data'!$A$240:$AP$240,,MAX(IF('Back data'!$A$240:$AP$240&lt;&gt;"",COLUMN('Back data'!$A$240:$AP$240)))-O$6)</f>
        <v>68.569999999999993</v>
      </c>
      <c r="P22" s="37">
        <f t="array" ref="P22">INDEX('Back data'!$A$239:$AP$239,,MAX(IF('Back data'!$A$239:$AP$239&lt;&gt;"",COLUMN('Back data'!$A$239:$AP$239)))-P$6)+INDEX('Back data'!$A$240:$AP$240,,MAX(IF('Back data'!$A$240:$AP$240&lt;&gt;"",COLUMN('Back data'!$A$240:$AP$240)))-P$6)</f>
        <v>72.209999999999994</v>
      </c>
    </row>
    <row r="23" spans="1:16" x14ac:dyDescent="0.3">
      <c r="A23" s="10" t="s">
        <v>74</v>
      </c>
      <c r="B23" s="7" t="s">
        <v>62</v>
      </c>
      <c r="C23" s="12" t="s">
        <v>75</v>
      </c>
      <c r="D23" s="13">
        <f t="array" ref="D23">INDEX('Back data'!$A$239:$AP$239,,MAX(IF('Back data'!$A$239:$AP$239&lt;&gt;"",COLUMN('Back data'!$A$239:$AP$239)))-D$6)/D$22</f>
        <v>0.93963414634146347</v>
      </c>
      <c r="E23" s="13">
        <f t="array" ref="E23">INDEX('Back data'!$A$239:$AP$239,,MAX(IF('Back data'!$A$239:$AP$239&lt;&gt;"",COLUMN('Back data'!$A$239:$AP$239)))-E$6)/E$22</f>
        <v>0.95704442163905579</v>
      </c>
      <c r="F23" s="13">
        <f t="array" ref="F23">INDEX('Back data'!$A$239:$AP$239,,MAX(IF('Back data'!$A$239:$AP$239&lt;&gt;"",COLUMN('Back data'!$A$239:$AP$239)))-F$6)/F$22</f>
        <v>0.95199654029119218</v>
      </c>
      <c r="G23" s="13">
        <f t="array" ref="G23">INDEX('Back data'!$A$239:$AP$239,,MAX(IF('Back data'!$A$239:$AP$239&lt;&gt;"",COLUMN('Back data'!$A$239:$AP$239)))-G$6)/G$22</f>
        <v>0.94534050179211471</v>
      </c>
      <c r="H23" s="13">
        <f t="array" ref="H23">INDEX('Back data'!$A$239:$AP$239,,MAX(IF('Back data'!$A$239:$AP$239&lt;&gt;"",COLUMN('Back data'!$A$239:$AP$239)))-H$6)/H$22</f>
        <v>0.94567314828558702</v>
      </c>
      <c r="I23" s="13">
        <f t="array" ref="I23">INDEX('Back data'!$A$239:$AP$239,,MAX(IF('Back data'!$A$239:$AP$239&lt;&gt;"",COLUMN('Back data'!$A$239:$AP$239)))-I$6)/I$22</f>
        <v>0.95964762716680874</v>
      </c>
      <c r="J23" s="13">
        <f t="array" ref="J23">INDEX('Back data'!$A$239:$AP$239,,MAX(IF('Back data'!$A$239:$AP$239&lt;&gt;"",COLUMN('Back data'!$A$239:$AP$239)))-J$6)/J$22</f>
        <v>0.96615472127417523</v>
      </c>
      <c r="K23" s="13">
        <f t="array" ref="K23">INDEX('Back data'!$A$239:$AP$239,,MAX(IF('Back data'!$A$239:$AP$239&lt;&gt;"",COLUMN('Back data'!$A$239:$AP$239)))-K$6)/K$22</f>
        <v>0.95651545796012705</v>
      </c>
      <c r="L23" s="13">
        <f t="array" ref="L23">INDEX('Back data'!$A$239:$AP$239,,MAX(IF('Back data'!$A$239:$AP$239&lt;&gt;"",COLUMN('Back data'!$A$239:$AP$239)))-L$6)/L$22</f>
        <v>0.9698426573426574</v>
      </c>
      <c r="M23" s="13">
        <f t="array" ref="M23">INDEX('Back data'!$A$239:$AP$239,,MAX(IF('Back data'!$A$239:$AP$239&lt;&gt;"",COLUMN('Back data'!$A$239:$AP$239)))-M$6)/M$22</f>
        <v>0.95555225211832917</v>
      </c>
      <c r="N23" s="13">
        <f t="array" ref="N23">INDEX('Back data'!$A$239:$AP$239,,MAX(IF('Back data'!$A$239:$AP$239&lt;&gt;"",COLUMN('Back data'!$A$239:$AP$239)))-N$6)/N$22</f>
        <v>0.97540397540397539</v>
      </c>
      <c r="O23" s="13">
        <f t="array" ref="O23">INDEX('Back data'!$A$239:$AP$239,,MAX(IF('Back data'!$A$239:$AP$239&lt;&gt;"",COLUMN('Back data'!$A$239:$AP$239)))-O$6)/O$22</f>
        <v>0.97141607116814943</v>
      </c>
      <c r="P23" s="38">
        <f t="array" ref="P23">INDEX('Back data'!$A$239:$AP$239,,MAX(IF('Back data'!$A$239:$AP$239&lt;&gt;"",COLUMN('Back data'!$A$239:$AP$239)))-P$6)/P$22</f>
        <v>0.97631906938097224</v>
      </c>
    </row>
    <row r="24" spans="1:16" x14ac:dyDescent="0.3">
      <c r="A24" s="10" t="s">
        <v>74</v>
      </c>
      <c r="B24" s="7" t="s">
        <v>62</v>
      </c>
      <c r="C24" s="12" t="s">
        <v>76</v>
      </c>
      <c r="D24" s="13">
        <f t="array" ref="D24">INDEX('Back data'!$A$240:$AP$240,,MAX(IF('Back data'!$A$240:$AP$240&lt;&gt;"",COLUMN('Back data'!$A$240:$AP$240)))-D$6)/D$22</f>
        <v>6.036585365853659E-2</v>
      </c>
      <c r="E24" s="13">
        <f t="array" ref="E24">INDEX('Back data'!$A$240:$AP$240,,MAX(IF('Back data'!$A$240:$AP$240&lt;&gt;"",COLUMN('Back data'!$A$240:$AP$240)))-E$6)/E$22</f>
        <v>4.2955578360944144E-2</v>
      </c>
      <c r="F24" s="13">
        <f t="array" ref="F24">INDEX('Back data'!$A$240:$AP$240,,MAX(IF('Back data'!$A$240:$AP$240&lt;&gt;"",COLUMN('Back data'!$A$240:$AP$240)))-F$6)/F$22</f>
        <v>4.8003459708807837E-2</v>
      </c>
      <c r="G24" s="13">
        <f t="array" ref="G24">INDEX('Back data'!$A$240:$AP$240,,MAX(IF('Back data'!$A$240:$AP$240&lt;&gt;"",COLUMN('Back data'!$A$240:$AP$240)))-G$6)/G$22</f>
        <v>5.4659498207885314E-2</v>
      </c>
      <c r="H24" s="13">
        <f t="array" ref="H24">INDEX('Back data'!$A$240:$AP$240,,MAX(IF('Back data'!$A$240:$AP$240&lt;&gt;"",COLUMN('Back data'!$A$240:$AP$240)))-H$6)/H$22</f>
        <v>5.4326851714412941E-2</v>
      </c>
      <c r="I24" s="13">
        <f t="array" ref="I24">INDEX('Back data'!$A$240:$AP$240,,MAX(IF('Back data'!$A$240:$AP$240&lt;&gt;"",COLUMN('Back data'!$A$240:$AP$240)))-I$6)/I$22</f>
        <v>4.0352372833191243E-2</v>
      </c>
      <c r="J24" s="13">
        <f t="array" ref="J24">INDEX('Back data'!$A$240:$AP$240,,MAX(IF('Back data'!$A$240:$AP$240&lt;&gt;"",COLUMN('Back data'!$A$240:$AP$240)))-J$6)/J$22</f>
        <v>3.3845278725824803E-2</v>
      </c>
      <c r="K24" s="13">
        <f t="array" ref="K24">INDEX('Back data'!$A$240:$AP$240,,MAX(IF('Back data'!$A$240:$AP$240&lt;&gt;"",COLUMN('Back data'!$A$240:$AP$240)))-K$6)/K$22</f>
        <v>4.348454203987287E-2</v>
      </c>
      <c r="L24" s="13">
        <f t="array" ref="L24">INDEX('Back data'!$A$240:$AP$240,,MAX(IF('Back data'!$A$240:$AP$240&lt;&gt;"",COLUMN('Back data'!$A$240:$AP$240)))-L$6)/L$22</f>
        <v>3.015734265734266E-2</v>
      </c>
      <c r="M24" s="13">
        <f t="array" ref="M24">INDEX('Back data'!$A$240:$AP$240,,MAX(IF('Back data'!$A$240:$AP$240&lt;&gt;"",COLUMN('Back data'!$A$240:$AP$240)))-M$6)/M$22</f>
        <v>4.4447747881670885E-2</v>
      </c>
      <c r="N24" s="13">
        <f t="array" ref="N24">INDEX('Back data'!$A$240:$AP$240,,MAX(IF('Back data'!$A$240:$AP$240&lt;&gt;"",COLUMN('Back data'!$A$240:$AP$240)))-N$6)/N$22</f>
        <v>2.4596024596024599E-2</v>
      </c>
      <c r="O24" s="13">
        <f t="array" ref="O24">INDEX('Back data'!$A$240:$AP$240,,MAX(IF('Back data'!$A$240:$AP$240&lt;&gt;"",COLUMN('Back data'!$A$240:$AP$240)))-O$6)/O$22</f>
        <v>2.8583928831850666E-2</v>
      </c>
      <c r="P24" s="38">
        <f t="array" ref="P24">INDEX('Back data'!$A$240:$AP$240,,MAX(IF('Back data'!$A$240:$AP$240&lt;&gt;"",COLUMN('Back data'!$A$240:$AP$240)))-P$6)/P$22</f>
        <v>2.3680930619027839E-2</v>
      </c>
    </row>
    <row r="27" spans="1:16" x14ac:dyDescent="0.3">
      <c r="C27" s="8" t="s">
        <v>73</v>
      </c>
      <c r="D27" s="9">
        <f t="array" ref="D27">INDEX('Back data'!$A$245:$AP$245,,MAX(IF('Back data'!$A$245:$AP$245&lt;&gt;"",COLUMN('Back data'!$A$245:$AP$245)))-D$6)+INDEX('Back data'!$A$246:$AP$246,,MAX(IF('Back data'!$A$246:$AP$246&lt;&gt;"",COLUMN('Back data'!$A$246:$AP$246)))-D$6)</f>
        <v>68.95</v>
      </c>
      <c r="E27" s="9">
        <f t="array" ref="E27">INDEX('Back data'!$A$245:$AP$245,,MAX(IF('Back data'!$A$245:$AP$245&lt;&gt;"",COLUMN('Back data'!$A$245:$AP$245)))-E$6)+INDEX('Back data'!$A$246:$AP$246,,MAX(IF('Back data'!$A$246:$AP$246&lt;&gt;"",COLUMN('Back data'!$A$246:$AP$246)))-E$6)</f>
        <v>70.88</v>
      </c>
      <c r="F27" s="9">
        <f t="array" ref="F27">INDEX('Back data'!$A$245:$AP$245,,MAX(IF('Back data'!$A$245:$AP$245&lt;&gt;"",COLUMN('Back data'!$A$245:$AP$245)))-F$6)+INDEX('Back data'!$A$246:$AP$246,,MAX(IF('Back data'!$A$246:$AP$246&lt;&gt;"",COLUMN('Back data'!$A$246:$AP$246)))-F$6)</f>
        <v>71.73</v>
      </c>
      <c r="G27" s="9">
        <f t="array" ref="G27">INDEX('Back data'!$A$245:$AP$245,,MAX(IF('Back data'!$A$245:$AP$245&lt;&gt;"",COLUMN('Back data'!$A$245:$AP$245)))-G$6)+INDEX('Back data'!$A$246:$AP$246,,MAX(IF('Back data'!$A$246:$AP$246&lt;&gt;"",COLUMN('Back data'!$A$246:$AP$246)))-G$6)</f>
        <v>70.569999999999993</v>
      </c>
      <c r="H27" s="9">
        <f t="array" ref="H27">INDEX('Back data'!$A$245:$AP$245,,MAX(IF('Back data'!$A$245:$AP$245&lt;&gt;"",COLUMN('Back data'!$A$245:$AP$245)))-H$6)+INDEX('Back data'!$A$246:$AP$246,,MAX(IF('Back data'!$A$246:$AP$246&lt;&gt;"",COLUMN('Back data'!$A$246:$AP$246)))-H$6)</f>
        <v>70.220000000000013</v>
      </c>
      <c r="I27" s="9">
        <f t="array" ref="I27">INDEX('Back data'!$A$245:$AP$245,,MAX(IF('Back data'!$A$245:$AP$245&lt;&gt;"",COLUMN('Back data'!$A$245:$AP$245)))-I$6)+INDEX('Back data'!$A$246:$AP$246,,MAX(IF('Back data'!$A$246:$AP$246&lt;&gt;"",COLUMN('Back data'!$A$246:$AP$246)))-I$6)</f>
        <v>72.400000000000006</v>
      </c>
      <c r="J27" s="9">
        <f t="array" ref="J27">INDEX('Back data'!$A$245:$AP$245,,MAX(IF('Back data'!$A$245:$AP$245&lt;&gt;"",COLUMN('Back data'!$A$245:$AP$245)))-J$6)+INDEX('Back data'!$A$246:$AP$246,,MAX(IF('Back data'!$A$246:$AP$246&lt;&gt;"",COLUMN('Back data'!$A$246:$AP$246)))-J$6)</f>
        <v>72</v>
      </c>
      <c r="K27" s="9">
        <f t="array" ref="K27">INDEX('Back data'!$A$245:$AP$245,,MAX(IF('Back data'!$A$245:$AP$245&lt;&gt;"",COLUMN('Back data'!$A$245:$AP$245)))-K$6)+INDEX('Back data'!$A$246:$AP$246,,MAX(IF('Back data'!$A$246:$AP$246&lt;&gt;"",COLUMN('Back data'!$A$246:$AP$246)))-K$6)</f>
        <v>73.099999999999994</v>
      </c>
      <c r="L27" s="9">
        <f t="array" ref="L27">INDEX('Back data'!$A$245:$AP$245,,MAX(IF('Back data'!$A$245:$AP$245&lt;&gt;"",COLUMN('Back data'!$A$245:$AP$245)))-L$6)+INDEX('Back data'!$A$246:$AP$246,,MAX(IF('Back data'!$A$246:$AP$246&lt;&gt;"",COLUMN('Back data'!$A$246:$AP$246)))-L$6)</f>
        <v>70.240000000000009</v>
      </c>
      <c r="M27" s="9">
        <f t="array" ref="M27">INDEX('Back data'!$A$245:$AP$245,,MAX(IF('Back data'!$A$245:$AP$245&lt;&gt;"",COLUMN('Back data'!$A$245:$AP$245)))-M$6)+INDEX('Back data'!$A$246:$AP$246,,MAX(IF('Back data'!$A$246:$AP$246&lt;&gt;"",COLUMN('Back data'!$A$246:$AP$246)))-M$6)</f>
        <v>70.099999999999994</v>
      </c>
      <c r="N27" s="9">
        <f t="array" ref="N27">INDEX('Back data'!$A$245:$AP$245,,MAX(IF('Back data'!$A$245:$AP$245&lt;&gt;"",COLUMN('Back data'!$A$245:$AP$245)))-N$6)+INDEX('Back data'!$A$246:$AP$246,,MAX(IF('Back data'!$A$246:$AP$246&lt;&gt;"",COLUMN('Back data'!$A$246:$AP$246)))-N$6)</f>
        <v>71.790000000000006</v>
      </c>
      <c r="O27" s="9">
        <f t="array" ref="O27">INDEX('Back data'!$A$245:$AP$245,,MAX(IF('Back data'!$A$245:$AP$245&lt;&gt;"",COLUMN('Back data'!$A$245:$AP$245)))-O$6)+INDEX('Back data'!$A$246:$AP$246,,MAX(IF('Back data'!$A$246:$AP$246&lt;&gt;"",COLUMN('Back data'!$A$246:$AP$246)))-O$6)</f>
        <v>74.289999999999992</v>
      </c>
      <c r="P27" s="37">
        <f t="array" ref="P27">INDEX('Back data'!$A$245:$AP$245,,MAX(IF('Back data'!$A$245:$AP$245&lt;&gt;"",COLUMN('Back data'!$A$245:$AP$245)))-P$6)+INDEX('Back data'!$A$246:$AP$246,,MAX(IF('Back data'!$A$246:$AP$246&lt;&gt;"",COLUMN('Back data'!$A$246:$AP$246)))-P$6)</f>
        <v>76.350000000000009</v>
      </c>
    </row>
    <row r="28" spans="1:16" x14ac:dyDescent="0.3">
      <c r="A28" s="10" t="s">
        <v>74</v>
      </c>
      <c r="B28" s="7" t="s">
        <v>67</v>
      </c>
      <c r="C28" s="12" t="s">
        <v>75</v>
      </c>
      <c r="D28" s="13">
        <f t="array" ref="D28">INDEX('Back data'!$A$245:$AP$245,,MAX(IF('Back data'!$A$245:$AP$245&lt;&gt;"",COLUMN('Back data'!$A$245:$AP$245)))-D$6)/D27</f>
        <v>0.96983321247280641</v>
      </c>
      <c r="E28" s="13">
        <f t="array" ref="E28">INDEX('Back data'!$A$245:$AP$245,,MAX(IF('Back data'!$A$245:$AP$245&lt;&gt;"",COLUMN('Back data'!$A$245:$AP$245)))-E$6)/E27</f>
        <v>0.97262979683972917</v>
      </c>
      <c r="F28" s="13">
        <f t="array" ref="F28">INDEX('Back data'!$A$245:$AP$245,,MAX(IF('Back data'!$A$245:$AP$245&lt;&gt;"",COLUMN('Back data'!$A$245:$AP$245)))-F$6)/F27</f>
        <v>0.97156001672940184</v>
      </c>
      <c r="G28" s="13">
        <f t="array" ref="G28">INDEX('Back data'!$A$245:$AP$245,,MAX(IF('Back data'!$A$245:$AP$245&lt;&gt;"",COLUMN('Back data'!$A$245:$AP$245)))-G$6)/G27</f>
        <v>0.97732747626470184</v>
      </c>
      <c r="H28" s="13">
        <f t="array" ref="H28">INDEX('Back data'!$A$245:$AP$245,,MAX(IF('Back data'!$A$245:$AP$245&lt;&gt;"",COLUMN('Back data'!$A$245:$AP$245)))-H$6)/H27</f>
        <v>0.97806892623184272</v>
      </c>
      <c r="I28" s="13">
        <f t="array" ref="I28">INDEX('Back data'!$A$245:$AP$245,,MAX(IF('Back data'!$A$245:$AP$245&lt;&gt;"",COLUMN('Back data'!$A$245:$AP$245)))-I$6)/I27</f>
        <v>0.98273480662983426</v>
      </c>
      <c r="J28" s="13">
        <f t="array" ref="J28">INDEX('Back data'!$A$245:$AP$245,,MAX(IF('Back data'!$A$245:$AP$245&lt;&gt;"",COLUMN('Back data'!$A$245:$AP$245)))-J$6)/J27</f>
        <v>0.97930555555555565</v>
      </c>
      <c r="K28" s="13">
        <f t="array" ref="K28">INDEX('Back data'!$A$245:$AP$245,,MAX(IF('Back data'!$A$245:$AP$245&lt;&gt;"",COLUMN('Back data'!$A$245:$AP$245)))-K$6)/K27</f>
        <v>0.98030095759233926</v>
      </c>
      <c r="L28" s="13">
        <f t="array" ref="L28">INDEX('Back data'!$A$245:$AP$245,,MAX(IF('Back data'!$A$245:$AP$245&lt;&gt;"",COLUMN('Back data'!$A$245:$AP$245)))-L$6)/L27</f>
        <v>0.98206150341685639</v>
      </c>
      <c r="M28" s="13">
        <f t="array" ref="M28">INDEX('Back data'!$A$245:$AP$245,,MAX(IF('Back data'!$A$245:$AP$245&lt;&gt;"",COLUMN('Back data'!$A$245:$AP$245)))-M$6)/M27</f>
        <v>0.98074179743223977</v>
      </c>
      <c r="N28" s="13">
        <f t="array" ref="N28">INDEX('Back data'!$A$245:$AP$245,,MAX(IF('Back data'!$A$245:$AP$245&lt;&gt;"",COLUMN('Back data'!$A$245:$AP$245)))-N$6)/N27</f>
        <v>0.98008079119654534</v>
      </c>
      <c r="O28" s="13">
        <f t="array" ref="O28">INDEX('Back data'!$A$245:$AP$245,,MAX(IF('Back data'!$A$245:$AP$245&lt;&gt;"",COLUMN('Back data'!$A$245:$AP$245)))-O$6)/O27</f>
        <v>0.98034728765648149</v>
      </c>
      <c r="P28" s="38">
        <f t="array" ref="P28">INDEX('Back data'!$A$245:$AP$245,,MAX(IF('Back data'!$A$245:$AP$245&lt;&gt;"",COLUMN('Back data'!$A$245:$AP$245)))-P$6)/P27</f>
        <v>0.98166339227242949</v>
      </c>
    </row>
    <row r="29" spans="1:16" x14ac:dyDescent="0.3">
      <c r="A29" s="10" t="s">
        <v>74</v>
      </c>
      <c r="B29" s="7" t="s">
        <v>67</v>
      </c>
      <c r="C29" s="12" t="s">
        <v>76</v>
      </c>
      <c r="D29" s="13">
        <f t="array" ref="D29">INDEX('Back data'!$A$246:$AP$246,,MAX(IF('Back data'!$A$246:$AP$246&lt;&gt;"",COLUMN('Back data'!$A$246:$AP$246)))-D$6)/D27</f>
        <v>3.0166787527193619E-2</v>
      </c>
      <c r="E29" s="13">
        <f t="array" ref="E29">INDEX('Back data'!$A$246:$AP$246,,MAX(IF('Back data'!$A$246:$AP$246&lt;&gt;"",COLUMN('Back data'!$A$246:$AP$246)))-E$6)/E27</f>
        <v>2.7370203160270883E-2</v>
      </c>
      <c r="F29" s="13">
        <f t="array" ref="F29">INDEX('Back data'!$A$246:$AP$246,,MAX(IF('Back data'!$A$246:$AP$246&lt;&gt;"",COLUMN('Back data'!$A$246:$AP$246)))-F$6)/F27</f>
        <v>2.8439983270598074E-2</v>
      </c>
      <c r="G29" s="13">
        <f t="array" ref="G29">INDEX('Back data'!$A$246:$AP$246,,MAX(IF('Back data'!$A$246:$AP$246&lt;&gt;"",COLUMN('Back data'!$A$246:$AP$246)))-G$6)/G27</f>
        <v>2.2672523735298288E-2</v>
      </c>
      <c r="H29" s="13">
        <f t="array" ref="H29">INDEX('Back data'!$A$246:$AP$246,,MAX(IF('Back data'!$A$246:$AP$246&lt;&gt;"",COLUMN('Back data'!$A$246:$AP$246)))-H$6)/H27</f>
        <v>2.1931073768157217E-2</v>
      </c>
      <c r="I29" s="13">
        <f t="array" ref="I29">INDEX('Back data'!$A$246:$AP$246,,MAX(IF('Back data'!$A$246:$AP$246&lt;&gt;"",COLUMN('Back data'!$A$246:$AP$246)))-I$6)/I27</f>
        <v>1.7265193370165743E-2</v>
      </c>
      <c r="J29" s="13">
        <f t="array" ref="J29">INDEX('Back data'!$A$246:$AP$246,,MAX(IF('Back data'!$A$246:$AP$246&lt;&gt;"",COLUMN('Back data'!$A$246:$AP$246)))-J$6)/J27</f>
        <v>2.0694444444444446E-2</v>
      </c>
      <c r="K29" s="13">
        <f t="array" ref="K29">INDEX('Back data'!$A$246:$AP$246,,MAX(IF('Back data'!$A$246:$AP$246&lt;&gt;"",COLUMN('Back data'!$A$246:$AP$246)))-K$6)/K27</f>
        <v>1.9699042407660738E-2</v>
      </c>
      <c r="L29" s="13">
        <f t="array" ref="L29">INDEX('Back data'!$A$246:$AP$246,,MAX(IF('Back data'!$A$246:$AP$246&lt;&gt;"",COLUMN('Back data'!$A$246:$AP$246)))-L$6)/L27</f>
        <v>1.7938496583143507E-2</v>
      </c>
      <c r="M29" s="13">
        <f t="array" ref="M29">INDEX('Back data'!$A$246:$AP$246,,MAX(IF('Back data'!$A$246:$AP$246&lt;&gt;"",COLUMN('Back data'!$A$246:$AP$246)))-M$6)/M27</f>
        <v>1.9258202567760344E-2</v>
      </c>
      <c r="N29" s="13">
        <f t="array" ref="N29">INDEX('Back data'!$A$246:$AP$246,,MAX(IF('Back data'!$A$246:$AP$246&lt;&gt;"",COLUMN('Back data'!$A$246:$AP$246)))-N$6)/N27</f>
        <v>1.9919208803454519E-2</v>
      </c>
      <c r="O29" s="13">
        <f t="array" ref="O29">INDEX('Back data'!$A$246:$AP$246,,MAX(IF('Back data'!$A$246:$AP$246&lt;&gt;"",COLUMN('Back data'!$A$246:$AP$246)))-O$6)/O27</f>
        <v>1.9652712343518643E-2</v>
      </c>
      <c r="P29" s="38">
        <f t="array" ref="P29">INDEX('Back data'!$A$246:$AP$246,,MAX(IF('Back data'!$A$246:$AP$246&lt;&gt;"",COLUMN('Back data'!$A$246:$AP$246)))-P$6)/P27</f>
        <v>1.8336607727570398E-2</v>
      </c>
    </row>
    <row r="32" spans="1:16" x14ac:dyDescent="0.3">
      <c r="C32" s="8" t="s">
        <v>73</v>
      </c>
      <c r="D32" s="9">
        <f t="array" ref="D32">INDEX('Back data'!$A$251:$AP$251,,MAX(IF('Back data'!$A$251:$AP$251&lt;&gt;"",COLUMN('Back data'!$A$251:$AP$251)))-D$6)+INDEX('Back data'!$A$252:$AP$252,,MAX(IF('Back data'!$A$252:$AP$252&lt;&gt;"",COLUMN('Back data'!$A$252:$AP$252)))-D$6)</f>
        <v>70.91</v>
      </c>
      <c r="E32" s="9">
        <f t="array" ref="E32">INDEX('Back data'!$A$251:$AP$251,,MAX(IF('Back data'!$A$251:$AP$251&lt;&gt;"",COLUMN('Back data'!$A$251:$AP$251)))-E$6)+INDEX('Back data'!$A$252:$AP$252,,MAX(IF('Back data'!$A$252:$AP$252&lt;&gt;"",COLUMN('Back data'!$A$252:$AP$252)))-E$6)</f>
        <v>70.790000000000006</v>
      </c>
      <c r="F32" s="9">
        <f t="array" ref="F32">INDEX('Back data'!$A$251:$AP$251,,MAX(IF('Back data'!$A$251:$AP$251&lt;&gt;"",COLUMN('Back data'!$A$251:$AP$251)))-F$6)+INDEX('Back data'!$A$252:$AP$252,,MAX(IF('Back data'!$A$252:$AP$252&lt;&gt;"",COLUMN('Back data'!$A$252:$AP$252)))-F$6)</f>
        <v>71.87</v>
      </c>
      <c r="G32" s="9">
        <f t="array" ref="G32">INDEX('Back data'!$A$251:$AP$251,,MAX(IF('Back data'!$A$251:$AP$251&lt;&gt;"",COLUMN('Back data'!$A$251:$AP$251)))-G$6)+INDEX('Back data'!$A$252:$AP$252,,MAX(IF('Back data'!$A$252:$AP$252&lt;&gt;"",COLUMN('Back data'!$A$252:$AP$252)))-G$6)</f>
        <v>70.460000000000008</v>
      </c>
      <c r="H32" s="9">
        <f t="array" ref="H32">INDEX('Back data'!$A$251:$AP$251,,MAX(IF('Back data'!$A$251:$AP$251&lt;&gt;"",COLUMN('Back data'!$A$251:$AP$251)))-H$6)+INDEX('Back data'!$A$252:$AP$252,,MAX(IF('Back data'!$A$252:$AP$252&lt;&gt;"",COLUMN('Back data'!$A$252:$AP$252)))-H$6)</f>
        <v>71.41</v>
      </c>
      <c r="I32" s="9">
        <f t="array" ref="I32">INDEX('Back data'!$A$251:$AP$251,,MAX(IF('Back data'!$A$251:$AP$251&lt;&gt;"",COLUMN('Back data'!$A$251:$AP$251)))-I$6)+INDEX('Back data'!$A$252:$AP$252,,MAX(IF('Back data'!$A$252:$AP$252&lt;&gt;"",COLUMN('Back data'!$A$252:$AP$252)))-I$6)</f>
        <v>71.679999999999993</v>
      </c>
      <c r="J32" s="9">
        <f t="array" ref="J32">INDEX('Back data'!$A$251:$AP$251,,MAX(IF('Back data'!$A$251:$AP$251&lt;&gt;"",COLUMN('Back data'!$A$251:$AP$251)))-J$6)+INDEX('Back data'!$A$252:$AP$252,,MAX(IF('Back data'!$A$252:$AP$252&lt;&gt;"",COLUMN('Back data'!$A$252:$AP$252)))-J$6)</f>
        <v>71.009999999999991</v>
      </c>
      <c r="K32" s="9">
        <f t="array" ref="K32">INDEX('Back data'!$A$251:$AP$251,,MAX(IF('Back data'!$A$251:$AP$251&lt;&gt;"",COLUMN('Back data'!$A$251:$AP$251)))-K$6)+INDEX('Back data'!$A$252:$AP$252,,MAX(IF('Back data'!$A$252:$AP$252&lt;&gt;"",COLUMN('Back data'!$A$252:$AP$252)))-K$6)</f>
        <v>73.27</v>
      </c>
      <c r="L32" s="9">
        <f t="array" ref="L32">INDEX('Back data'!$A$251:$AP$251,,MAX(IF('Back data'!$A$251:$AP$251&lt;&gt;"",COLUMN('Back data'!$A$251:$AP$251)))-L$6)+INDEX('Back data'!$A$252:$AP$252,,MAX(IF('Back data'!$A$252:$AP$252&lt;&gt;"",COLUMN('Back data'!$A$252:$AP$252)))-L$6)</f>
        <v>70.94</v>
      </c>
      <c r="M32" s="9">
        <f t="array" ref="M32">INDEX('Back data'!$A$251:$AP$251,,MAX(IF('Back data'!$A$251:$AP$251&lt;&gt;"",COLUMN('Back data'!$A$251:$AP$251)))-M$6)+INDEX('Back data'!$A$252:$AP$252,,MAX(IF('Back data'!$A$252:$AP$252&lt;&gt;"",COLUMN('Back data'!$A$252:$AP$252)))-M$6)</f>
        <v>69.740000000000009</v>
      </c>
      <c r="N32" s="9">
        <f t="array" ref="N32">INDEX('Back data'!$A$251:$AP$251,,MAX(IF('Back data'!$A$251:$AP$251&lt;&gt;"",COLUMN('Back data'!$A$251:$AP$251)))-N$6)+INDEX('Back data'!$A$252:$AP$252,,MAX(IF('Back data'!$A$252:$AP$252&lt;&gt;"",COLUMN('Back data'!$A$252:$AP$252)))-N$6)</f>
        <v>71.8</v>
      </c>
      <c r="O32" s="9">
        <f t="array" ref="O32">INDEX('Back data'!$A$251:$AP$251,,MAX(IF('Back data'!$A$251:$AP$251&lt;&gt;"",COLUMN('Back data'!$A$251:$AP$251)))-O$6)+INDEX('Back data'!$A$252:$AP$252,,MAX(IF('Back data'!$A$252:$AP$252&lt;&gt;"",COLUMN('Back data'!$A$252:$AP$252)))-O$6)</f>
        <v>71.819999999999993</v>
      </c>
      <c r="P32" s="37">
        <f t="array" ref="P32">INDEX('Back data'!$A$251:$AP$251,,MAX(IF('Back data'!$A$251:$AP$251&lt;&gt;"",COLUMN('Back data'!$A$251:$AP$251)))-P$6)+INDEX('Back data'!$A$252:$AP$252,,MAX(IF('Back data'!$A$252:$AP$252&lt;&gt;"",COLUMN('Back data'!$A$252:$AP$252)))-P$6)</f>
        <v>75.59</v>
      </c>
    </row>
    <row r="33" spans="1:63" x14ac:dyDescent="0.3">
      <c r="A33" s="10" t="s">
        <v>74</v>
      </c>
      <c r="B33" s="7" t="s">
        <v>72</v>
      </c>
      <c r="C33" s="12" t="s">
        <v>75</v>
      </c>
      <c r="D33" s="13">
        <f t="array" ref="D33">INDEX('Back data'!$A$251:$AP$251,,MAX(IF('Back data'!$A$251:$AP$251&lt;&gt;"",COLUMN('Back data'!$A$251:$AP$251)))-D$6)/D32</f>
        <v>0.96333380341277686</v>
      </c>
      <c r="E33" s="13">
        <f t="array" ref="E33">INDEX('Back data'!$A$251:$AP$251,,MAX(IF('Back data'!$A$251:$AP$251&lt;&gt;"",COLUMN('Back data'!$A$251:$AP$251)))-E$6)/E32</f>
        <v>0.97174742195225317</v>
      </c>
      <c r="F33" s="13">
        <f t="array" ref="F33">INDEX('Back data'!$A$251:$AP$251,,MAX(IF('Back data'!$A$251:$AP$251&lt;&gt;"",COLUMN('Back data'!$A$251:$AP$251)))-F$6)/F32</f>
        <v>0.96507583136218167</v>
      </c>
      <c r="G33" s="13">
        <f t="array" ref="G33">INDEX('Back data'!$A$251:$AP$251,,MAX(IF('Back data'!$A$251:$AP$251&lt;&gt;"",COLUMN('Back data'!$A$251:$AP$251)))-G$6)/G32</f>
        <v>0.97104740278172008</v>
      </c>
      <c r="H33" s="13">
        <f t="array" ref="H33">INDEX('Back data'!$A$251:$AP$251,,MAX(IF('Back data'!$A$251:$AP$251&lt;&gt;"",COLUMN('Back data'!$A$251:$AP$251)))-H$6)/H32</f>
        <v>0.9614899873967232</v>
      </c>
      <c r="I33" s="13">
        <f t="array" ref="I33">INDEX('Back data'!$A$251:$AP$251,,MAX(IF('Back data'!$A$251:$AP$251&lt;&gt;"",COLUMN('Back data'!$A$251:$AP$251)))-I$6)/I32</f>
        <v>0.9775390625</v>
      </c>
      <c r="J33" s="13">
        <f t="array" ref="J33">INDEX('Back data'!$A$251:$AP$251,,MAX(IF('Back data'!$A$251:$AP$251&lt;&gt;"",COLUMN('Back data'!$A$251:$AP$251)))-J$6)/J32</f>
        <v>0.9570483030559076</v>
      </c>
      <c r="K33" s="13">
        <f t="array" ref="K33">INDEX('Back data'!$A$251:$AP$251,,MAX(IF('Back data'!$A$251:$AP$251&lt;&gt;"",COLUMN('Back data'!$A$251:$AP$251)))-K$6)/K32</f>
        <v>0.97011055002047231</v>
      </c>
      <c r="L33" s="13">
        <f t="array" ref="L33">INDEX('Back data'!$A$251:$AP$251,,MAX(IF('Back data'!$A$251:$AP$251&lt;&gt;"",COLUMN('Back data'!$A$251:$AP$251)))-L$6)/L32</f>
        <v>0.96010713278827176</v>
      </c>
      <c r="M33" s="13">
        <f t="array" ref="M33">INDEX('Back data'!$A$251:$AP$251,,MAX(IF('Back data'!$A$251:$AP$251&lt;&gt;"",COLUMN('Back data'!$A$251:$AP$251)))-M$6)/M32</f>
        <v>0.95798680814453674</v>
      </c>
      <c r="N33" s="13">
        <f t="array" ref="N33">INDEX('Back data'!$A$251:$AP$251,,MAX(IF('Back data'!$A$251:$AP$251&lt;&gt;"",COLUMN('Back data'!$A$251:$AP$251)))-N$6)/N32</f>
        <v>0.97228412256267416</v>
      </c>
      <c r="O33" s="13">
        <f t="array" ref="O33">INDEX('Back data'!$A$251:$AP$251,,MAX(IF('Back data'!$A$251:$AP$251&lt;&gt;"",COLUMN('Back data'!$A$251:$AP$251)))-O$6)/O32</f>
        <v>0.97535505430242275</v>
      </c>
      <c r="P33" s="38">
        <f t="array" ref="P33">INDEX('Back data'!$A$251:$AP$251,,MAX(IF('Back data'!$A$251:$AP$251&lt;&gt;"",COLUMN('Back data'!$A$251:$AP$251)))-P$6)/P32</f>
        <v>0.97063103585130306</v>
      </c>
    </row>
    <row r="34" spans="1:63" x14ac:dyDescent="0.3">
      <c r="A34" s="10" t="s">
        <v>74</v>
      </c>
      <c r="B34" s="7" t="s">
        <v>72</v>
      </c>
      <c r="C34" s="12" t="s">
        <v>76</v>
      </c>
      <c r="D34" s="13">
        <f t="array" ref="D34">INDEX('Back data'!$A$252:$AP$252,,MAX(IF('Back data'!$A$252:$AP$252&lt;&gt;"",COLUMN('Back data'!$A$252:$AP$252)))-D$6)/D32</f>
        <v>3.666619658722324E-2</v>
      </c>
      <c r="E34" s="13">
        <f t="array" ref="E34">INDEX('Back data'!$A$252:$AP$252,,MAX(IF('Back data'!$A$252:$AP$252&lt;&gt;"",COLUMN('Back data'!$A$252:$AP$252)))-E$6)/E32</f>
        <v>2.8252578047746855E-2</v>
      </c>
      <c r="F34" s="13">
        <f t="array" ref="F34">INDEX('Back data'!$A$252:$AP$252,,MAX(IF('Back data'!$A$252:$AP$252&lt;&gt;"",COLUMN('Back data'!$A$252:$AP$252)))-F$6)/F32</f>
        <v>3.4924168637818276E-2</v>
      </c>
      <c r="G34" s="13">
        <f t="array" ref="G34">INDEX('Back data'!$A$252:$AP$252,,MAX(IF('Back data'!$A$252:$AP$252&lt;&gt;"",COLUMN('Back data'!$A$252:$AP$252)))-G$6)/G32</f>
        <v>2.8952597218279873E-2</v>
      </c>
      <c r="H34" s="13">
        <f t="array" ref="H34">INDEX('Back data'!$A$252:$AP$252,,MAX(IF('Back data'!$A$252:$AP$252&lt;&gt;"",COLUMN('Back data'!$A$252:$AP$252)))-H$6)/H32</f>
        <v>3.8510012603276855E-2</v>
      </c>
      <c r="I34" s="13">
        <f t="array" ref="I34">INDEX('Back data'!$A$252:$AP$252,,MAX(IF('Back data'!$A$252:$AP$252&lt;&gt;"",COLUMN('Back data'!$A$252:$AP$252)))-I$6)/I32</f>
        <v>2.2460937500000003E-2</v>
      </c>
      <c r="J34" s="13">
        <f t="array" ref="J34">INDEX('Back data'!$A$252:$AP$252,,MAX(IF('Back data'!$A$252:$AP$252&lt;&gt;"",COLUMN('Back data'!$A$252:$AP$252)))-J$6)/J32</f>
        <v>4.2951696944092385E-2</v>
      </c>
      <c r="K34" s="13">
        <f t="array" ref="K34">INDEX('Back data'!$A$252:$AP$252,,MAX(IF('Back data'!$A$252:$AP$252&lt;&gt;"",COLUMN('Back data'!$A$252:$AP$252)))-K$6)/K32</f>
        <v>2.9889449979527773E-2</v>
      </c>
      <c r="L34" s="13">
        <f t="array" ref="L34">INDEX('Back data'!$A$252:$AP$252,,MAX(IF('Back data'!$A$252:$AP$252&lt;&gt;"",COLUMN('Back data'!$A$252:$AP$252)))-L$6)/L32</f>
        <v>3.9892867211728224E-2</v>
      </c>
      <c r="M34" s="13">
        <f t="array" ref="M34">INDEX('Back data'!$A$252:$AP$252,,MAX(IF('Back data'!$A$252:$AP$252&lt;&gt;"",COLUMN('Back data'!$A$252:$AP$252)))-M$6)/M32</f>
        <v>4.2013191855463143E-2</v>
      </c>
      <c r="N34" s="13">
        <f t="array" ref="N34">INDEX('Back data'!$A$252:$AP$252,,MAX(IF('Back data'!$A$252:$AP$252&lt;&gt;"",COLUMN('Back data'!$A$252:$AP$252)))-N$6)/N32</f>
        <v>2.7715877437325908E-2</v>
      </c>
      <c r="O34" s="13">
        <f t="array" ref="O34">INDEX('Back data'!$A$252:$AP$252,,MAX(IF('Back data'!$A$252:$AP$252&lt;&gt;"",COLUMN('Back data'!$A$252:$AP$252)))-O$6)/O32</f>
        <v>2.4644945697577279E-2</v>
      </c>
      <c r="P34" s="38">
        <f t="array" ref="P34">INDEX('Back data'!$A$252:$AP$252,,MAX(IF('Back data'!$A$252:$AP$252&lt;&gt;"",COLUMN('Back data'!$A$252:$AP$252)))-P$6)/P32</f>
        <v>2.936896414869692E-2</v>
      </c>
    </row>
    <row r="36" spans="1:63" ht="20.100000000000001" customHeight="1" x14ac:dyDescent="0.3"/>
    <row r="37" spans="1:63" ht="20.100000000000001" customHeight="1" x14ac:dyDescent="0.3"/>
    <row r="38" spans="1:63" ht="20.100000000000001" customHeight="1" thickBot="1" x14ac:dyDescent="0.35">
      <c r="D38" s="40"/>
      <c r="E38" s="40"/>
      <c r="F38" s="40"/>
      <c r="G38" s="40"/>
      <c r="H38" s="40"/>
      <c r="I38" s="40"/>
      <c r="J38" s="40"/>
      <c r="K38" s="40"/>
      <c r="L38" s="40"/>
      <c r="M38" s="40"/>
      <c r="N38" s="40"/>
      <c r="O38" s="40"/>
      <c r="P38" s="40"/>
    </row>
    <row r="39" spans="1:63" ht="16.2" thickBot="1" x14ac:dyDescent="0.35">
      <c r="A39" s="4"/>
      <c r="B39" s="4"/>
      <c r="D39" s="40">
        <f t="shared" ref="D39:O39" si="0">D5</f>
        <v>44317</v>
      </c>
      <c r="E39" s="40">
        <f t="shared" si="0"/>
        <v>44348</v>
      </c>
      <c r="F39" s="40">
        <f t="shared" si="0"/>
        <v>44378</v>
      </c>
      <c r="G39" s="40">
        <f t="shared" si="0"/>
        <v>44409</v>
      </c>
      <c r="H39" s="40">
        <f t="shared" si="0"/>
        <v>44440</v>
      </c>
      <c r="I39" s="40">
        <f t="shared" si="0"/>
        <v>44470</v>
      </c>
      <c r="J39" s="40">
        <f t="shared" si="0"/>
        <v>44501</v>
      </c>
      <c r="K39" s="40">
        <f t="shared" si="0"/>
        <v>44531</v>
      </c>
      <c r="L39" s="40">
        <f t="shared" si="0"/>
        <v>44562</v>
      </c>
      <c r="M39" s="40">
        <f t="shared" si="0"/>
        <v>44593</v>
      </c>
      <c r="N39" s="40">
        <f t="shared" si="0"/>
        <v>44621</v>
      </c>
      <c r="O39" s="40">
        <f t="shared" si="0"/>
        <v>44652</v>
      </c>
      <c r="P39" s="40">
        <f>P5</f>
        <v>44682</v>
      </c>
      <c r="Q39" s="39"/>
      <c r="R39" s="39"/>
      <c r="S39" s="39"/>
      <c r="T39" s="39"/>
      <c r="U39" s="39"/>
      <c r="V39" s="39"/>
      <c r="W39" s="39"/>
      <c r="X39" s="39"/>
      <c r="Y39" s="39"/>
      <c r="Z39" s="39"/>
      <c r="AA39" s="39"/>
      <c r="AB39" s="39"/>
      <c r="AC39" s="39"/>
      <c r="AD39" s="39"/>
      <c r="AE39" s="39"/>
      <c r="AF39" s="39"/>
      <c r="AG39" s="39"/>
      <c r="AH39" s="39"/>
      <c r="AI39" s="39"/>
      <c r="AJ39" s="39"/>
      <c r="AK39" s="39"/>
      <c r="AL39" s="39"/>
      <c r="AM39" s="39"/>
      <c r="AN39" s="39"/>
      <c r="AO39" s="39"/>
      <c r="AP39" s="39"/>
      <c r="AQ39" s="39"/>
      <c r="AR39" s="39"/>
      <c r="AS39" s="39"/>
      <c r="AT39" s="39"/>
      <c r="AU39" s="39"/>
      <c r="AV39" s="39"/>
      <c r="AW39" s="39"/>
      <c r="AX39" s="39"/>
      <c r="AY39" s="39"/>
      <c r="AZ39" s="39"/>
      <c r="BA39" s="39"/>
      <c r="BB39" s="39"/>
      <c r="BC39" s="39"/>
      <c r="BD39" s="39"/>
      <c r="BE39" s="39"/>
      <c r="BF39" s="39"/>
      <c r="BG39" s="39"/>
      <c r="BH39" s="39"/>
      <c r="BI39" s="39"/>
      <c r="BJ39" s="39"/>
      <c r="BK39" s="39"/>
    </row>
    <row r="40" spans="1:63" x14ac:dyDescent="0.3">
      <c r="C40" s="8" t="s">
        <v>73</v>
      </c>
      <c r="D40" s="9">
        <f t="array" ref="D40">INDEX('Back data'!$A$36:$AP$36,,MAX(IF('Back data'!$A$36:$AP$36&lt;&gt;"",COLUMN('Back data'!$A$36:$AP$36)))-D$6)+INDEX('Back data'!$A$37:$AP$37,,MAX(IF('Back data'!$A$37:$AP$37&lt;&gt;"",COLUMN('Back data'!$A$37:$AP$37)))-D$6)</f>
        <v>66.039999999999992</v>
      </c>
      <c r="E40" s="9">
        <f t="array" ref="E40">INDEX('Back data'!$A$36:$AP$36,,MAX(IF('Back data'!$A$36:$AP$36&lt;&gt;"",COLUMN('Back data'!$A$36:$AP$36)))-E$6)+INDEX('Back data'!$A$37:$AP$37,,MAX(IF('Back data'!$A$37:$AP$37&lt;&gt;"",COLUMN('Back data'!$A$37:$AP$37)))-E$6)</f>
        <v>67.42</v>
      </c>
      <c r="F40" s="9">
        <f t="array" ref="F40">INDEX('Back data'!$A$36:$AP$36,,MAX(IF('Back data'!$A$36:$AP$36&lt;&gt;"",COLUMN('Back data'!$A$36:$AP$36)))-F$6)+INDEX('Back data'!$A$37:$AP$37,,MAX(IF('Back data'!$A$37:$AP$37&lt;&gt;"",COLUMN('Back data'!$A$37:$AP$37)))-F$6)</f>
        <v>69.19</v>
      </c>
      <c r="G40" s="9">
        <f t="array" ref="G40">INDEX('Back data'!$A$36:$AP$36,,MAX(IF('Back data'!$A$36:$AP$36&lt;&gt;"",COLUMN('Back data'!$A$36:$AP$36)))-G$6)+INDEX('Back data'!$A$37:$AP$37,,MAX(IF('Back data'!$A$37:$AP$37&lt;&gt;"",COLUMN('Back data'!$A$37:$AP$37)))-G$6)</f>
        <v>68.72</v>
      </c>
      <c r="H40" s="9">
        <f t="array" ref="H40">INDEX('Back data'!$A$36:$AP$36,,MAX(IF('Back data'!$A$36:$AP$36&lt;&gt;"",COLUMN('Back data'!$A$36:$AP$36)))-H$6)+INDEX('Back data'!$A$37:$AP$37,,MAX(IF('Back data'!$A$37:$AP$37&lt;&gt;"",COLUMN('Back data'!$A$37:$AP$37)))-H$6)</f>
        <v>68.110000000000014</v>
      </c>
      <c r="I40" s="9">
        <f t="array" ref="I40">INDEX('Back data'!$A$36:$AP$36,,MAX(IF('Back data'!$A$36:$AP$36&lt;&gt;"",COLUMN('Back data'!$A$36:$AP$36)))-I$6)+INDEX('Back data'!$A$37:$AP$37,,MAX(IF('Back data'!$A$37:$AP$37&lt;&gt;"",COLUMN('Back data'!$A$37:$AP$37)))-I$6)</f>
        <v>68.710000000000008</v>
      </c>
      <c r="J40" s="9">
        <f t="array" ref="J40">INDEX('Back data'!$A$36:$AP$36,,MAX(IF('Back data'!$A$36:$AP$36&lt;&gt;"",COLUMN('Back data'!$A$36:$AP$36)))-J$6)+INDEX('Back data'!$A$37:$AP$37,,MAX(IF('Back data'!$A$37:$AP$37&lt;&gt;"",COLUMN('Back data'!$A$37:$AP$37)))-J$6)</f>
        <v>68.790000000000006</v>
      </c>
      <c r="K40" s="9">
        <f t="array" ref="K40">INDEX('Back data'!$A$36:$AP$36,,MAX(IF('Back data'!$A$36:$AP$36&lt;&gt;"",COLUMN('Back data'!$A$36:$AP$36)))-K$6)+INDEX('Back data'!$A$37:$AP$37,,MAX(IF('Back data'!$A$37:$AP$37&lt;&gt;"",COLUMN('Back data'!$A$37:$AP$37)))-K$6)</f>
        <v>68.959999999999994</v>
      </c>
      <c r="L40" s="9">
        <f t="array" ref="L40">INDEX('Back data'!$A$36:$AP$36,,MAX(IF('Back data'!$A$36:$AP$36&lt;&gt;"",COLUMN('Back data'!$A$36:$AP$36)))-L$6)+INDEX('Back data'!$A$37:$AP$37,,MAX(IF('Back data'!$A$37:$AP$37&lt;&gt;"",COLUMN('Back data'!$A$37:$AP$37)))-L$6)</f>
        <v>66.900000000000006</v>
      </c>
      <c r="M40" s="9">
        <f t="array" ref="M40">INDEX('Back data'!$A$36:$AP$36,,MAX(IF('Back data'!$A$36:$AP$36&lt;&gt;"",COLUMN('Back data'!$A$36:$AP$36)))-M$6)+INDEX('Back data'!$A$37:$AP$37,,MAX(IF('Back data'!$A$37:$AP$37&lt;&gt;"",COLUMN('Back data'!$A$37:$AP$37)))-M$6)</f>
        <v>67.09</v>
      </c>
      <c r="N40" s="9">
        <f t="array" ref="N40">INDEX('Back data'!$A$36:$AP$36,,MAX(IF('Back data'!$A$36:$AP$36&lt;&gt;"",COLUMN('Back data'!$A$36:$AP$36)))-N$6)+INDEX('Back data'!$A$37:$AP$37,,MAX(IF('Back data'!$A$37:$AP$37&lt;&gt;"",COLUMN('Back data'!$A$37:$AP$37)))-N$6)</f>
        <v>68.13</v>
      </c>
      <c r="O40" s="9">
        <f t="array" ref="O40">INDEX('Back data'!$A$36:$AP$36,,MAX(IF('Back data'!$A$36:$AP$36&lt;&gt;"",COLUMN('Back data'!$A$36:$AP$36)))-O$6)+INDEX('Back data'!$A$37:$AP$37,,MAX(IF('Back data'!$A$37:$AP$37&lt;&gt;"",COLUMN('Back data'!$A$37:$AP$37)))-O$6)</f>
        <v>70.600000000000009</v>
      </c>
      <c r="P40" s="37">
        <f t="array" ref="P40">INDEX('Back data'!$A$36:$AP$36,,MAX(IF('Back data'!$A$36:$AP$36&lt;&gt;"",COLUMN('Back data'!$A$36:$AP$36)))-P$6)+INDEX('Back data'!$A$37:$AP$37,,MAX(IF('Back data'!$A$37:$AP$37&lt;&gt;"",COLUMN('Back data'!$A$37:$AP$37)))-P$6)</f>
        <v>72.56</v>
      </c>
    </row>
    <row r="41" spans="1:63" x14ac:dyDescent="0.3">
      <c r="A41" s="15" t="s">
        <v>79</v>
      </c>
      <c r="B41" s="16" t="s">
        <v>80</v>
      </c>
      <c r="C41" s="12" t="s">
        <v>75</v>
      </c>
      <c r="D41" s="13">
        <f t="array" ref="D41">INDEX('Back data'!$A$36:$AP$36,,MAX(IF('Back data'!$A$36:$AP$36&lt;&gt;"",COLUMN('Back data'!$A$36:$AP$36)))-D$6)/D40</f>
        <v>0.9572986069049062</v>
      </c>
      <c r="E41" s="13">
        <f t="array" ref="E41">INDEX('Back data'!$A$36:$AP$36,,MAX(IF('Back data'!$A$36:$AP$36&lt;&gt;"",COLUMN('Back data'!$A$36:$AP$36)))-E$6)/E40</f>
        <v>0.9537229308810441</v>
      </c>
      <c r="F41" s="13">
        <f t="array" ref="F41">INDEX('Back data'!$A$36:$AP$36,,MAX(IF('Back data'!$A$36:$AP$36&lt;&gt;"",COLUMN('Back data'!$A$36:$AP$36)))-F$6)/F40</f>
        <v>0.95909813556872381</v>
      </c>
      <c r="G41" s="13">
        <f t="array" ref="G41">INDEX('Back data'!$A$36:$AP$36,,MAX(IF('Back data'!$A$36:$AP$36&lt;&gt;"",COLUMN('Back data'!$A$36:$AP$36)))-G$6)/G40</f>
        <v>0.95707217694994173</v>
      </c>
      <c r="H41" s="13">
        <f t="array" ref="H41">INDEX('Back data'!$A$36:$AP$36,,MAX(IF('Back data'!$A$36:$AP$36&lt;&gt;"",COLUMN('Back data'!$A$36:$AP$36)))-H$6)/H40</f>
        <v>0.9569813536925561</v>
      </c>
      <c r="I41" s="13">
        <f t="array" ref="I41">INDEX('Back data'!$A$36:$AP$36,,MAX(IF('Back data'!$A$36:$AP$36&lt;&gt;"",COLUMN('Back data'!$A$36:$AP$36)))-I$6)/I40</f>
        <v>0.9611410275069131</v>
      </c>
      <c r="J41" s="13">
        <f t="array" ref="J41">INDEX('Back data'!$A$36:$AP$36,,MAX(IF('Back data'!$A$36:$AP$36&lt;&gt;"",COLUMN('Back data'!$A$36:$AP$36)))-J$6)/J40</f>
        <v>0.96307602849251339</v>
      </c>
      <c r="K41" s="13">
        <f t="array" ref="K41">INDEX('Back data'!$A$36:$AP$36,,MAX(IF('Back data'!$A$36:$AP$36&lt;&gt;"",COLUMN('Back data'!$A$36:$AP$36)))-K$6)/K40</f>
        <v>0.96374709976798145</v>
      </c>
      <c r="L41" s="13">
        <f t="array" ref="L41">INDEX('Back data'!$A$36:$AP$36,,MAX(IF('Back data'!$A$36:$AP$36&lt;&gt;"",COLUMN('Back data'!$A$36:$AP$36)))-L$6)/L40</f>
        <v>0.95964125560538116</v>
      </c>
      <c r="M41" s="13">
        <f t="array" ref="M41">INDEX('Back data'!$A$36:$AP$36,,MAX(IF('Back data'!$A$36:$AP$36&lt;&gt;"",COLUMN('Back data'!$A$36:$AP$36)))-M$6)/M40</f>
        <v>0.96392905052913991</v>
      </c>
      <c r="N41" s="13">
        <f t="array" ref="N41">INDEX('Back data'!$A$36:$AP$36,,MAX(IF('Back data'!$A$36:$AP$36&lt;&gt;"",COLUMN('Back data'!$A$36:$AP$36)))-N$6)/N40</f>
        <v>0.9625715543813298</v>
      </c>
      <c r="O41" s="13">
        <f t="array" ref="O41">INDEX('Back data'!$A$36:$AP$36,,MAX(IF('Back data'!$A$36:$AP$36&lt;&gt;"",COLUMN('Back data'!$A$36:$AP$36)))-O$6)/O40</f>
        <v>0.96600566572237956</v>
      </c>
      <c r="P41" s="38">
        <f t="array" ref="P41">INDEX('Back data'!$A$36:$AP$36,,MAX(IF('Back data'!$A$36:$AP$36&lt;&gt;"",COLUMN('Back data'!$A$36:$AP$36)))-P$6)/P40</f>
        <v>0.96402976846747523</v>
      </c>
    </row>
    <row r="42" spans="1:63" x14ac:dyDescent="0.3">
      <c r="A42" s="15" t="s">
        <v>79</v>
      </c>
      <c r="B42" s="16" t="s">
        <v>80</v>
      </c>
      <c r="C42" s="12" t="s">
        <v>76</v>
      </c>
      <c r="D42" s="13">
        <f t="array" ref="D42">INDEX('Back data'!$A$37:$AP$37,,MAX(IF('Back data'!$A$37:$AP$37&lt;&gt;"",COLUMN('Back data'!$A$37:$AP$37)))-D$6)/D40</f>
        <v>4.2701393095093888E-2</v>
      </c>
      <c r="E42" s="13">
        <f t="array" ref="E42">INDEX('Back data'!$A$37:$AP$37,,MAX(IF('Back data'!$A$37:$AP$37&lt;&gt;"",COLUMN('Back data'!$A$37:$AP$37)))-E$6)/E40</f>
        <v>4.6277069118955801E-2</v>
      </c>
      <c r="F42" s="13">
        <f t="array" ref="F42">INDEX('Back data'!$A$37:$AP$37,,MAX(IF('Back data'!$A$37:$AP$37&lt;&gt;"",COLUMN('Back data'!$A$37:$AP$37)))-F$6)/F40</f>
        <v>4.0901864431276198E-2</v>
      </c>
      <c r="G42" s="13">
        <f t="array" ref="G42">INDEX('Back data'!$A$37:$AP$37,,MAX(IF('Back data'!$A$37:$AP$37&lt;&gt;"",COLUMN('Back data'!$A$37:$AP$37)))-G$6)/G40</f>
        <v>4.2927823050058211E-2</v>
      </c>
      <c r="H42" s="13">
        <f t="array" ref="H42">INDEX('Back data'!$A$37:$AP$37,,MAX(IF('Back data'!$A$37:$AP$37&lt;&gt;"",COLUMN('Back data'!$A$37:$AP$37)))-H$6)/H40</f>
        <v>4.3018646307443835E-2</v>
      </c>
      <c r="I42" s="13">
        <f t="array" ref="I42">INDEX('Back data'!$A$37:$AP$37,,MAX(IF('Back data'!$A$37:$AP$37&lt;&gt;"",COLUMN('Back data'!$A$37:$AP$37)))-I$6)/I40</f>
        <v>3.8858972493086882E-2</v>
      </c>
      <c r="J42" s="13">
        <f t="array" ref="J42">INDEX('Back data'!$A$37:$AP$37,,MAX(IF('Back data'!$A$37:$AP$37&lt;&gt;"",COLUMN('Back data'!$A$37:$AP$37)))-J$6)/J40</f>
        <v>3.6923971507486553E-2</v>
      </c>
      <c r="K42" s="13">
        <f t="array" ref="K42">INDEX('Back data'!$A$37:$AP$37,,MAX(IF('Back data'!$A$37:$AP$37&lt;&gt;"",COLUMN('Back data'!$A$37:$AP$37)))-K$6)/K40</f>
        <v>3.6252900232018562E-2</v>
      </c>
      <c r="L42" s="13">
        <f t="array" ref="L42">INDEX('Back data'!$A$37:$AP$37,,MAX(IF('Back data'!$A$37:$AP$37&lt;&gt;"",COLUMN('Back data'!$A$37:$AP$37)))-L$6)/L40</f>
        <v>4.0358744394618833E-2</v>
      </c>
      <c r="M42" s="13">
        <f t="array" ref="M42">INDEX('Back data'!$A$37:$AP$37,,MAX(IF('Back data'!$A$37:$AP$37&lt;&gt;"",COLUMN('Back data'!$A$37:$AP$37)))-M$6)/M40</f>
        <v>3.6070949470860036E-2</v>
      </c>
      <c r="N42" s="13">
        <f t="array" ref="N42">INDEX('Back data'!$A$37:$AP$37,,MAX(IF('Back data'!$A$37:$AP$37&lt;&gt;"",COLUMN('Back data'!$A$37:$AP$37)))-N$6)/N40</f>
        <v>3.7428445618670189E-2</v>
      </c>
      <c r="O42" s="13">
        <f t="array" ref="O42">INDEX('Back data'!$A$37:$AP$37,,MAX(IF('Back data'!$A$37:$AP$37&lt;&gt;"",COLUMN('Back data'!$A$37:$AP$37)))-O$6)/O40</f>
        <v>3.3994334277620393E-2</v>
      </c>
      <c r="P42" s="38">
        <f t="array" ref="P42">INDEX('Back data'!$A$37:$AP$37,,MAX(IF('Back data'!$A$37:$AP$37&lt;&gt;"",COLUMN('Back data'!$A$37:$AP$37)))-P$6)/P40</f>
        <v>3.5970231532524807E-2</v>
      </c>
    </row>
    <row r="45" spans="1:63" x14ac:dyDescent="0.3">
      <c r="C45" s="8" t="s">
        <v>73</v>
      </c>
      <c r="D45" s="9">
        <f t="array" ref="D45">INDEX('Back data'!$A$42:$AP$42,,MAX(IF('Back data'!$A$42:$AP$42&lt;&gt;"",COLUMN('Back data'!$A$42:$AP$42)))-D$6)+INDEX('Back data'!$A$43:$AP$43,,MAX(IF('Back data'!$A$43:$AP$43&lt;&gt;"",COLUMN('Back data'!$A$43:$AP$43)))-D$6)</f>
        <v>64.930000000000007</v>
      </c>
      <c r="E45" s="9">
        <f t="array" ref="E45">INDEX('Back data'!$A$42:$AP$42,,MAX(IF('Back data'!$A$42:$AP$42&lt;&gt;"",COLUMN('Back data'!$A$42:$AP$42)))-E$6)+INDEX('Back data'!$A$43:$AP$43,,MAX(IF('Back data'!$A$43:$AP$43&lt;&gt;"",COLUMN('Back data'!$A$43:$AP$43)))-E$6)</f>
        <v>67.010000000000005</v>
      </c>
      <c r="F45" s="9">
        <f t="array" ref="F45">INDEX('Back data'!$A$42:$AP$42,,MAX(IF('Back data'!$A$42:$AP$42&lt;&gt;"",COLUMN('Back data'!$A$42:$AP$42)))-F$6)+INDEX('Back data'!$A$43:$AP$43,,MAX(IF('Back data'!$A$43:$AP$43&lt;&gt;"",COLUMN('Back data'!$A$43:$AP$43)))-F$6)</f>
        <v>68.260000000000005</v>
      </c>
      <c r="G45" s="9">
        <f t="array" ref="G45">INDEX('Back data'!$A$42:$AP$42,,MAX(IF('Back data'!$A$42:$AP$42&lt;&gt;"",COLUMN('Back data'!$A$42:$AP$42)))-G$6)+INDEX('Back data'!$A$43:$AP$43,,MAX(IF('Back data'!$A$43:$AP$43&lt;&gt;"",COLUMN('Back data'!$A$43:$AP$43)))-G$6)</f>
        <v>68.599999999999994</v>
      </c>
      <c r="H45" s="9">
        <f t="array" ref="H45">INDEX('Back data'!$A$42:$AP$42,,MAX(IF('Back data'!$A$42:$AP$42&lt;&gt;"",COLUMN('Back data'!$A$42:$AP$42)))-H$6)+INDEX('Back data'!$A$43:$AP$43,,MAX(IF('Back data'!$A$43:$AP$43&lt;&gt;"",COLUMN('Back data'!$A$43:$AP$43)))-H$6)</f>
        <v>67.459999999999994</v>
      </c>
      <c r="I45" s="9">
        <f t="array" ref="I45">INDEX('Back data'!$A$42:$AP$42,,MAX(IF('Back data'!$A$42:$AP$42&lt;&gt;"",COLUMN('Back data'!$A$42:$AP$42)))-I$6)+INDEX('Back data'!$A$43:$AP$43,,MAX(IF('Back data'!$A$43:$AP$43&lt;&gt;"",COLUMN('Back data'!$A$43:$AP$43)))-I$6)</f>
        <v>68.03</v>
      </c>
      <c r="J45" s="9">
        <f t="array" ref="J45">INDEX('Back data'!$A$42:$AP$42,,MAX(IF('Back data'!$A$42:$AP$42&lt;&gt;"",COLUMN('Back data'!$A$42:$AP$42)))-J$6)+INDEX('Back data'!$A$43:$AP$43,,MAX(IF('Back data'!$A$43:$AP$43&lt;&gt;"",COLUMN('Back data'!$A$43:$AP$43)))-J$6)</f>
        <v>69.25</v>
      </c>
      <c r="K45" s="9">
        <f t="array" ref="K45">INDEX('Back data'!$A$42:$AP$42,,MAX(IF('Back data'!$A$42:$AP$42&lt;&gt;"",COLUMN('Back data'!$A$42:$AP$42)))-K$6)+INDEX('Back data'!$A$43:$AP$43,,MAX(IF('Back data'!$A$43:$AP$43&lt;&gt;"",COLUMN('Back data'!$A$43:$AP$43)))-K$6)</f>
        <v>68.53</v>
      </c>
      <c r="L45" s="9">
        <f t="array" ref="L45">INDEX('Back data'!$A$42:$AP$42,,MAX(IF('Back data'!$A$42:$AP$42&lt;&gt;"",COLUMN('Back data'!$A$42:$AP$42)))-L$6)+INDEX('Back data'!$A$43:$AP$43,,MAX(IF('Back data'!$A$43:$AP$43&lt;&gt;"",COLUMN('Back data'!$A$43:$AP$43)))-L$6)</f>
        <v>66.91</v>
      </c>
      <c r="M45" s="9">
        <f t="array" ref="M45">INDEX('Back data'!$A$42:$AP$42,,MAX(IF('Back data'!$A$42:$AP$42&lt;&gt;"",COLUMN('Back data'!$A$42:$AP$42)))-M$6)+INDEX('Back data'!$A$43:$AP$43,,MAX(IF('Back data'!$A$43:$AP$43&lt;&gt;"",COLUMN('Back data'!$A$43:$AP$43)))-M$6)</f>
        <v>66.290000000000006</v>
      </c>
      <c r="N45" s="9">
        <f t="array" ref="N45">INDEX('Back data'!$A$42:$AP$42,,MAX(IF('Back data'!$A$42:$AP$42&lt;&gt;"",COLUMN('Back data'!$A$42:$AP$42)))-N$6)+INDEX('Back data'!$A$43:$AP$43,,MAX(IF('Back data'!$A$43:$AP$43&lt;&gt;"",COLUMN('Back data'!$A$43:$AP$43)))-N$6)</f>
        <v>67.39</v>
      </c>
      <c r="O45" s="9">
        <f t="array" ref="O45">INDEX('Back data'!$A$42:$AP$42,,MAX(IF('Back data'!$A$42:$AP$42&lt;&gt;"",COLUMN('Back data'!$A$42:$AP$42)))-O$6)+INDEX('Back data'!$A$43:$AP$43,,MAX(IF('Back data'!$A$43:$AP$43&lt;&gt;"",COLUMN('Back data'!$A$43:$AP$43)))-O$6)</f>
        <v>69.69</v>
      </c>
      <c r="P45" s="37">
        <f t="array" ref="P45">INDEX('Back data'!$A$42:$AP$42,,MAX(IF('Back data'!$A$42:$AP$42&lt;&gt;"",COLUMN('Back data'!$A$42:$AP$42)))-P$6)+INDEX('Back data'!$A$43:$AP$43,,MAX(IF('Back data'!$A$43:$AP$43&lt;&gt;"",COLUMN('Back data'!$A$43:$AP$43)))-P$6)</f>
        <v>71.91</v>
      </c>
    </row>
    <row r="46" spans="1:63" x14ac:dyDescent="0.3">
      <c r="A46" s="15" t="s">
        <v>79</v>
      </c>
      <c r="B46" s="16" t="s">
        <v>77</v>
      </c>
      <c r="C46" s="12" t="s">
        <v>75</v>
      </c>
      <c r="D46" s="13">
        <f t="array" ref="D46">INDEX('Back data'!$A$42:$AP$42,,MAX(IF('Back data'!$A$42:$AP$42&lt;&gt;"",COLUMN('Back data'!$A$42:$AP$42)))-D$6)/D45</f>
        <v>0.91852764515632213</v>
      </c>
      <c r="E46" s="13">
        <f t="array" ref="E46">INDEX('Back data'!$A$42:$AP$42,,MAX(IF('Back data'!$A$42:$AP$42&lt;&gt;"",COLUMN('Back data'!$A$42:$AP$42)))-E$6)/E45</f>
        <v>0.91225190270108936</v>
      </c>
      <c r="F46" s="13">
        <f t="array" ref="F46">INDEX('Back data'!$A$42:$AP$42,,MAX(IF('Back data'!$A$42:$AP$42&lt;&gt;"",COLUMN('Back data'!$A$42:$AP$42)))-F$6)/F45</f>
        <v>0.91415177263404623</v>
      </c>
      <c r="G46" s="13">
        <f t="array" ref="G46">INDEX('Back data'!$A$42:$AP$42,,MAX(IF('Back data'!$A$42:$AP$42&lt;&gt;"",COLUMN('Back data'!$A$42:$AP$42)))-G$6)/G45</f>
        <v>0.91676384839650149</v>
      </c>
      <c r="H46" s="13">
        <f t="array" ref="H46">INDEX('Back data'!$A$42:$AP$42,,MAX(IF('Back data'!$A$42:$AP$42&lt;&gt;"",COLUMN('Back data'!$A$42:$AP$42)))-H$6)/H45</f>
        <v>0.92084198043284915</v>
      </c>
      <c r="I46" s="13">
        <f t="array" ref="I46">INDEX('Back data'!$A$42:$AP$42,,MAX(IF('Back data'!$A$42:$AP$42&lt;&gt;"",COLUMN('Back data'!$A$42:$AP$42)))-I$6)/I45</f>
        <v>0.92047626047332054</v>
      </c>
      <c r="J46" s="13">
        <f t="array" ref="J46">INDEX('Back data'!$A$42:$AP$42,,MAX(IF('Back data'!$A$42:$AP$42&lt;&gt;"",COLUMN('Back data'!$A$42:$AP$42)))-J$6)/J45</f>
        <v>0.92837545126353804</v>
      </c>
      <c r="K46" s="13">
        <f t="array" ref="K46">INDEX('Back data'!$A$42:$AP$42,,MAX(IF('Back data'!$A$42:$AP$42&lt;&gt;"",COLUMN('Back data'!$A$42:$AP$42)))-K$6)/K45</f>
        <v>0.92922807529549101</v>
      </c>
      <c r="L46" s="13">
        <f t="array" ref="L46">INDEX('Back data'!$A$42:$AP$42,,MAX(IF('Back data'!$A$42:$AP$42&lt;&gt;"",COLUMN('Back data'!$A$42:$AP$42)))-L$6)/L45</f>
        <v>0.92153639216858463</v>
      </c>
      <c r="M46" s="13">
        <f t="array" ref="M46">INDEX('Back data'!$A$42:$AP$42,,MAX(IF('Back data'!$A$42:$AP$42&lt;&gt;"",COLUMN('Back data'!$A$42:$AP$42)))-M$6)/M45</f>
        <v>0.92608236536430821</v>
      </c>
      <c r="N46" s="13">
        <f t="array" ref="N46">INDEX('Back data'!$A$42:$AP$42,,MAX(IF('Back data'!$A$42:$AP$42&lt;&gt;"",COLUMN('Back data'!$A$42:$AP$42)))-N$6)/N45</f>
        <v>0.92817925508235644</v>
      </c>
      <c r="O46" s="13">
        <f t="array" ref="O46">INDEX('Back data'!$A$42:$AP$42,,MAX(IF('Back data'!$A$42:$AP$42&lt;&gt;"",COLUMN('Back data'!$A$42:$AP$42)))-O$6)/O45</f>
        <v>0.92911465059549436</v>
      </c>
      <c r="P46" s="38">
        <f t="array" ref="P46">INDEX('Back data'!$A$42:$AP$42,,MAX(IF('Back data'!$A$42:$AP$42&lt;&gt;"",COLUMN('Back data'!$A$42:$AP$42)))-P$6)/P45</f>
        <v>0.920595188429982</v>
      </c>
    </row>
    <row r="47" spans="1:63" x14ac:dyDescent="0.3">
      <c r="A47" s="15" t="s">
        <v>79</v>
      </c>
      <c r="B47" s="16" t="s">
        <v>77</v>
      </c>
      <c r="C47" s="12" t="s">
        <v>76</v>
      </c>
      <c r="D47" s="13">
        <f t="array" ref="D47">INDEX('Back data'!$A$43:$AP$43,,MAX(IF('Back data'!$A$43:$AP$43&lt;&gt;"",COLUMN('Back data'!$A$43:$AP$43)))-D$6)/D45</f>
        <v>8.1472354843677805E-2</v>
      </c>
      <c r="E47" s="13">
        <f t="array" ref="E47">INDEX('Back data'!$A$43:$AP$43,,MAX(IF('Back data'!$A$43:$AP$43&lt;&gt;"",COLUMN('Back data'!$A$43:$AP$43)))-E$6)/E45</f>
        <v>8.7748097298910602E-2</v>
      </c>
      <c r="F47" s="13">
        <f t="array" ref="F47">INDEX('Back data'!$A$43:$AP$43,,MAX(IF('Back data'!$A$43:$AP$43&lt;&gt;"",COLUMN('Back data'!$A$43:$AP$43)))-F$6)/F45</f>
        <v>8.5848227365953711E-2</v>
      </c>
      <c r="G47" s="13">
        <f t="array" ref="G47">INDEX('Back data'!$A$43:$AP$43,,MAX(IF('Back data'!$A$43:$AP$43&lt;&gt;"",COLUMN('Back data'!$A$43:$AP$43)))-G$6)/G45</f>
        <v>8.3236151603498551E-2</v>
      </c>
      <c r="H47" s="13">
        <f t="array" ref="H47">INDEX('Back data'!$A$43:$AP$43,,MAX(IF('Back data'!$A$43:$AP$43&lt;&gt;"",COLUMN('Back data'!$A$43:$AP$43)))-H$6)/H45</f>
        <v>7.9158019567150906E-2</v>
      </c>
      <c r="I47" s="13">
        <f t="array" ref="I47">INDEX('Back data'!$A$43:$AP$43,,MAX(IF('Back data'!$A$43:$AP$43&lt;&gt;"",COLUMN('Back data'!$A$43:$AP$43)))-I$6)/I45</f>
        <v>7.9523739526679404E-2</v>
      </c>
      <c r="J47" s="13">
        <f t="array" ref="J47">INDEX('Back data'!$A$43:$AP$43,,MAX(IF('Back data'!$A$43:$AP$43&lt;&gt;"",COLUMN('Back data'!$A$43:$AP$43)))-J$6)/J45</f>
        <v>7.1624548736462096E-2</v>
      </c>
      <c r="K47" s="13">
        <f t="array" ref="K47">INDEX('Back data'!$A$43:$AP$43,,MAX(IF('Back data'!$A$43:$AP$43&lt;&gt;"",COLUMN('Back data'!$A$43:$AP$43)))-K$6)/K45</f>
        <v>7.0771924704508965E-2</v>
      </c>
      <c r="L47" s="13">
        <f t="array" ref="L47">INDEX('Back data'!$A$43:$AP$43,,MAX(IF('Back data'!$A$43:$AP$43&lt;&gt;"",COLUMN('Back data'!$A$43:$AP$43)))-L$6)/L45</f>
        <v>7.8463607831415344E-2</v>
      </c>
      <c r="M47" s="13">
        <f t="array" ref="M47">INDEX('Back data'!$A$43:$AP$43,,MAX(IF('Back data'!$A$43:$AP$43&lt;&gt;"",COLUMN('Back data'!$A$43:$AP$43)))-M$6)/M45</f>
        <v>7.3917634635691662E-2</v>
      </c>
      <c r="N47" s="13">
        <f t="array" ref="N47">INDEX('Back data'!$A$43:$AP$43,,MAX(IF('Back data'!$A$43:$AP$43&lt;&gt;"",COLUMN('Back data'!$A$43:$AP$43)))-N$6)/N45</f>
        <v>7.1820744917643564E-2</v>
      </c>
      <c r="O47" s="13">
        <f t="array" ref="O47">INDEX('Back data'!$A$43:$AP$43,,MAX(IF('Back data'!$A$43:$AP$43&lt;&gt;"",COLUMN('Back data'!$A$43:$AP$43)))-O$6)/O45</f>
        <v>7.0885349404505679E-2</v>
      </c>
      <c r="P47" s="38">
        <f t="array" ref="P47">INDEX('Back data'!$A$43:$AP$43,,MAX(IF('Back data'!$A$43:$AP$43&lt;&gt;"",COLUMN('Back data'!$A$43:$AP$43)))-P$6)/P45</f>
        <v>7.940481157001808E-2</v>
      </c>
    </row>
    <row r="50" spans="1:16" x14ac:dyDescent="0.3">
      <c r="C50" s="8" t="s">
        <v>73</v>
      </c>
      <c r="D50" s="9">
        <f t="array" ref="D50">INDEX('Back data'!$A$48:$AP$48,,MAX(IF('Back data'!$A$48:$AP$48&lt;&gt;"",COLUMN('Back data'!$A$48:$AP$48)))-D$6)+INDEX('Back data'!$A$49:$AP$49,,MAX(IF('Back data'!$A$49:$AP$49&lt;&gt;"",COLUMN('Back data'!$A$49:$AP$49)))-D$6)</f>
        <v>66.040000000000006</v>
      </c>
      <c r="E50" s="9">
        <f t="array" ref="E50">INDEX('Back data'!$A$48:$AP$48,,MAX(IF('Back data'!$A$48:$AP$48&lt;&gt;"",COLUMN('Back data'!$A$48:$AP$48)))-E$6)+INDEX('Back data'!$A$49:$AP$49,,MAX(IF('Back data'!$A$49:$AP$49&lt;&gt;"",COLUMN('Back data'!$A$49:$AP$49)))-E$6)</f>
        <v>67.240000000000009</v>
      </c>
      <c r="F50" s="9">
        <f t="array" ref="F50">INDEX('Back data'!$A$48:$AP$48,,MAX(IF('Back data'!$A$48:$AP$48&lt;&gt;"",COLUMN('Back data'!$A$48:$AP$48)))-F$6)+INDEX('Back data'!$A$49:$AP$49,,MAX(IF('Back data'!$A$49:$AP$49&lt;&gt;"",COLUMN('Back data'!$A$49:$AP$49)))-F$6)</f>
        <v>69.239999999999995</v>
      </c>
      <c r="G50" s="9">
        <f t="array" ref="G50">INDEX('Back data'!$A$48:$AP$48,,MAX(IF('Back data'!$A$48:$AP$48&lt;&gt;"",COLUMN('Back data'!$A$48:$AP$48)))-G$6)+INDEX('Back data'!$A$49:$AP$49,,MAX(IF('Back data'!$A$49:$AP$49&lt;&gt;"",COLUMN('Back data'!$A$49:$AP$49)))-G$6)</f>
        <v>68.279999999999987</v>
      </c>
      <c r="H50" s="9">
        <f t="array" ref="H50">INDEX('Back data'!$A$48:$AP$48,,MAX(IF('Back data'!$A$48:$AP$48&lt;&gt;"",COLUMN('Back data'!$A$48:$AP$48)))-H$6)+INDEX('Back data'!$A$49:$AP$49,,MAX(IF('Back data'!$A$49:$AP$49&lt;&gt;"",COLUMN('Back data'!$A$49:$AP$49)))-H$6)</f>
        <v>67.990000000000009</v>
      </c>
      <c r="I50" s="9">
        <f t="array" ref="I50">INDEX('Back data'!$A$48:$AP$48,,MAX(IF('Back data'!$A$48:$AP$48&lt;&gt;"",COLUMN('Back data'!$A$48:$AP$48)))-I$6)+INDEX('Back data'!$A$49:$AP$49,,MAX(IF('Back data'!$A$49:$AP$49&lt;&gt;"",COLUMN('Back data'!$A$49:$AP$49)))-I$6)</f>
        <v>68.75</v>
      </c>
      <c r="J50" s="9">
        <f t="array" ref="J50">INDEX('Back data'!$A$48:$AP$48,,MAX(IF('Back data'!$A$48:$AP$48&lt;&gt;"",COLUMN('Back data'!$A$48:$AP$48)))-J$6)+INDEX('Back data'!$A$49:$AP$49,,MAX(IF('Back data'!$A$49:$AP$49&lt;&gt;"",COLUMN('Back data'!$A$49:$AP$49)))-J$6)</f>
        <v>68.38</v>
      </c>
      <c r="K50" s="9">
        <f t="array" ref="K50">INDEX('Back data'!$A$48:$AP$48,,MAX(IF('Back data'!$A$48:$AP$48&lt;&gt;"",COLUMN('Back data'!$A$48:$AP$48)))-K$6)+INDEX('Back data'!$A$49:$AP$49,,MAX(IF('Back data'!$A$49:$AP$49&lt;&gt;"",COLUMN('Back data'!$A$49:$AP$49)))-K$6)</f>
        <v>68.83</v>
      </c>
      <c r="L50" s="9">
        <f t="array" ref="L50">INDEX('Back data'!$A$48:$AP$48,,MAX(IF('Back data'!$A$48:$AP$48&lt;&gt;"",COLUMN('Back data'!$A$48:$AP$48)))-L$6)+INDEX('Back data'!$A$49:$AP$49,,MAX(IF('Back data'!$A$49:$AP$49&lt;&gt;"",COLUMN('Back data'!$A$49:$AP$49)))-L$6)</f>
        <v>66.61999999999999</v>
      </c>
      <c r="M50" s="9">
        <f t="array" ref="M50">INDEX('Back data'!$A$48:$AP$48,,MAX(IF('Back data'!$A$48:$AP$48&lt;&gt;"",COLUMN('Back data'!$A$48:$AP$48)))-M$6)+INDEX('Back data'!$A$49:$AP$49,,MAX(IF('Back data'!$A$49:$AP$49&lt;&gt;"",COLUMN('Back data'!$A$49:$AP$49)))-M$6)</f>
        <v>67.009999999999991</v>
      </c>
      <c r="N50" s="9">
        <f t="array" ref="N50">INDEX('Back data'!$A$48:$AP$48,,MAX(IF('Back data'!$A$48:$AP$48&lt;&gt;"",COLUMN('Back data'!$A$48:$AP$48)))-N$6)+INDEX('Back data'!$A$49:$AP$49,,MAX(IF('Back data'!$A$49:$AP$49&lt;&gt;"",COLUMN('Back data'!$A$49:$AP$49)))-N$6)</f>
        <v>67.97</v>
      </c>
      <c r="O50" s="9">
        <f t="array" ref="O50">INDEX('Back data'!$A$48:$AP$48,,MAX(IF('Back data'!$A$48:$AP$48&lt;&gt;"",COLUMN('Back data'!$A$48:$AP$48)))-O$6)+INDEX('Back data'!$A$49:$AP$49,,MAX(IF('Back data'!$A$49:$AP$49&lt;&gt;"",COLUMN('Back data'!$A$49:$AP$49)))-O$6)</f>
        <v>70.53</v>
      </c>
      <c r="P50" s="37">
        <f t="array" ref="P50">INDEX('Back data'!$A$48:$AP$48,,MAX(IF('Back data'!$A$48:$AP$48&lt;&gt;"",COLUMN('Back data'!$A$48:$AP$48)))-P$6)+INDEX('Back data'!$A$49:$AP$49,,MAX(IF('Back data'!$A$49:$AP$49&lt;&gt;"",COLUMN('Back data'!$A$49:$AP$49)))-P$6)</f>
        <v>72.509999999999991</v>
      </c>
    </row>
    <row r="51" spans="1:16" x14ac:dyDescent="0.3">
      <c r="A51" s="15" t="s">
        <v>79</v>
      </c>
      <c r="B51" s="16" t="s">
        <v>78</v>
      </c>
      <c r="C51" s="12" t="s">
        <v>75</v>
      </c>
      <c r="D51" s="13">
        <f t="array" ref="D51">INDEX('Back data'!$A$48:$AP$48,,MAX(IF('Back data'!$A$48:$AP$48&lt;&gt;"",COLUMN('Back data'!$A$48:$AP$48)))-D$6)/D50</f>
        <v>0.96744397334948506</v>
      </c>
      <c r="E51" s="13">
        <f t="array" ref="E51">INDEX('Back data'!$A$48:$AP$48,,MAX(IF('Back data'!$A$48:$AP$48&lt;&gt;"",COLUMN('Back data'!$A$48:$AP$48)))-E$6)/E50</f>
        <v>0.96430696014277206</v>
      </c>
      <c r="F51" s="13">
        <f t="array" ref="F51">INDEX('Back data'!$A$48:$AP$48,,MAX(IF('Back data'!$A$48:$AP$48&lt;&gt;"",COLUMN('Back data'!$A$48:$AP$48)))-F$6)/F50</f>
        <v>0.97169266320046221</v>
      </c>
      <c r="G51" s="13">
        <f t="array" ref="G51">INDEX('Back data'!$A$48:$AP$48,,MAX(IF('Back data'!$A$48:$AP$48&lt;&gt;"",COLUMN('Back data'!$A$48:$AP$48)))-G$6)/G50</f>
        <v>0.96763327475102523</v>
      </c>
      <c r="H51" s="13">
        <f t="array" ref="H51">INDEX('Back data'!$A$48:$AP$48,,MAX(IF('Back data'!$A$48:$AP$48&lt;&gt;"",COLUMN('Back data'!$A$48:$AP$48)))-H$6)/H50</f>
        <v>0.96602441535519923</v>
      </c>
      <c r="I51" s="13">
        <f t="array" ref="I51">INDEX('Back data'!$A$48:$AP$48,,MAX(IF('Back data'!$A$48:$AP$48&lt;&gt;"",COLUMN('Back data'!$A$48:$AP$48)))-I$6)/I50</f>
        <v>0.97250909090909088</v>
      </c>
      <c r="J51" s="13">
        <f t="array" ref="J51">INDEX('Back data'!$A$48:$AP$48,,MAX(IF('Back data'!$A$48:$AP$48&lt;&gt;"",COLUMN('Back data'!$A$48:$AP$48)))-J$6)/J50</f>
        <v>0.9720678560982744</v>
      </c>
      <c r="K51" s="13">
        <f t="array" ref="K51">INDEX('Back data'!$A$48:$AP$48,,MAX(IF('Back data'!$A$48:$AP$48&lt;&gt;"",COLUMN('Back data'!$A$48:$AP$48)))-K$6)/K50</f>
        <v>0.97166933023390956</v>
      </c>
      <c r="L51" s="13">
        <f t="array" ref="L51">INDEX('Back data'!$A$48:$AP$48,,MAX(IF('Back data'!$A$48:$AP$48&lt;&gt;"",COLUMN('Back data'!$A$48:$AP$48)))-L$6)/L50</f>
        <v>0.96892824977484249</v>
      </c>
      <c r="M51" s="13">
        <f t="array" ref="M51">INDEX('Back data'!$A$48:$AP$48,,MAX(IF('Back data'!$A$48:$AP$48&lt;&gt;"",COLUMN('Back data'!$A$48:$AP$48)))-M$6)/M50</f>
        <v>0.97358603193553206</v>
      </c>
      <c r="N51" s="13">
        <f t="array" ref="N51">INDEX('Back data'!$A$48:$AP$48,,MAX(IF('Back data'!$A$48:$AP$48&lt;&gt;"",COLUMN('Back data'!$A$48:$AP$48)))-N$6)/N50</f>
        <v>0.97072237751949397</v>
      </c>
      <c r="O51" s="13">
        <f t="array" ref="O51">INDEX('Back data'!$A$48:$AP$48,,MAX(IF('Back data'!$A$48:$AP$48&lt;&gt;"",COLUMN('Back data'!$A$48:$AP$48)))-O$6)/O50</f>
        <v>0.97490429604423656</v>
      </c>
      <c r="P51" s="38">
        <f t="array" ref="P51">INDEX('Back data'!$A$48:$AP$48,,MAX(IF('Back data'!$A$48:$AP$48&lt;&gt;"",COLUMN('Back data'!$A$48:$AP$48)))-P$6)/P50</f>
        <v>0.9755895738518825</v>
      </c>
    </row>
    <row r="52" spans="1:16" x14ac:dyDescent="0.3">
      <c r="A52" s="15" t="s">
        <v>79</v>
      </c>
      <c r="B52" s="16" t="s">
        <v>78</v>
      </c>
      <c r="C52" s="12" t="s">
        <v>76</v>
      </c>
      <c r="D52" s="13">
        <f t="array" ref="D52">INDEX('Back data'!$A$49:$AP$49,,MAX(IF('Back data'!$A$49:$AP$49&lt;&gt;"",COLUMN('Back data'!$A$49:$AP$49)))-D$6)/D50</f>
        <v>3.2556026650514838E-2</v>
      </c>
      <c r="E52" s="13">
        <f t="array" ref="E52">INDEX('Back data'!$A$49:$AP$49,,MAX(IF('Back data'!$A$49:$AP$49&lt;&gt;"",COLUMN('Back data'!$A$49:$AP$49)))-E$6)/E50</f>
        <v>3.5693039857227833E-2</v>
      </c>
      <c r="F52" s="13">
        <f t="array" ref="F52">INDEX('Back data'!$A$49:$AP$49,,MAX(IF('Back data'!$A$49:$AP$49&lt;&gt;"",COLUMN('Back data'!$A$49:$AP$49)))-F$6)/F50</f>
        <v>2.8307336799537841E-2</v>
      </c>
      <c r="G52" s="13">
        <f t="array" ref="G52">INDEX('Back data'!$A$49:$AP$49,,MAX(IF('Back data'!$A$49:$AP$49&lt;&gt;"",COLUMN('Back data'!$A$49:$AP$49)))-G$6)/G50</f>
        <v>3.2366725248974812E-2</v>
      </c>
      <c r="H52" s="13">
        <f t="array" ref="H52">INDEX('Back data'!$A$49:$AP$49,,MAX(IF('Back data'!$A$49:$AP$49&lt;&gt;"",COLUMN('Back data'!$A$49:$AP$49)))-H$6)/H50</f>
        <v>3.3975584644800702E-2</v>
      </c>
      <c r="I52" s="13">
        <f t="array" ref="I52">INDEX('Back data'!$A$49:$AP$49,,MAX(IF('Back data'!$A$49:$AP$49&lt;&gt;"",COLUMN('Back data'!$A$49:$AP$49)))-I$6)/I50</f>
        <v>2.749090909090909E-2</v>
      </c>
      <c r="J52" s="13">
        <f t="array" ref="J52">INDEX('Back data'!$A$49:$AP$49,,MAX(IF('Back data'!$A$49:$AP$49&lt;&gt;"",COLUMN('Back data'!$A$49:$AP$49)))-J$6)/J50</f>
        <v>2.7932143901725652E-2</v>
      </c>
      <c r="K52" s="13">
        <f t="array" ref="K52">INDEX('Back data'!$A$49:$AP$49,,MAX(IF('Back data'!$A$49:$AP$49&lt;&gt;"",COLUMN('Back data'!$A$49:$AP$49)))-K$6)/K50</f>
        <v>2.8330669766090368E-2</v>
      </c>
      <c r="L52" s="13">
        <f t="array" ref="L52">INDEX('Back data'!$A$49:$AP$49,,MAX(IF('Back data'!$A$49:$AP$49&lt;&gt;"",COLUMN('Back data'!$A$49:$AP$49)))-L$6)/L50</f>
        <v>3.1071750225157613E-2</v>
      </c>
      <c r="M52" s="13">
        <f t="array" ref="M52">INDEX('Back data'!$A$49:$AP$49,,MAX(IF('Back data'!$A$49:$AP$49&lt;&gt;"",COLUMN('Back data'!$A$49:$AP$49)))-M$6)/M50</f>
        <v>2.6413968064467993E-2</v>
      </c>
      <c r="N52" s="13">
        <f t="array" ref="N52">INDEX('Back data'!$A$49:$AP$49,,MAX(IF('Back data'!$A$49:$AP$49&lt;&gt;"",COLUMN('Back data'!$A$49:$AP$49)))-N$6)/N50</f>
        <v>2.9277622480506107E-2</v>
      </c>
      <c r="O52" s="13">
        <f t="array" ref="O52">INDEX('Back data'!$A$49:$AP$49,,MAX(IF('Back data'!$A$49:$AP$49&lt;&gt;"",COLUMN('Back data'!$A$49:$AP$49)))-O$6)/O50</f>
        <v>2.5095703955763504E-2</v>
      </c>
      <c r="P52" s="38">
        <f t="array" ref="P52">INDEX('Back data'!$A$49:$AP$49,,MAX(IF('Back data'!$A$49:$AP$49&lt;&gt;"",COLUMN('Back data'!$A$49:$AP$49)))-P$6)/P50</f>
        <v>2.4410426148117503E-2</v>
      </c>
    </row>
    <row r="55" spans="1:16" x14ac:dyDescent="0.3">
      <c r="C55" s="8" t="s">
        <v>73</v>
      </c>
      <c r="D55" s="9">
        <f t="array" ref="D55">INDEX('Back data'!$A$262:$AP$262,,MAX(IF('Back data'!$A$262:$AP$262&lt;&gt;"",COLUMN('Back data'!$A$262:$AP$262)))-D$6)+INDEX('Back data'!$A$263:$AP$263,,MAX(IF('Back data'!$A$263:$AP$263&lt;&gt;"",COLUMN('Back data'!$A$263:$AP$263)))-D$6)</f>
        <v>63.64</v>
      </c>
      <c r="E55" s="9">
        <f t="array" ref="E55">INDEX('Back data'!$A$262:$AP$262,,MAX(IF('Back data'!$A$262:$AP$262&lt;&gt;"",COLUMN('Back data'!$A$262:$AP$262)))-E$6)+INDEX('Back data'!$A$263:$AP$263,,MAX(IF('Back data'!$A$263:$AP$263&lt;&gt;"",COLUMN('Back data'!$A$263:$AP$263)))-E$6)</f>
        <v>64.58</v>
      </c>
      <c r="F55" s="9">
        <f t="array" ref="F55">INDEX('Back data'!$A$262:$AP$262,,MAX(IF('Back data'!$A$262:$AP$262&lt;&gt;"",COLUMN('Back data'!$A$262:$AP$262)))-F$6)+INDEX('Back data'!$A$263:$AP$263,,MAX(IF('Back data'!$A$263:$AP$263&lt;&gt;"",COLUMN('Back data'!$A$263:$AP$263)))-F$6)</f>
        <v>66.209999999999994</v>
      </c>
      <c r="G55" s="9">
        <f t="array" ref="G55">INDEX('Back data'!$A$262:$AP$262,,MAX(IF('Back data'!$A$262:$AP$262&lt;&gt;"",COLUMN('Back data'!$A$262:$AP$262)))-G$6)+INDEX('Back data'!$A$263:$AP$263,,MAX(IF('Back data'!$A$263:$AP$263&lt;&gt;"",COLUMN('Back data'!$A$263:$AP$263)))-G$6)</f>
        <v>66.69</v>
      </c>
      <c r="H55" s="9">
        <f t="array" ref="H55">INDEX('Back data'!$A$262:$AP$262,,MAX(IF('Back data'!$A$262:$AP$262&lt;&gt;"",COLUMN('Back data'!$A$262:$AP$262)))-H$6)+INDEX('Back data'!$A$263:$AP$263,,MAX(IF('Back data'!$A$263:$AP$263&lt;&gt;"",COLUMN('Back data'!$A$263:$AP$263)))-H$6)</f>
        <v>66.52000000000001</v>
      </c>
      <c r="I55" s="9">
        <f t="array" ref="I55">INDEX('Back data'!$A$262:$AP$262,,MAX(IF('Back data'!$A$262:$AP$262&lt;&gt;"",COLUMN('Back data'!$A$262:$AP$262)))-I$6)+INDEX('Back data'!$A$263:$AP$263,,MAX(IF('Back data'!$A$263:$AP$263&lt;&gt;"",COLUMN('Back data'!$A$263:$AP$263)))-I$6)</f>
        <v>66.59</v>
      </c>
      <c r="J55" s="9">
        <f t="array" ref="J55">INDEX('Back data'!$A$262:$AP$262,,MAX(IF('Back data'!$A$262:$AP$262&lt;&gt;"",COLUMN('Back data'!$A$262:$AP$262)))-J$6)+INDEX('Back data'!$A$263:$AP$263,,MAX(IF('Back data'!$A$263:$AP$263&lt;&gt;"",COLUMN('Back data'!$A$263:$AP$263)))-J$6)</f>
        <v>67.06</v>
      </c>
      <c r="K55" s="9">
        <f t="array" ref="K55">INDEX('Back data'!$A$262:$AP$262,,MAX(IF('Back data'!$A$262:$AP$262&lt;&gt;"",COLUMN('Back data'!$A$262:$AP$262)))-K$6)+INDEX('Back data'!$A$263:$AP$263,,MAX(IF('Back data'!$A$263:$AP$263&lt;&gt;"",COLUMN('Back data'!$A$263:$AP$263)))-K$6)</f>
        <v>66.19</v>
      </c>
      <c r="L55" s="9">
        <f t="array" ref="L55">INDEX('Back data'!$A$262:$AP$262,,MAX(IF('Back data'!$A$262:$AP$262&lt;&gt;"",COLUMN('Back data'!$A$262:$AP$262)))-L$6)+INDEX('Back data'!$A$263:$AP$263,,MAX(IF('Back data'!$A$263:$AP$263&lt;&gt;"",COLUMN('Back data'!$A$263:$AP$263)))-L$6)</f>
        <v>65.11</v>
      </c>
      <c r="M55" s="9">
        <f t="array" ref="M55">INDEX('Back data'!$A$262:$AP$262,,MAX(IF('Back data'!$A$262:$AP$262&lt;&gt;"",COLUMN('Back data'!$A$262:$AP$262)))-M$6)+INDEX('Back data'!$A$263:$AP$263,,MAX(IF('Back data'!$A$263:$AP$263&lt;&gt;"",COLUMN('Back data'!$A$263:$AP$263)))-M$6)</f>
        <v>64.19</v>
      </c>
      <c r="N55" s="9">
        <f t="array" ref="N55">INDEX('Back data'!$A$262:$AP$262,,MAX(IF('Back data'!$A$262:$AP$262&lt;&gt;"",COLUMN('Back data'!$A$262:$AP$262)))-N$6)+INDEX('Back data'!$A$263:$AP$263,,MAX(IF('Back data'!$A$263:$AP$263&lt;&gt;"",COLUMN('Back data'!$A$263:$AP$263)))-N$6)</f>
        <v>65.59</v>
      </c>
      <c r="O55" s="9">
        <f t="array" ref="O55">INDEX('Back data'!$A$262:$AP$262,,MAX(IF('Back data'!$A$262:$AP$262&lt;&gt;"",COLUMN('Back data'!$A$262:$AP$262)))-O$6)+INDEX('Back data'!$A$263:$AP$263,,MAX(IF('Back data'!$A$263:$AP$263&lt;&gt;"",COLUMN('Back data'!$A$263:$AP$263)))-O$6)</f>
        <v>66.740000000000009</v>
      </c>
      <c r="P55" s="37">
        <f t="array" ref="P55">INDEX('Back data'!$A$262:$AP$262,,MAX(IF('Back data'!$A$262:$AP$262&lt;&gt;"",COLUMN('Back data'!$A$262:$AP$262)))-P$6)+INDEX('Back data'!$A$263:$AP$263,,MAX(IF('Back data'!$A$263:$AP$263&lt;&gt;"",COLUMN('Back data'!$A$263:$AP$263)))-P$6)</f>
        <v>69.63</v>
      </c>
    </row>
    <row r="56" spans="1:16" x14ac:dyDescent="0.3">
      <c r="A56" s="15" t="s">
        <v>79</v>
      </c>
      <c r="B56" s="16" t="s">
        <v>62</v>
      </c>
      <c r="C56" s="12" t="s">
        <v>75</v>
      </c>
      <c r="D56" s="13">
        <f t="array" ref="D56">INDEX('Back data'!$A$262:$AP$262,,MAX(IF('Back data'!$A$262:$AP$262&lt;&gt;"",COLUMN('Back data'!$A$262:$AP$262)))-D$6)/D55</f>
        <v>0.93431803896920174</v>
      </c>
      <c r="E56" s="13">
        <f t="array" ref="E56">INDEX('Back data'!$A$262:$AP$262,,MAX(IF('Back data'!$A$262:$AP$262&lt;&gt;"",COLUMN('Back data'!$A$262:$AP$262)))-E$6)/E55</f>
        <v>0.92908021059151447</v>
      </c>
      <c r="F56" s="13">
        <f t="array" ref="F56">INDEX('Back data'!$A$262:$AP$262,,MAX(IF('Back data'!$A$262:$AP$262&lt;&gt;"",COLUMN('Back data'!$A$262:$AP$262)))-F$6)/F55</f>
        <v>0.91980063434526516</v>
      </c>
      <c r="G56" s="13">
        <f t="array" ref="G56">INDEX('Back data'!$A$262:$AP$262,,MAX(IF('Back data'!$A$262:$AP$262&lt;&gt;"",COLUMN('Back data'!$A$262:$AP$262)))-G$6)/G55</f>
        <v>0.92157744789323737</v>
      </c>
      <c r="H56" s="13">
        <f t="array" ref="H56">INDEX('Back data'!$A$262:$AP$262,,MAX(IF('Back data'!$A$262:$AP$262&lt;&gt;"",COLUMN('Back data'!$A$262:$AP$262)))-H$6)/H55</f>
        <v>0.91837041491280813</v>
      </c>
      <c r="I56" s="13">
        <f t="array" ref="I56">INDEX('Back data'!$A$262:$AP$262,,MAX(IF('Back data'!$A$262:$AP$262&lt;&gt;"",COLUMN('Back data'!$A$262:$AP$262)))-I$6)/I55</f>
        <v>0.91274966211142816</v>
      </c>
      <c r="J56" s="13">
        <f t="array" ref="J56">INDEX('Back data'!$A$262:$AP$262,,MAX(IF('Back data'!$A$262:$AP$262&lt;&gt;"",COLUMN('Back data'!$A$262:$AP$262)))-J$6)/J55</f>
        <v>0.93021175067104089</v>
      </c>
      <c r="K56" s="13">
        <f t="array" ref="K56">INDEX('Back data'!$A$262:$AP$262,,MAX(IF('Back data'!$A$262:$AP$262&lt;&gt;"",COLUMN('Back data'!$A$262:$AP$262)))-K$6)/K55</f>
        <v>0.9416830336908899</v>
      </c>
      <c r="L56" s="13">
        <f t="array" ref="L56">INDEX('Back data'!$A$262:$AP$262,,MAX(IF('Back data'!$A$262:$AP$262&lt;&gt;"",COLUMN('Back data'!$A$262:$AP$262)))-L$6)/L55</f>
        <v>0.92673936415297198</v>
      </c>
      <c r="M56" s="13">
        <f t="array" ref="M56">INDEX('Back data'!$A$262:$AP$262,,MAX(IF('Back data'!$A$262:$AP$262&lt;&gt;"",COLUMN('Back data'!$A$262:$AP$262)))-M$6)/M55</f>
        <v>0.92662408474840319</v>
      </c>
      <c r="N56" s="13">
        <f t="array" ref="N56">INDEX('Back data'!$A$262:$AP$262,,MAX(IF('Back data'!$A$262:$AP$262&lt;&gt;"",COLUMN('Back data'!$A$262:$AP$262)))-N$6)/N55</f>
        <v>0.92910504650099091</v>
      </c>
      <c r="O56" s="13">
        <f t="array" ref="O56">INDEX('Back data'!$A$262:$AP$262,,MAX(IF('Back data'!$A$262:$AP$262&lt;&gt;"",COLUMN('Back data'!$A$262:$AP$262)))-O$6)/O55</f>
        <v>0.93302367395864538</v>
      </c>
      <c r="P56" s="38">
        <f t="array" ref="P56">INDEX('Back data'!$A$262:$AP$262,,MAX(IF('Back data'!$A$262:$AP$262&lt;&gt;"",COLUMN('Back data'!$A$262:$AP$262)))-P$6)/P55</f>
        <v>0.93106419646704008</v>
      </c>
    </row>
    <row r="57" spans="1:16" x14ac:dyDescent="0.3">
      <c r="A57" s="15" t="s">
        <v>79</v>
      </c>
      <c r="B57" s="16" t="s">
        <v>62</v>
      </c>
      <c r="C57" s="12" t="s">
        <v>76</v>
      </c>
      <c r="D57" s="13">
        <f t="array" ref="D57">INDEX('Back data'!$A$263:$AP$263,,MAX(IF('Back data'!$A$263:$AP$263&lt;&gt;"",COLUMN('Back data'!$A$263:$AP$263)))-D$6)/D55</f>
        <v>6.5681961030798236E-2</v>
      </c>
      <c r="E57" s="13">
        <f t="array" ref="E57">INDEX('Back data'!$A$263:$AP$263,,MAX(IF('Back data'!$A$263:$AP$263&lt;&gt;"",COLUMN('Back data'!$A$263:$AP$263)))-E$6)/E55</f>
        <v>7.0919789408485603E-2</v>
      </c>
      <c r="F57" s="13">
        <f t="array" ref="F57">INDEX('Back data'!$A$263:$AP$263,,MAX(IF('Back data'!$A$263:$AP$263&lt;&gt;"",COLUMN('Back data'!$A$263:$AP$263)))-F$6)/F55</f>
        <v>8.0199365654734941E-2</v>
      </c>
      <c r="G57" s="13">
        <f t="array" ref="G57">INDEX('Back data'!$A$263:$AP$263,,MAX(IF('Back data'!$A$263:$AP$263&lt;&gt;"",COLUMN('Back data'!$A$263:$AP$263)))-G$6)/G55</f>
        <v>7.8422552106762647E-2</v>
      </c>
      <c r="H57" s="13">
        <f t="array" ref="H57">INDEX('Back data'!$A$263:$AP$263,,MAX(IF('Back data'!$A$263:$AP$263&lt;&gt;"",COLUMN('Back data'!$A$263:$AP$263)))-H$6)/H55</f>
        <v>8.16295850871918E-2</v>
      </c>
      <c r="I57" s="13">
        <f t="array" ref="I57">INDEX('Back data'!$A$263:$AP$263,,MAX(IF('Back data'!$A$263:$AP$263&lt;&gt;"",COLUMN('Back data'!$A$263:$AP$263)))-I$6)/I55</f>
        <v>8.7250337888571852E-2</v>
      </c>
      <c r="J57" s="13">
        <f t="array" ref="J57">INDEX('Back data'!$A$263:$AP$263,,MAX(IF('Back data'!$A$263:$AP$263&lt;&gt;"",COLUMN('Back data'!$A$263:$AP$263)))-J$6)/J55</f>
        <v>6.9788249328959134E-2</v>
      </c>
      <c r="K57" s="13">
        <f t="array" ref="K57">INDEX('Back data'!$A$263:$AP$263,,MAX(IF('Back data'!$A$263:$AP$263&lt;&gt;"",COLUMN('Back data'!$A$263:$AP$263)))-K$6)/K55</f>
        <v>5.8316966309110138E-2</v>
      </c>
      <c r="L57" s="13">
        <f t="array" ref="L57">INDEX('Back data'!$A$263:$AP$263,,MAX(IF('Back data'!$A$263:$AP$263&lt;&gt;"",COLUMN('Back data'!$A$263:$AP$263)))-L$6)/L55</f>
        <v>7.3260635847028105E-2</v>
      </c>
      <c r="M57" s="13">
        <f t="array" ref="M57">INDEX('Back data'!$A$263:$AP$263,,MAX(IF('Back data'!$A$263:$AP$263&lt;&gt;"",COLUMN('Back data'!$A$263:$AP$263)))-M$6)/M55</f>
        <v>7.3375915251596827E-2</v>
      </c>
      <c r="N57" s="13">
        <f t="array" ref="N57">INDEX('Back data'!$A$263:$AP$263,,MAX(IF('Back data'!$A$263:$AP$263&lt;&gt;"",COLUMN('Back data'!$A$263:$AP$263)))-N$6)/N55</f>
        <v>7.0894953499008997E-2</v>
      </c>
      <c r="O57" s="13">
        <f t="array" ref="O57">INDEX('Back data'!$A$263:$AP$263,,MAX(IF('Back data'!$A$263:$AP$263&lt;&gt;"",COLUMN('Back data'!$A$263:$AP$263)))-O$6)/O55</f>
        <v>6.6976326041354492E-2</v>
      </c>
      <c r="P57" s="38">
        <f t="array" ref="P57">INDEX('Back data'!$A$263:$AP$263,,MAX(IF('Back data'!$A$263:$AP$263&lt;&gt;"",COLUMN('Back data'!$A$263:$AP$263)))-P$6)/P55</f>
        <v>6.893580353295993E-2</v>
      </c>
    </row>
    <row r="60" spans="1:16" x14ac:dyDescent="0.3">
      <c r="C60" s="8" t="s">
        <v>73</v>
      </c>
      <c r="D60" s="9">
        <f t="array" ref="D60">INDEX('Back data'!$A$268:$AP$268,,MAX(IF('Back data'!$A$268:$AP$268&lt;&gt;"",COLUMN('Back data'!$A$268:$AP$268)))-D$6)+INDEX('Back data'!$A$269:$AP$269,,MAX(IF('Back data'!$A$269:$AP$269&lt;&gt;"",COLUMN('Back data'!$A$269:$AP$269)))-D$6)</f>
        <v>65.78</v>
      </c>
      <c r="E60" s="9">
        <f t="array" ref="E60">INDEX('Back data'!$A$268:$AP$268,,MAX(IF('Back data'!$A$268:$AP$268&lt;&gt;"",COLUMN('Back data'!$A$268:$AP$268)))-E$6)+INDEX('Back data'!$A$269:$AP$269,,MAX(IF('Back data'!$A$269:$AP$269&lt;&gt;"",COLUMN('Back data'!$A$269:$AP$269)))-E$6)</f>
        <v>67.800000000000011</v>
      </c>
      <c r="F60" s="9">
        <f t="array" ref="F60">INDEX('Back data'!$A$268:$AP$268,,MAX(IF('Back data'!$A$268:$AP$268&lt;&gt;"",COLUMN('Back data'!$A$268:$AP$268)))-F$6)+INDEX('Back data'!$A$269:$AP$269,,MAX(IF('Back data'!$A$269:$AP$269&lt;&gt;"",COLUMN('Back data'!$A$269:$AP$269)))-F$6)</f>
        <v>69.240000000000009</v>
      </c>
      <c r="G60" s="9">
        <f t="array" ref="G60">INDEX('Back data'!$A$268:$AP$268,,MAX(IF('Back data'!$A$268:$AP$268&lt;&gt;"",COLUMN('Back data'!$A$268:$AP$268)))-G$6)+INDEX('Back data'!$A$269:$AP$269,,MAX(IF('Back data'!$A$269:$AP$269&lt;&gt;"",COLUMN('Back data'!$A$269:$AP$269)))-G$6)</f>
        <v>68.910000000000011</v>
      </c>
      <c r="H60" s="9">
        <f t="array" ref="H60">INDEX('Back data'!$A$268:$AP$268,,MAX(IF('Back data'!$A$268:$AP$268&lt;&gt;"",COLUMN('Back data'!$A$268:$AP$268)))-H$6)+INDEX('Back data'!$A$269:$AP$269,,MAX(IF('Back data'!$A$269:$AP$269&lt;&gt;"",COLUMN('Back data'!$A$269:$AP$269)))-H$6)</f>
        <v>67.919999999999987</v>
      </c>
      <c r="I60" s="9">
        <f t="array" ref="I60">INDEX('Back data'!$A$268:$AP$268,,MAX(IF('Back data'!$A$268:$AP$268&lt;&gt;"",COLUMN('Back data'!$A$268:$AP$268)))-I$6)+INDEX('Back data'!$A$269:$AP$269,,MAX(IF('Back data'!$A$269:$AP$269&lt;&gt;"",COLUMN('Back data'!$A$269:$AP$269)))-I$6)</f>
        <v>68.73</v>
      </c>
      <c r="J60" s="9">
        <f t="array" ref="J60">INDEX('Back data'!$A$268:$AP$268,,MAX(IF('Back data'!$A$268:$AP$268&lt;&gt;"",COLUMN('Back data'!$A$268:$AP$268)))-J$6)+INDEX('Back data'!$A$269:$AP$269,,MAX(IF('Back data'!$A$269:$AP$269&lt;&gt;"",COLUMN('Back data'!$A$269:$AP$269)))-J$6)</f>
        <v>69.040000000000006</v>
      </c>
      <c r="K60" s="9">
        <f t="array" ref="K60">INDEX('Back data'!$A$268:$AP$268,,MAX(IF('Back data'!$A$268:$AP$268&lt;&gt;"",COLUMN('Back data'!$A$268:$AP$268)))-K$6)+INDEX('Back data'!$A$269:$AP$269,,MAX(IF('Back data'!$A$269:$AP$269&lt;&gt;"",COLUMN('Back data'!$A$269:$AP$269)))-K$6)</f>
        <v>69.180000000000007</v>
      </c>
      <c r="L60" s="9">
        <f t="array" ref="L60">INDEX('Back data'!$A$268:$AP$268,,MAX(IF('Back data'!$A$268:$AP$268&lt;&gt;"",COLUMN('Back data'!$A$268:$AP$268)))-L$6)+INDEX('Back data'!$A$269:$AP$269,,MAX(IF('Back data'!$A$269:$AP$269&lt;&gt;"",COLUMN('Back data'!$A$269:$AP$269)))-L$6)</f>
        <v>66.77</v>
      </c>
      <c r="M60" s="9">
        <f t="array" ref="M60">INDEX('Back data'!$A$268:$AP$268,,MAX(IF('Back data'!$A$268:$AP$268&lt;&gt;"",COLUMN('Back data'!$A$268:$AP$268)))-M$6)+INDEX('Back data'!$A$269:$AP$269,,MAX(IF('Back data'!$A$269:$AP$269&lt;&gt;"",COLUMN('Back data'!$A$269:$AP$269)))-M$6)</f>
        <v>67.39</v>
      </c>
      <c r="N60" s="9">
        <f t="array" ref="N60">INDEX('Back data'!$A$268:$AP$268,,MAX(IF('Back data'!$A$268:$AP$268&lt;&gt;"",COLUMN('Back data'!$A$268:$AP$268)))-N$6)+INDEX('Back data'!$A$269:$AP$269,,MAX(IF('Back data'!$A$269:$AP$269&lt;&gt;"",COLUMN('Back data'!$A$269:$AP$269)))-N$6)</f>
        <v>68.010000000000005</v>
      </c>
      <c r="O60" s="9">
        <f t="array" ref="O60">INDEX('Back data'!$A$268:$AP$268,,MAX(IF('Back data'!$A$268:$AP$268&lt;&gt;"",COLUMN('Back data'!$A$268:$AP$268)))-O$6)+INDEX('Back data'!$A$269:$AP$269,,MAX(IF('Back data'!$A$269:$AP$269&lt;&gt;"",COLUMN('Back data'!$A$269:$AP$269)))-O$6)</f>
        <v>71.03</v>
      </c>
      <c r="P60" s="37">
        <f t="array" ref="P60">INDEX('Back data'!$A$268:$AP$268,,MAX(IF('Back data'!$A$268:$AP$268&lt;&gt;"",COLUMN('Back data'!$A$268:$AP$268)))-P$6)+INDEX('Back data'!$A$269:$AP$269,,MAX(IF('Back data'!$A$269:$AP$269&lt;&gt;"",COLUMN('Back data'!$A$269:$AP$269)))-P$6)</f>
        <v>72.66</v>
      </c>
    </row>
    <row r="61" spans="1:16" x14ac:dyDescent="0.3">
      <c r="A61" s="15" t="s">
        <v>79</v>
      </c>
      <c r="B61" s="16" t="s">
        <v>67</v>
      </c>
      <c r="C61" s="12" t="s">
        <v>75</v>
      </c>
      <c r="D61" s="13">
        <f t="array" ref="D61">INDEX('Back data'!$A$268:$AP$268,,MAX(IF('Back data'!$A$268:$AP$268&lt;&gt;"",COLUMN('Back data'!$A$268:$AP$268)))-D$6)/D60</f>
        <v>0.97856491334752205</v>
      </c>
      <c r="E61" s="13">
        <f t="array" ref="E61">INDEX('Back data'!$A$268:$AP$268,,MAX(IF('Back data'!$A$268:$AP$268&lt;&gt;"",COLUMN('Back data'!$A$268:$AP$268)))-E$6)/E60</f>
        <v>0.97522123893805301</v>
      </c>
      <c r="F61" s="13">
        <f t="array" ref="F61">INDEX('Back data'!$A$268:$AP$268,,MAX(IF('Back data'!$A$268:$AP$268&lt;&gt;"",COLUMN('Back data'!$A$268:$AP$268)))-F$6)/F60</f>
        <v>0.97746967071057189</v>
      </c>
      <c r="G61" s="13">
        <f t="array" ref="G61">INDEX('Back data'!$A$268:$AP$268,,MAX(IF('Back data'!$A$268:$AP$268&lt;&gt;"",COLUMN('Back data'!$A$268:$AP$268)))-G$6)/G60</f>
        <v>0.97765200986794365</v>
      </c>
      <c r="H61" s="13">
        <f t="array" ref="H61">INDEX('Back data'!$A$268:$AP$268,,MAX(IF('Back data'!$A$268:$AP$268&lt;&gt;"",COLUMN('Back data'!$A$268:$AP$268)))-H$6)/H60</f>
        <v>0.98012367491166086</v>
      </c>
      <c r="I61" s="13">
        <f t="array" ref="I61">INDEX('Back data'!$A$268:$AP$268,,MAX(IF('Back data'!$A$268:$AP$268&lt;&gt;"",COLUMN('Back data'!$A$268:$AP$268)))-I$6)/I60</f>
        <v>0.98370435035646731</v>
      </c>
      <c r="J61" s="13">
        <f t="array" ref="J61">INDEX('Back data'!$A$268:$AP$268,,MAX(IF('Back data'!$A$268:$AP$268&lt;&gt;"",COLUMN('Back data'!$A$268:$AP$268)))-J$6)/J60</f>
        <v>0.98131517960602543</v>
      </c>
      <c r="K61" s="13">
        <f t="array" ref="K61">INDEX('Back data'!$A$268:$AP$268,,MAX(IF('Back data'!$A$268:$AP$268&lt;&gt;"",COLUMN('Back data'!$A$268:$AP$268)))-K$6)/K60</f>
        <v>0.98063023995374377</v>
      </c>
      <c r="L61" s="13">
        <f t="array" ref="L61">INDEX('Back data'!$A$268:$AP$268,,MAX(IF('Back data'!$A$268:$AP$268&lt;&gt;"",COLUMN('Back data'!$A$268:$AP$268)))-L$6)/L60</f>
        <v>0.98023064250411873</v>
      </c>
      <c r="M61" s="13">
        <f t="array" ref="M61">INDEX('Back data'!$A$268:$AP$268,,MAX(IF('Back data'!$A$268:$AP$268&lt;&gt;"",COLUMN('Back data'!$A$268:$AP$268)))-M$6)/M60</f>
        <v>0.98159964386407483</v>
      </c>
      <c r="N61" s="13">
        <f t="array" ref="N61">INDEX('Back data'!$A$268:$AP$268,,MAX(IF('Back data'!$A$268:$AP$268&lt;&gt;"",COLUMN('Back data'!$A$268:$AP$268)))-N$6)/N60</f>
        <v>0.98206146154977214</v>
      </c>
      <c r="O61" s="13">
        <f t="array" ref="O61">INDEX('Back data'!$A$268:$AP$268,,MAX(IF('Back data'!$A$268:$AP$268&lt;&gt;"",COLUMN('Back data'!$A$268:$AP$268)))-O$6)/O60</f>
        <v>0.98212023088835709</v>
      </c>
      <c r="P61" s="38">
        <f t="array" ref="P61">INDEX('Back data'!$A$268:$AP$268,,MAX(IF('Back data'!$A$268:$AP$268&lt;&gt;"",COLUMN('Back data'!$A$268:$AP$268)))-P$6)/P60</f>
        <v>0.98183319570602812</v>
      </c>
    </row>
    <row r="62" spans="1:16" x14ac:dyDescent="0.3">
      <c r="A62" s="15" t="s">
        <v>79</v>
      </c>
      <c r="B62" s="16" t="s">
        <v>67</v>
      </c>
      <c r="C62" s="12" t="s">
        <v>76</v>
      </c>
      <c r="D62" s="13">
        <f t="array" ref="D62">INDEX('Back data'!$A$269:$AP$269,,MAX(IF('Back data'!$A$269:$AP$269&lt;&gt;"",COLUMN('Back data'!$A$269:$AP$269)))-D$6)/D60</f>
        <v>2.1435086652477956E-2</v>
      </c>
      <c r="E62" s="13">
        <f t="array" ref="E62">INDEX('Back data'!$A$269:$AP$269,,MAX(IF('Back data'!$A$269:$AP$269&lt;&gt;"",COLUMN('Back data'!$A$269:$AP$269)))-E$6)/E60</f>
        <v>2.4778761061946899E-2</v>
      </c>
      <c r="F62" s="13">
        <f t="array" ref="F62">INDEX('Back data'!$A$269:$AP$269,,MAX(IF('Back data'!$A$269:$AP$269&lt;&gt;"",COLUMN('Back data'!$A$269:$AP$269)))-F$6)/F60</f>
        <v>2.2530329289428074E-2</v>
      </c>
      <c r="G62" s="13">
        <f t="array" ref="G62">INDEX('Back data'!$A$269:$AP$269,,MAX(IF('Back data'!$A$269:$AP$269&lt;&gt;"",COLUMN('Back data'!$A$269:$AP$269)))-G$6)/G60</f>
        <v>2.2347990132056302E-2</v>
      </c>
      <c r="H62" s="13">
        <f t="array" ref="H62">INDEX('Back data'!$A$269:$AP$269,,MAX(IF('Back data'!$A$269:$AP$269&lt;&gt;"",COLUMN('Back data'!$A$269:$AP$269)))-H$6)/H60</f>
        <v>1.9876325088339229E-2</v>
      </c>
      <c r="I62" s="13">
        <f t="array" ref="I62">INDEX('Back data'!$A$269:$AP$269,,MAX(IF('Back data'!$A$269:$AP$269&lt;&gt;"",COLUMN('Back data'!$A$269:$AP$269)))-I$6)/I60</f>
        <v>1.6295649643532664E-2</v>
      </c>
      <c r="J62" s="13">
        <f t="array" ref="J62">INDEX('Back data'!$A$269:$AP$269,,MAX(IF('Back data'!$A$269:$AP$269&lt;&gt;"",COLUMN('Back data'!$A$269:$AP$269)))-J$6)/J60</f>
        <v>1.8684820393974507E-2</v>
      </c>
      <c r="K62" s="13">
        <f t="array" ref="K62">INDEX('Back data'!$A$269:$AP$269,,MAX(IF('Back data'!$A$269:$AP$269&lt;&gt;"",COLUMN('Back data'!$A$269:$AP$269)))-K$6)/K60</f>
        <v>1.9369760046256141E-2</v>
      </c>
      <c r="L62" s="13">
        <f t="array" ref="L62">INDEX('Back data'!$A$269:$AP$269,,MAX(IF('Back data'!$A$269:$AP$269&lt;&gt;"",COLUMN('Back data'!$A$269:$AP$269)))-L$6)/L60</f>
        <v>1.9769357495881386E-2</v>
      </c>
      <c r="M62" s="13">
        <f t="array" ref="M62">INDEX('Back data'!$A$269:$AP$269,,MAX(IF('Back data'!$A$269:$AP$269&lt;&gt;"",COLUMN('Back data'!$A$269:$AP$269)))-M$6)/M60</f>
        <v>1.8400356135925212E-2</v>
      </c>
      <c r="N62" s="13">
        <f t="array" ref="N62">INDEX('Back data'!$A$269:$AP$269,,MAX(IF('Back data'!$A$269:$AP$269&lt;&gt;"",COLUMN('Back data'!$A$269:$AP$269)))-N$6)/N60</f>
        <v>1.7938538450227907E-2</v>
      </c>
      <c r="O62" s="13">
        <f t="array" ref="O62">INDEX('Back data'!$A$269:$AP$269,,MAX(IF('Back data'!$A$269:$AP$269&lt;&gt;"",COLUMN('Back data'!$A$269:$AP$269)))-O$6)/O60</f>
        <v>1.7879769111642969E-2</v>
      </c>
      <c r="P62" s="38">
        <f t="array" ref="P62">INDEX('Back data'!$A$269:$AP$269,,MAX(IF('Back data'!$A$269:$AP$269&lt;&gt;"",COLUMN('Back data'!$A$269:$AP$269)))-P$6)/P60</f>
        <v>1.8166804293971925E-2</v>
      </c>
    </row>
    <row r="65" spans="1:16" x14ac:dyDescent="0.3">
      <c r="C65" s="8" t="s">
        <v>73</v>
      </c>
      <c r="D65" s="9">
        <f t="array" ref="D65">INDEX('Back data'!$A$274:$AP$274,,MAX(IF('Back data'!$A$274:$AP$274&lt;&gt;"",COLUMN('Back data'!$A$274:$AP$274)))-D$6)+INDEX('Back data'!$A$275:$AP$275,,MAX(IF('Back data'!$A$275:$AP$275&lt;&gt;"",COLUMN('Back data'!$A$75:$AP$275)))-D$6)</f>
        <v>68.05</v>
      </c>
      <c r="E65" s="9">
        <f t="array" ref="E65">INDEX('Back data'!$A$274:$AP$274,,MAX(IF('Back data'!$A$274:$AP$274&lt;&gt;"",COLUMN('Back data'!$A$274:$AP$274)))-E$6)+INDEX('Back data'!$A$275:$AP$275,,MAX(IF('Back data'!$A$275:$AP$275&lt;&gt;"",COLUMN('Back data'!$A$75:$AP$275)))-E$6)</f>
        <v>67.959999999999994</v>
      </c>
      <c r="F65" s="9">
        <f t="array" ref="F65">INDEX('Back data'!$A$274:$AP$274,,MAX(IF('Back data'!$A$274:$AP$274&lt;&gt;"",COLUMN('Back data'!$A$274:$AP$274)))-F$6)+INDEX('Back data'!$A$275:$AP$275,,MAX(IF('Back data'!$A$275:$AP$275&lt;&gt;"",COLUMN('Back data'!$A$75:$AP$275)))-F$6)</f>
        <v>70.73</v>
      </c>
      <c r="G65" s="9">
        <f t="array" ref="G65">INDEX('Back data'!$A$274:$AP$274,,MAX(IF('Back data'!$A$274:$AP$274&lt;&gt;"",COLUMN('Back data'!$A$274:$AP$274)))-G$6)+INDEX('Back data'!$A$275:$AP$275,,MAX(IF('Back data'!$A$275:$AP$275&lt;&gt;"",COLUMN('Back data'!$A$75:$AP$275)))-G$6)</f>
        <v>69.33</v>
      </c>
      <c r="H65" s="9">
        <f t="array" ref="H65">INDEX('Back data'!$A$274:$AP$274,,MAX(IF('Back data'!$A$274:$AP$274&lt;&gt;"",COLUMN('Back data'!$A$274:$AP$274)))-H$6)+INDEX('Back data'!$A$275:$AP$275,,MAX(IF('Back data'!$A$275:$AP$275&lt;&gt;"",COLUMN('Back data'!$A$75:$AP$275)))-H$6)</f>
        <v>69.64</v>
      </c>
      <c r="I65" s="9">
        <f t="array" ref="I65">INDEX('Back data'!$A$274:$AP$274,,MAX(IF('Back data'!$A$274:$AP$274&lt;&gt;"",COLUMN('Back data'!$A$274:$AP$274)))-I$6)+INDEX('Back data'!$A$275:$AP$275,,MAX(IF('Back data'!$A$275:$AP$275&lt;&gt;"",COLUMN('Back data'!$A$75:$AP$275)))-I$6)</f>
        <v>69.940000000000012</v>
      </c>
      <c r="J65" s="9">
        <f t="array" ref="J65">INDEX('Back data'!$A$274:$AP$274,,MAX(IF('Back data'!$A$274:$AP$274&lt;&gt;"",COLUMN('Back data'!$A$274:$AP$274)))-J$6)+INDEX('Back data'!$A$275:$AP$275,,MAX(IF('Back data'!$A$275:$AP$275&lt;&gt;"",COLUMN('Back data'!$A$75:$AP$275)))-J$6)</f>
        <v>69.11</v>
      </c>
      <c r="K65" s="9">
        <f t="array" ref="K65">INDEX('Back data'!$A$274:$AP$274,,MAX(IF('Back data'!$A$274:$AP$274&lt;&gt;"",COLUMN('Back data'!$A$274:$AP$274)))-K$6)+INDEX('Back data'!$A$275:$AP$275,,MAX(IF('Back data'!$A$275:$AP$275&lt;&gt;"",COLUMN('Back data'!$A$75:$AP$275)))-K$6)</f>
        <v>70.010000000000005</v>
      </c>
      <c r="L65" s="9">
        <f t="array" ref="L65">INDEX('Back data'!$A$274:$AP$274,,MAX(IF('Back data'!$A$274:$AP$274&lt;&gt;"",COLUMN('Back data'!$A$274:$AP$274)))-L$6)+INDEX('Back data'!$A$275:$AP$275,,MAX(IF('Back data'!$A$275:$AP$275&lt;&gt;"",COLUMN('Back data'!$A$75:$AP$275)))-L$6)</f>
        <v>68.489999999999995</v>
      </c>
      <c r="M65" s="9">
        <f t="array" ref="M65">INDEX('Back data'!$A$274:$AP$274,,MAX(IF('Back data'!$A$274:$AP$274&lt;&gt;"",COLUMN('Back data'!$A$274:$AP$274)))-M$6)+INDEX('Back data'!$A$275:$AP$275,,MAX(IF('Back data'!$A$275:$AP$275&lt;&gt;"",COLUMN('Back data'!$A$75:$AP$275)))-M$6)</f>
        <v>67.94</v>
      </c>
      <c r="N65" s="9">
        <f t="array" ref="N65">INDEX('Back data'!$A$274:$AP$274,,MAX(IF('Back data'!$A$274:$AP$274&lt;&gt;"",COLUMN('Back data'!$A$274:$AP$274)))-N$6)+INDEX('Back data'!$A$275:$AP$275,,MAX(IF('Back data'!$A$275:$AP$275&lt;&gt;"",COLUMN('Back data'!$A$75:$AP$275)))-N$6)</f>
        <v>70.03</v>
      </c>
      <c r="O65" s="9">
        <f t="array" ref="O65">INDEX('Back data'!$A$274:$AP$274,,MAX(IF('Back data'!$A$274:$AP$274&lt;&gt;"",COLUMN('Back data'!$A$274:$AP$274)))-O$6)+INDEX('Back data'!$A$275:$AP$275,,MAX(IF('Back data'!$A$275:$AP$275&lt;&gt;"",COLUMN('Back data'!$A$75:$AP$275)))-O$6)</f>
        <v>71.69</v>
      </c>
      <c r="P65" s="37">
        <f t="array" ref="P65">INDEX('Back data'!$A$274:$AP$274,,MAX(IF('Back data'!$A$274:$AP$274&lt;&gt;"",COLUMN('Back data'!$A$274:$AP$274)))-P$6)+INDEX('Back data'!$A$275:$AP$275,,MAX(IF('Back data'!$A$275:$AP$275&lt;&gt;"",COLUMN('Back data'!$A$75:$AP$275)))-P$6)</f>
        <v>73.960000000000008</v>
      </c>
    </row>
    <row r="66" spans="1:16" x14ac:dyDescent="0.3">
      <c r="A66" s="15" t="s">
        <v>79</v>
      </c>
      <c r="B66" s="16" t="s">
        <v>72</v>
      </c>
      <c r="C66" s="12" t="s">
        <v>75</v>
      </c>
      <c r="D66" s="13">
        <f t="array" ref="D66">INDEX('Back data'!$A$274:$AP$274,,MAX(IF('Back data'!$A$274:$AP$274&lt;&gt;"",COLUMN('Back data'!$A$274:$AP$274)))-D$6)/D65</f>
        <v>0.91726671565025719</v>
      </c>
      <c r="E66" s="13">
        <f t="array" ref="E66">INDEX('Back data'!$A$274:$AP$274,,MAX(IF('Back data'!$A$274:$AP$274&lt;&gt;"",COLUMN('Back data'!$A$274:$AP$274)))-E$6)/E65</f>
        <v>0.91024131842260159</v>
      </c>
      <c r="F66" s="13">
        <f t="array" ref="F66">INDEX('Back data'!$A$274:$AP$274,,MAX(IF('Back data'!$A$274:$AP$274&lt;&gt;"",COLUMN('Back data'!$A$274:$AP$274)))-F$6)/F65</f>
        <v>0.93015693482256467</v>
      </c>
      <c r="G66" s="13">
        <f t="array" ref="G66">INDEX('Back data'!$A$274:$AP$274,,MAX(IF('Back data'!$A$274:$AP$274&lt;&gt;"",COLUMN('Back data'!$A$274:$AP$274)))-G$6)/G65</f>
        <v>0.92196740227895579</v>
      </c>
      <c r="H66" s="13">
        <f t="array" ref="H66">INDEX('Back data'!$A$274:$AP$274,,MAX(IF('Back data'!$A$274:$AP$274&lt;&gt;"",COLUMN('Back data'!$A$274:$AP$274)))-H$6)/H65</f>
        <v>0.91728891441700178</v>
      </c>
      <c r="I66" s="13">
        <f t="array" ref="I66">INDEX('Back data'!$A$274:$AP$274,,MAX(IF('Back data'!$A$274:$AP$274&lt;&gt;"",COLUMN('Back data'!$A$274:$AP$274)))-I$6)/I65</f>
        <v>0.92793823277094645</v>
      </c>
      <c r="J66" s="13">
        <f t="array" ref="J66">INDEX('Back data'!$A$274:$AP$274,,MAX(IF('Back data'!$A$274:$AP$274&lt;&gt;"",COLUMN('Back data'!$A$274:$AP$274)))-J$6)/J65</f>
        <v>0.93257126320358852</v>
      </c>
      <c r="K66" s="13">
        <f t="array" ref="K66">INDEX('Back data'!$A$274:$AP$274,,MAX(IF('Back data'!$A$274:$AP$274&lt;&gt;"",COLUMN('Back data'!$A$274:$AP$274)))-K$6)/K65</f>
        <v>0.92929581488358803</v>
      </c>
      <c r="L66" s="13">
        <f t="array" ref="L66">INDEX('Back data'!$A$274:$AP$274,,MAX(IF('Back data'!$A$274:$AP$274&lt;&gt;"",COLUMN('Back data'!$A$274:$AP$274)))-L$6)/L65</f>
        <v>0.91955029931376842</v>
      </c>
      <c r="M66" s="13">
        <f t="array" ref="M66">INDEX('Back data'!$A$274:$AP$274,,MAX(IF('Back data'!$A$274:$AP$274&lt;&gt;"",COLUMN('Back data'!$A$274:$AP$274)))-M$6)/M65</f>
        <v>0.93435384162496316</v>
      </c>
      <c r="N66" s="13">
        <f t="array" ref="N66">INDEX('Back data'!$A$274:$AP$274,,MAX(IF('Back data'!$A$274:$AP$274&lt;&gt;"",COLUMN('Back data'!$A$274:$AP$274)))-N$6)/N65</f>
        <v>0.92745966014565184</v>
      </c>
      <c r="O66" s="13">
        <f t="array" ref="O66">INDEX('Back data'!$A$274:$AP$274,,MAX(IF('Back data'!$A$274:$AP$274&lt;&gt;"",COLUMN('Back data'!$A$274:$AP$274)))-O$6)/O65</f>
        <v>0.94071697586832193</v>
      </c>
      <c r="P66" s="38">
        <f t="array" ref="P66">INDEX('Back data'!$A$274:$AP$274,,MAX(IF('Back data'!$A$274:$AP$274&lt;&gt;"",COLUMN('Back data'!$A$274:$AP$274)))-P$6)/P65</f>
        <v>0.93564088696592751</v>
      </c>
    </row>
    <row r="67" spans="1:16" x14ac:dyDescent="0.3">
      <c r="A67" s="15" t="s">
        <v>79</v>
      </c>
      <c r="B67" s="16" t="s">
        <v>72</v>
      </c>
      <c r="C67" s="12" t="s">
        <v>76</v>
      </c>
      <c r="D67" s="13">
        <f t="array" ref="D67">INDEX('Back data'!$A$275:$AP$275,,MAX(IF('Back data'!$A$275:$AP$275&lt;&gt;"",COLUMN('Back data'!$A$75:$AP$275)))-D$6)/D65</f>
        <v>8.2733284349742836E-2</v>
      </c>
      <c r="E67" s="13">
        <f t="array" ref="E67">INDEX('Back data'!$A$275:$AP$275,,MAX(IF('Back data'!$A$275:$AP$275&lt;&gt;"",COLUMN('Back data'!$A$75:$AP$275)))-E$6)/E65</f>
        <v>8.9758681577398469E-2</v>
      </c>
      <c r="F67" s="13">
        <f t="array" ref="F67">INDEX('Back data'!$A$275:$AP$275,,MAX(IF('Back data'!$A$275:$AP$275&lt;&gt;"",COLUMN('Back data'!$A$75:$AP$275)))-F$6)/F65</f>
        <v>6.9843065177435312E-2</v>
      </c>
      <c r="G67" s="13">
        <f t="array" ref="G67">INDEX('Back data'!$A$275:$AP$275,,MAX(IF('Back data'!$A$275:$AP$275&lt;&gt;"",COLUMN('Back data'!$A$75:$AP$275)))-G$6)/G65</f>
        <v>7.8032597721044289E-2</v>
      </c>
      <c r="H67" s="13">
        <f t="array" ref="H67">INDEX('Back data'!$A$275:$AP$275,,MAX(IF('Back data'!$A$275:$AP$275&lt;&gt;"",COLUMN('Back data'!$A$75:$AP$275)))-H$6)/H65</f>
        <v>8.2711085582998278E-2</v>
      </c>
      <c r="I67" s="13">
        <f t="array" ref="I67">INDEX('Back data'!$A$275:$AP$275,,MAX(IF('Back data'!$A$275:$AP$275&lt;&gt;"",COLUMN('Back data'!$A$75:$AP$275)))-I$6)/I65</f>
        <v>7.2061767229053469E-2</v>
      </c>
      <c r="J67" s="13">
        <f t="array" ref="J67">INDEX('Back data'!$A$275:$AP$275,,MAX(IF('Back data'!$A$275:$AP$275&lt;&gt;"",COLUMN('Back data'!$A$75:$AP$275)))-J$6)/J65</f>
        <v>6.7428736796411523E-2</v>
      </c>
      <c r="K67" s="13">
        <f t="array" ref="K67">INDEX('Back data'!$A$275:$AP$275,,MAX(IF('Back data'!$A$275:$AP$275&lt;&gt;"",COLUMN('Back data'!$A$75:$AP$275)))-K$6)/K65</f>
        <v>7.0704185116411938E-2</v>
      </c>
      <c r="L67" s="13">
        <f t="array" ref="L67">INDEX('Back data'!$A$275:$AP$275,,MAX(IF('Back data'!$A$275:$AP$275&lt;&gt;"",COLUMN('Back data'!$A$75:$AP$275)))-L$6)/L65</f>
        <v>8.0449700686231571E-2</v>
      </c>
      <c r="M67" s="13">
        <f t="array" ref="M67">INDEX('Back data'!$A$275:$AP$275,,MAX(IF('Back data'!$A$275:$AP$275&lt;&gt;"",COLUMN('Back data'!$A$75:$AP$275)))-M$6)/M65</f>
        <v>6.5646158375036803E-2</v>
      </c>
      <c r="N67" s="13">
        <f t="array" ref="N67">INDEX('Back data'!$A$275:$AP$275,,MAX(IF('Back data'!$A$275:$AP$275&lt;&gt;"",COLUMN('Back data'!$A$75:$AP$275)))-N$6)/N65</f>
        <v>7.2540339854348143E-2</v>
      </c>
      <c r="O67" s="13">
        <f t="array" ref="O67">INDEX('Back data'!$A$275:$AP$275,,MAX(IF('Back data'!$A$275:$AP$275&lt;&gt;"",COLUMN('Back data'!$A$75:$AP$275)))-O$6)/O65</f>
        <v>5.9283024131678061E-2</v>
      </c>
      <c r="P67" s="38">
        <f t="array" ref="P67">INDEX('Back data'!$A$275:$AP$275,,MAX(IF('Back data'!$A$275:$AP$275&lt;&gt;"",COLUMN('Back data'!$A$75:$AP$275)))-P$6)/P65</f>
        <v>6.4359113034072463E-2</v>
      </c>
    </row>
  </sheetData>
  <pageMargins left="0.7" right="0.7" top="0.75" bottom="0.75" header="0.3" footer="0.3"/>
  <pageSetup paperSize="9" orientation="portrait"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
  <dimension ref="B1:T42"/>
  <sheetViews>
    <sheetView showGridLines="0" zoomScale="69" zoomScaleNormal="69" workbookViewId="0">
      <selection activeCell="AM33" sqref="AM33"/>
    </sheetView>
  </sheetViews>
  <sheetFormatPr baseColWidth="10" defaultColWidth="11.44140625" defaultRowHeight="14.4" x14ac:dyDescent="0.3"/>
  <cols>
    <col min="3" max="3" width="24.44140625" bestFit="1" customWidth="1"/>
    <col min="4" max="5" width="15.5546875" bestFit="1" customWidth="1"/>
    <col min="6" max="6" width="15" bestFit="1" customWidth="1"/>
    <col min="7" max="7" width="15.5546875" bestFit="1" customWidth="1"/>
    <col min="8" max="8" width="14.44140625" bestFit="1" customWidth="1"/>
    <col min="9" max="10" width="15" bestFit="1" customWidth="1"/>
    <col min="11" max="11" width="11.5546875" bestFit="1" customWidth="1"/>
    <col min="12" max="12" width="14.21875" bestFit="1" customWidth="1"/>
    <col min="13" max="13" width="13.77734375" bestFit="1" customWidth="1"/>
    <col min="14" max="15" width="11.5546875" bestFit="1" customWidth="1"/>
    <col min="16" max="16" width="15.5546875" bestFit="1" customWidth="1"/>
  </cols>
  <sheetData>
    <row r="1" spans="2:19" ht="34.5" customHeight="1" x14ac:dyDescent="0.3"/>
    <row r="2" spans="2:19" ht="27" customHeight="1" x14ac:dyDescent="0.3">
      <c r="B2" s="22"/>
      <c r="C2" s="26" t="s">
        <v>81</v>
      </c>
      <c r="D2" s="22"/>
      <c r="E2" s="22"/>
      <c r="F2" s="22"/>
      <c r="G2" s="22"/>
      <c r="H2" s="22"/>
      <c r="I2" s="22"/>
      <c r="J2" s="22"/>
      <c r="K2" s="22"/>
      <c r="L2" s="22"/>
      <c r="M2" s="22"/>
      <c r="N2" s="22"/>
      <c r="O2" s="22"/>
      <c r="P2" s="22"/>
      <c r="Q2" s="22"/>
      <c r="R2" s="22"/>
    </row>
    <row r="3" spans="2:19" ht="18.75" customHeight="1" x14ac:dyDescent="0.3"/>
    <row r="4" spans="2:19" s="18" customFormat="1" ht="25.5" customHeight="1" x14ac:dyDescent="0.3">
      <c r="C4" s="19" t="s">
        <v>82</v>
      </c>
    </row>
    <row r="5" spans="2:19" ht="16.2" thickBot="1" x14ac:dyDescent="0.35">
      <c r="C5" s="3"/>
      <c r="D5" s="40">
        <f>'TAM Automático'!D5</f>
        <v>44317</v>
      </c>
      <c r="E5" s="40">
        <f>'TAM Automático'!E5</f>
        <v>44348</v>
      </c>
      <c r="F5" s="40">
        <f>'TAM Automático'!F5</f>
        <v>44378</v>
      </c>
      <c r="G5" s="40">
        <f>'TAM Automático'!G5</f>
        <v>44409</v>
      </c>
      <c r="H5" s="40">
        <f>'TAM Automático'!H5</f>
        <v>44440</v>
      </c>
      <c r="I5" s="40">
        <f>'TAM Automático'!I5</f>
        <v>44470</v>
      </c>
      <c r="J5" s="40">
        <f>'TAM Automático'!J5</f>
        <v>44501</v>
      </c>
      <c r="K5" s="40">
        <f>'TAM Automático'!K5</f>
        <v>44531</v>
      </c>
      <c r="L5" s="40">
        <f>'TAM Automático'!L5</f>
        <v>44562</v>
      </c>
      <c r="M5" s="40">
        <f>'TAM Automático'!M5</f>
        <v>44593</v>
      </c>
      <c r="N5" s="40">
        <f>'TAM Automático'!N5</f>
        <v>44621</v>
      </c>
      <c r="O5" s="40">
        <f>'TAM Automático'!O5</f>
        <v>44652</v>
      </c>
      <c r="P5" s="40">
        <f>'TAM Automático'!P5</f>
        <v>44682</v>
      </c>
    </row>
    <row r="6" spans="2:19" ht="15.6" x14ac:dyDescent="0.3">
      <c r="C6" s="12" t="s">
        <v>75</v>
      </c>
      <c r="D6" s="13">
        <f>'TAM Automático'!D8</f>
        <v>0.96366279069767447</v>
      </c>
      <c r="E6" s="13">
        <f>'TAM Automático'!E8</f>
        <v>0.97019585580471202</v>
      </c>
      <c r="F6" s="13">
        <f>'TAM Automático'!F8</f>
        <v>0.96736237568286876</v>
      </c>
      <c r="G6" s="13">
        <f>'TAM Automático'!G8</f>
        <v>0.97128161165880833</v>
      </c>
      <c r="H6" s="13">
        <f>'TAM Automático'!H8</f>
        <v>0.96985714285714286</v>
      </c>
      <c r="I6" s="13">
        <f>'TAM Automático'!I8</f>
        <v>0.97817625799277186</v>
      </c>
      <c r="J6" s="13">
        <f>'TAM Automático'!J8</f>
        <v>0.97302585604472391</v>
      </c>
      <c r="K6" s="13">
        <f>'TAM Automático'!K8</f>
        <v>0.97476906107817463</v>
      </c>
      <c r="L6" s="13">
        <f>'TAM Automático'!L8</f>
        <v>0.97604448880650208</v>
      </c>
      <c r="M6" s="13">
        <f>'TAM Automático'!M8</f>
        <v>0.97270507111047255</v>
      </c>
      <c r="N6" s="13">
        <f>'TAM Automático'!N8</f>
        <v>0.97804195804195815</v>
      </c>
      <c r="O6" s="13">
        <f>'TAM Automático'!O8</f>
        <v>0.97821022337947094</v>
      </c>
      <c r="P6" s="13">
        <f>'TAM Automático'!P8</f>
        <v>0.97868678845644697</v>
      </c>
    </row>
    <row r="7" spans="2:19" ht="15.6" x14ac:dyDescent="0.3">
      <c r="C7" s="12" t="s">
        <v>76</v>
      </c>
      <c r="D7" s="13">
        <f>'TAM Automático'!D9</f>
        <v>3.6337209302325583E-2</v>
      </c>
      <c r="E7" s="13">
        <f>'TAM Automático'!E9</f>
        <v>2.980414419528811E-2</v>
      </c>
      <c r="F7" s="13">
        <f>'TAM Automático'!F9</f>
        <v>3.2637624317131249E-2</v>
      </c>
      <c r="G7" s="13">
        <f>'TAM Automático'!G9</f>
        <v>2.8718388341191593E-2</v>
      </c>
      <c r="H7" s="13">
        <f>'TAM Automático'!H9</f>
        <v>3.0142857142857141E-2</v>
      </c>
      <c r="I7" s="13">
        <f>'TAM Automático'!I9</f>
        <v>2.1823742007228246E-2</v>
      </c>
      <c r="J7" s="13">
        <f>'TAM Automático'!J9</f>
        <v>2.6974143955276024E-2</v>
      </c>
      <c r="K7" s="13">
        <f>'TAM Automático'!K9</f>
        <v>2.5230938921825451E-2</v>
      </c>
      <c r="L7" s="13">
        <f>'TAM Automático'!L9</f>
        <v>2.3955511193497786E-2</v>
      </c>
      <c r="M7" s="13">
        <f>'TAM Automático'!M9</f>
        <v>2.7294928889527365E-2</v>
      </c>
      <c r="N7" s="13">
        <f>'TAM Automático'!N9</f>
        <v>2.1958041958041959E-2</v>
      </c>
      <c r="O7" s="13">
        <f>'TAM Automático'!O9</f>
        <v>2.1789776620528986E-2</v>
      </c>
      <c r="P7" s="13">
        <f>'TAM Automático'!P9</f>
        <v>2.1313211543553083E-2</v>
      </c>
    </row>
    <row r="9" spans="2:19" s="18" customFormat="1" ht="29.25" customHeight="1" x14ac:dyDescent="0.3">
      <c r="C9" s="19" t="s">
        <v>83</v>
      </c>
    </row>
    <row r="10" spans="2:19" ht="16.2" thickBot="1" x14ac:dyDescent="0.35">
      <c r="C10" s="3"/>
      <c r="D10" s="40">
        <f>D5</f>
        <v>44317</v>
      </c>
      <c r="E10" s="40">
        <f t="shared" ref="E10:P10" si="0">E5</f>
        <v>44348</v>
      </c>
      <c r="F10" s="40">
        <f t="shared" si="0"/>
        <v>44378</v>
      </c>
      <c r="G10" s="40">
        <f t="shared" si="0"/>
        <v>44409</v>
      </c>
      <c r="H10" s="40">
        <f t="shared" si="0"/>
        <v>44440</v>
      </c>
      <c r="I10" s="40">
        <f t="shared" si="0"/>
        <v>44470</v>
      </c>
      <c r="J10" s="40">
        <f t="shared" si="0"/>
        <v>44501</v>
      </c>
      <c r="K10" s="40">
        <f t="shared" si="0"/>
        <v>44531</v>
      </c>
      <c r="L10" s="40">
        <f t="shared" si="0"/>
        <v>44562</v>
      </c>
      <c r="M10" s="40">
        <f t="shared" si="0"/>
        <v>44593</v>
      </c>
      <c r="N10" s="40">
        <f t="shared" si="0"/>
        <v>44621</v>
      </c>
      <c r="O10" s="40">
        <f t="shared" si="0"/>
        <v>44652</v>
      </c>
      <c r="P10" s="40">
        <f t="shared" si="0"/>
        <v>44682</v>
      </c>
    </row>
    <row r="11" spans="2:19" ht="15.6" x14ac:dyDescent="0.3">
      <c r="C11" s="12" t="s">
        <v>75</v>
      </c>
      <c r="D11" s="13">
        <f>IF(Leche!$D$29=$R$11,'TAM Automático'!D13,'TAM Automático'!D18)</f>
        <v>0.92248413417951047</v>
      </c>
      <c r="E11" s="13">
        <f>IF(Leche!$D$29=$R$11,'TAM Automático'!E13,'TAM Automático'!E18)</f>
        <v>0.93481095176010431</v>
      </c>
      <c r="F11" s="13">
        <f>IF(Leche!$D$29=$R$11,'TAM Automático'!F13,'TAM Automático'!F18)</f>
        <v>0.93885572863590039</v>
      </c>
      <c r="G11" s="13">
        <f>IF(Leche!$D$29=$R$11,'TAM Automático'!G13,'TAM Automático'!G18)</f>
        <v>0.94513641755634648</v>
      </c>
      <c r="H11" s="13">
        <f>IF(Leche!$D$29=$R$11,'TAM Automático'!H13,'TAM Automático'!H18)</f>
        <v>0.93648208469055361</v>
      </c>
      <c r="I11" s="13">
        <f>IF(Leche!$D$29=$R$11,'TAM Automático'!I13,'TAM Automático'!I18)</f>
        <v>0.94886199942379723</v>
      </c>
      <c r="J11" s="13">
        <f>IF(Leche!$D$29=$R$11,'TAM Automático'!J13,'TAM Automático'!J18)</f>
        <v>0.93550693550693542</v>
      </c>
      <c r="K11" s="13">
        <f>IF(Leche!$D$29=$R$11,'TAM Automático'!K13,'TAM Automático'!K18)</f>
        <v>0.93244582920266261</v>
      </c>
      <c r="L11" s="13">
        <f>IF(Leche!$D$29=$R$11,'TAM Automático'!L13,'TAM Automático'!L18)</f>
        <v>0.93962485345838209</v>
      </c>
      <c r="M11" s="13">
        <f>IF(Leche!$D$29=$R$11,'TAM Automático'!M13,'TAM Automático'!M18)</f>
        <v>0.93588601959038298</v>
      </c>
      <c r="N11" s="13">
        <f>IF(Leche!$D$29=$R$11,'TAM Automático'!N13,'TAM Automático'!N18)</f>
        <v>0.9537438566059554</v>
      </c>
      <c r="O11" s="13">
        <f>IF(Leche!$D$29=$R$11,'TAM Automático'!O13,'TAM Automático'!O18)</f>
        <v>0.96357193479801573</v>
      </c>
      <c r="P11" s="13">
        <f>IF(Leche!$D$29=$R$11,'TAM Automático'!P13,'TAM Automático'!P18)</f>
        <v>0.95089949952657926</v>
      </c>
      <c r="R11">
        <v>1</v>
      </c>
      <c r="S11" s="19" t="s">
        <v>84</v>
      </c>
    </row>
    <row r="12" spans="2:19" ht="15.6" x14ac:dyDescent="0.3">
      <c r="C12" s="12" t="s">
        <v>76</v>
      </c>
      <c r="D12" s="13">
        <f>IF(Leche!$D$29=$R$11,'TAM Automático'!D14,'TAM Automático'!D19)</f>
        <v>7.7515865820489582E-2</v>
      </c>
      <c r="E12" s="13">
        <f>IF(Leche!$D$29=$R$11,'TAM Automático'!E14,'TAM Automático'!E19)</f>
        <v>6.51890482398957E-2</v>
      </c>
      <c r="F12" s="13">
        <f>IF(Leche!$D$29=$R$11,'TAM Automático'!F14,'TAM Automático'!F19)</f>
        <v>6.1144271364099584E-2</v>
      </c>
      <c r="G12" s="13">
        <f>IF(Leche!$D$29=$R$11,'TAM Automático'!G14,'TAM Automático'!G19)</f>
        <v>5.4863582443653622E-2</v>
      </c>
      <c r="H12" s="13">
        <f>IF(Leche!$D$29=$R$11,'TAM Automático'!H14,'TAM Automático'!H19)</f>
        <v>6.3517915309446255E-2</v>
      </c>
      <c r="I12" s="13">
        <f>IF(Leche!$D$29=$R$11,'TAM Automático'!I14,'TAM Automático'!I19)</f>
        <v>5.1138000576202818E-2</v>
      </c>
      <c r="J12" s="13">
        <f>IF(Leche!$D$29=$R$11,'TAM Automático'!J14,'TAM Automático'!J19)</f>
        <v>6.4493064493064481E-2</v>
      </c>
      <c r="K12" s="13">
        <f>IF(Leche!$D$29=$R$11,'TAM Automático'!K14,'TAM Automático'!K19)</f>
        <v>6.7554170797337484E-2</v>
      </c>
      <c r="L12" s="13">
        <f>IF(Leche!$D$29=$R$11,'TAM Automático'!L14,'TAM Automático'!L19)</f>
        <v>6.0375146541617811E-2</v>
      </c>
      <c r="M12" s="13">
        <f>IF(Leche!$D$29=$R$11,'TAM Automático'!M14,'TAM Automático'!M19)</f>
        <v>6.4113980409617105E-2</v>
      </c>
      <c r="N12" s="13">
        <f>IF(Leche!$D$29=$R$11,'TAM Automático'!N14,'TAM Automático'!N19)</f>
        <v>4.6256143394044519E-2</v>
      </c>
      <c r="O12" s="13">
        <f>IF(Leche!$D$29=$R$11,'TAM Automático'!O14,'TAM Automático'!O19)</f>
        <v>3.6428065201984404E-2</v>
      </c>
      <c r="P12" s="13">
        <f>IF(Leche!$D$29=$R$11,'TAM Automático'!P14,'TAM Automático'!P19)</f>
        <v>4.9100500473420808E-2</v>
      </c>
      <c r="R12">
        <v>2</v>
      </c>
      <c r="S12" s="19" t="s">
        <v>85</v>
      </c>
    </row>
    <row r="14" spans="2:19" s="18" customFormat="1" ht="29.25" customHeight="1" x14ac:dyDescent="0.3">
      <c r="C14" s="19" t="s">
        <v>86</v>
      </c>
    </row>
    <row r="15" spans="2:19" ht="16.2" thickBot="1" x14ac:dyDescent="0.35">
      <c r="C15" s="3"/>
      <c r="D15" s="40">
        <f>D10</f>
        <v>44317</v>
      </c>
      <c r="E15" s="40">
        <f t="shared" ref="E15:P15" si="1">E10</f>
        <v>44348</v>
      </c>
      <c r="F15" s="40">
        <f t="shared" si="1"/>
        <v>44378</v>
      </c>
      <c r="G15" s="40">
        <f t="shared" si="1"/>
        <v>44409</v>
      </c>
      <c r="H15" s="40">
        <f t="shared" si="1"/>
        <v>44440</v>
      </c>
      <c r="I15" s="40">
        <f t="shared" si="1"/>
        <v>44470</v>
      </c>
      <c r="J15" s="40">
        <f t="shared" si="1"/>
        <v>44501</v>
      </c>
      <c r="K15" s="40">
        <f t="shared" si="1"/>
        <v>44531</v>
      </c>
      <c r="L15" s="40">
        <f t="shared" si="1"/>
        <v>44562</v>
      </c>
      <c r="M15" s="40">
        <f t="shared" si="1"/>
        <v>44593</v>
      </c>
      <c r="N15" s="40">
        <f t="shared" si="1"/>
        <v>44621</v>
      </c>
      <c r="O15" s="40">
        <f t="shared" si="1"/>
        <v>44652</v>
      </c>
      <c r="P15" s="40">
        <f t="shared" si="1"/>
        <v>44682</v>
      </c>
      <c r="R15">
        <v>1</v>
      </c>
      <c r="S15" s="19" t="s">
        <v>62</v>
      </c>
    </row>
    <row r="16" spans="2:19" ht="15.6" x14ac:dyDescent="0.3">
      <c r="C16" s="12" t="s">
        <v>75</v>
      </c>
      <c r="D16" s="13">
        <f>IF(Leche!$N$29=$R$15,'TAM Automático'!D23,IF(Leche!$N$29=$R$16,'TAM Automático'!D28,'TAM Automático'!D33))</f>
        <v>0.96333380341277686</v>
      </c>
      <c r="E16" s="13">
        <f>IF(Leche!$N$29=$R$15,'TAM Automático'!E23,IF(Leche!$N$29=$R$16,'TAM Automático'!E28,'TAM Automático'!E33))</f>
        <v>0.97174742195225317</v>
      </c>
      <c r="F16" s="13">
        <f>IF(Leche!$N$29=$R$15,'TAM Automático'!F23,IF(Leche!$N$29=$R$16,'TAM Automático'!F28,'TAM Automático'!F33))</f>
        <v>0.96507583136218167</v>
      </c>
      <c r="G16" s="13">
        <f>IF(Leche!$N$29=$R$15,'TAM Automático'!G23,IF(Leche!$N$29=$R$16,'TAM Automático'!G28,'TAM Automático'!G33))</f>
        <v>0.97104740278172008</v>
      </c>
      <c r="H16" s="13">
        <f>IF(Leche!$N$29=$R$15,'TAM Automático'!H23,IF(Leche!$N$29=$R$16,'TAM Automático'!H28,'TAM Automático'!H33))</f>
        <v>0.9614899873967232</v>
      </c>
      <c r="I16" s="13">
        <f>IF(Leche!$N$29=$R$15,'TAM Automático'!I23,IF(Leche!$N$29=$R$16,'TAM Automático'!I28,'TAM Automático'!I33))</f>
        <v>0.9775390625</v>
      </c>
      <c r="J16" s="13">
        <f>IF(Leche!$N$29=$R$15,'TAM Automático'!J23,IF(Leche!$N$29=$R$16,'TAM Automático'!J28,'TAM Automático'!J33))</f>
        <v>0.9570483030559076</v>
      </c>
      <c r="K16" s="13">
        <f>IF(Leche!$N$29=$R$15,'TAM Automático'!K23,IF(Leche!$N$29=$R$16,'TAM Automático'!K28,'TAM Automático'!K33))</f>
        <v>0.97011055002047231</v>
      </c>
      <c r="L16" s="13">
        <f>IF(Leche!$N$29=$R$15,'TAM Automático'!L23,IF(Leche!$N$29=$R$16,'TAM Automático'!L28,'TAM Automático'!L33))</f>
        <v>0.96010713278827176</v>
      </c>
      <c r="M16" s="13">
        <f>IF(Leche!$N$29=$R$15,'TAM Automático'!M23,IF(Leche!$N$29=$R$16,'TAM Automático'!M28,'TAM Automático'!M33))</f>
        <v>0.95798680814453674</v>
      </c>
      <c r="N16" s="13">
        <f>IF(Leche!$N$29=$R$15,'TAM Automático'!N23,IF(Leche!$N$29=$R$16,'TAM Automático'!N28,'TAM Automático'!N33))</f>
        <v>0.97228412256267416</v>
      </c>
      <c r="O16" s="13">
        <f>IF(Leche!$N$29=$R$15,'TAM Automático'!O23,IF(Leche!$N$29=$R$16,'TAM Automático'!O28,'TAM Automático'!O33))</f>
        <v>0.97535505430242275</v>
      </c>
      <c r="P16" s="13">
        <f>IF(Leche!$N$29=$R$15,'TAM Automático'!P23,IF(Leche!$N$29=$R$16,'TAM Automático'!P28,'TAM Automático'!P33))</f>
        <v>0.97063103585130306</v>
      </c>
      <c r="R16">
        <v>2</v>
      </c>
      <c r="S16" s="7" t="s">
        <v>67</v>
      </c>
    </row>
    <row r="17" spans="2:19" ht="15.6" x14ac:dyDescent="0.3">
      <c r="C17" s="12" t="s">
        <v>76</v>
      </c>
      <c r="D17" s="13">
        <f>IF(Leche!$N$29=$R$15,'TAM Automático'!D24,IF(Leche!$N$29=$R$16,'TAM Automático'!D29,'TAM Automático'!D34))</f>
        <v>3.666619658722324E-2</v>
      </c>
      <c r="E17" s="13">
        <f>IF(Leche!$N$29=$R$15,'TAM Automático'!E24,IF(Leche!$N$29=$R$16,'TAM Automático'!E29,'TAM Automático'!E34))</f>
        <v>2.8252578047746855E-2</v>
      </c>
      <c r="F17" s="13">
        <f>IF(Leche!$N$29=$R$15,'TAM Automático'!F24,IF(Leche!$N$29=$R$16,'TAM Automático'!F29,'TAM Automático'!F34))</f>
        <v>3.4924168637818276E-2</v>
      </c>
      <c r="G17" s="13">
        <f>IF(Leche!$N$29=$R$15,'TAM Automático'!G24,IF(Leche!$N$29=$R$16,'TAM Automático'!G29,'TAM Automático'!G34))</f>
        <v>2.8952597218279873E-2</v>
      </c>
      <c r="H17" s="13">
        <f>IF(Leche!$N$29=$R$15,'TAM Automático'!H24,IF(Leche!$N$29=$R$16,'TAM Automático'!H29,'TAM Automático'!H34))</f>
        <v>3.8510012603276855E-2</v>
      </c>
      <c r="I17" s="13">
        <f>IF(Leche!$N$29=$R$15,'TAM Automático'!I24,IF(Leche!$N$29=$R$16,'TAM Automático'!I29,'TAM Automático'!I34))</f>
        <v>2.2460937500000003E-2</v>
      </c>
      <c r="J17" s="13">
        <f>IF(Leche!$N$29=$R$15,'TAM Automático'!J24,IF(Leche!$N$29=$R$16,'TAM Automático'!J29,'TAM Automático'!J34))</f>
        <v>4.2951696944092385E-2</v>
      </c>
      <c r="K17" s="13">
        <f>IF(Leche!$N$29=$R$15,'TAM Automático'!K24,IF(Leche!$N$29=$R$16,'TAM Automático'!K29,'TAM Automático'!K34))</f>
        <v>2.9889449979527773E-2</v>
      </c>
      <c r="L17" s="13">
        <f>IF(Leche!$N$29=$R$15,'TAM Automático'!L24,IF(Leche!$N$29=$R$16,'TAM Automático'!L29,'TAM Automático'!L34))</f>
        <v>3.9892867211728224E-2</v>
      </c>
      <c r="M17" s="13">
        <f>IF(Leche!$N$29=$R$15,'TAM Automático'!M24,IF(Leche!$N$29=$R$16,'TAM Automático'!M29,'TAM Automático'!M34))</f>
        <v>4.2013191855463143E-2</v>
      </c>
      <c r="N17" s="13">
        <f>IF(Leche!$N$29=$R$15,'TAM Automático'!N24,IF(Leche!$N$29=$R$16,'TAM Automático'!N29,'TAM Automático'!N34))</f>
        <v>2.7715877437325908E-2</v>
      </c>
      <c r="O17" s="13">
        <f>IF(Leche!$N$29=$R$15,'TAM Automático'!O24,IF(Leche!$N$29=$R$16,'TAM Automático'!O29,'TAM Automático'!O34))</f>
        <v>2.4644945697577279E-2</v>
      </c>
      <c r="P17" s="13">
        <f>IF(Leche!$N$29=$R$15,'TAM Automático'!P24,IF(Leche!$N$29=$R$16,'TAM Automático'!P29,'TAM Automático'!P34))</f>
        <v>2.936896414869692E-2</v>
      </c>
      <c r="R17">
        <v>2</v>
      </c>
      <c r="S17" s="7" t="s">
        <v>72</v>
      </c>
    </row>
    <row r="19" spans="2:19" s="18" customFormat="1" ht="29.25" customHeight="1" x14ac:dyDescent="0.3">
      <c r="C19" s="19"/>
    </row>
    <row r="20" spans="2:19" ht="15.6" x14ac:dyDescent="0.3">
      <c r="C20" s="19"/>
      <c r="D20" s="18"/>
      <c r="E20" s="18"/>
      <c r="F20" s="18"/>
      <c r="G20" s="18"/>
      <c r="H20" s="18"/>
      <c r="I20" s="18"/>
      <c r="J20" s="18"/>
      <c r="K20" s="18"/>
      <c r="L20" s="18"/>
      <c r="M20" s="18"/>
      <c r="N20" s="18"/>
      <c r="O20" s="18"/>
      <c r="P20" s="18"/>
    </row>
    <row r="21" spans="2:19" ht="15.6" x14ac:dyDescent="0.3">
      <c r="C21" s="19"/>
      <c r="D21" s="18"/>
      <c r="E21" s="18"/>
      <c r="F21" s="18"/>
      <c r="G21" s="18"/>
      <c r="H21" s="18"/>
      <c r="I21" s="18"/>
      <c r="J21" s="18"/>
      <c r="K21" s="18"/>
      <c r="L21" s="18"/>
      <c r="M21" s="18"/>
      <c r="N21" s="18"/>
      <c r="O21" s="18"/>
      <c r="P21" s="18"/>
    </row>
    <row r="22" spans="2:19" ht="15.6" x14ac:dyDescent="0.3">
      <c r="C22" s="19"/>
      <c r="D22" s="18"/>
      <c r="E22" s="18"/>
      <c r="F22" s="18"/>
      <c r="G22" s="18"/>
      <c r="H22" s="18"/>
      <c r="I22" s="18"/>
      <c r="J22" s="18"/>
      <c r="K22" s="18"/>
      <c r="L22" s="18"/>
      <c r="M22" s="18"/>
      <c r="N22" s="18"/>
      <c r="O22" s="18"/>
      <c r="P22" s="18"/>
    </row>
    <row r="23" spans="2:19" ht="15.6" x14ac:dyDescent="0.3">
      <c r="C23" s="19"/>
      <c r="D23" s="18"/>
      <c r="E23" s="18"/>
      <c r="F23" s="18"/>
      <c r="G23" s="18"/>
      <c r="H23" s="18"/>
      <c r="I23" s="18"/>
      <c r="J23" s="18"/>
      <c r="K23" s="18"/>
      <c r="L23" s="18"/>
      <c r="M23" s="18"/>
      <c r="N23" s="18"/>
      <c r="O23" s="18"/>
      <c r="P23" s="18"/>
    </row>
    <row r="24" spans="2:19" ht="27" customHeight="1" x14ac:dyDescent="0.3">
      <c r="B24" s="22"/>
      <c r="C24" s="26" t="s">
        <v>87</v>
      </c>
      <c r="D24" s="22"/>
      <c r="E24" s="22"/>
      <c r="F24" s="22"/>
      <c r="G24" s="22"/>
      <c r="H24" s="22"/>
      <c r="I24" s="22"/>
      <c r="J24" s="22"/>
      <c r="K24" s="22"/>
      <c r="L24" s="22"/>
      <c r="M24" s="22"/>
      <c r="N24" s="22"/>
      <c r="O24" s="22"/>
      <c r="P24" s="22"/>
      <c r="Q24" s="22"/>
      <c r="R24" s="22"/>
    </row>
    <row r="25" spans="2:19" ht="15.6" x14ac:dyDescent="0.3">
      <c r="C25" s="19"/>
      <c r="D25" s="18"/>
      <c r="E25" s="18"/>
      <c r="F25" s="18"/>
      <c r="G25" s="18"/>
      <c r="H25" s="18"/>
      <c r="I25" s="18"/>
      <c r="J25" s="18"/>
      <c r="K25" s="18"/>
      <c r="L25" s="18"/>
      <c r="M25" s="18"/>
      <c r="N25" s="18"/>
      <c r="O25" s="18"/>
      <c r="P25" s="18"/>
    </row>
    <row r="26" spans="2:19" ht="15.6" x14ac:dyDescent="0.3">
      <c r="C26" s="19"/>
      <c r="D26" s="18"/>
      <c r="E26" s="18"/>
      <c r="F26" s="18"/>
      <c r="G26" s="18"/>
      <c r="H26" s="18"/>
      <c r="I26" s="18"/>
      <c r="J26" s="18"/>
      <c r="K26" s="18"/>
      <c r="L26" s="18"/>
      <c r="M26" s="18"/>
      <c r="N26" s="18"/>
      <c r="O26" s="18"/>
      <c r="P26" s="18"/>
    </row>
    <row r="27" spans="2:19" ht="15.6" x14ac:dyDescent="0.3">
      <c r="B27" s="18"/>
      <c r="C27" s="19" t="s">
        <v>82</v>
      </c>
      <c r="D27" s="18"/>
      <c r="E27" s="18"/>
      <c r="F27" s="18"/>
      <c r="G27" s="18"/>
      <c r="H27" s="18"/>
      <c r="I27" s="18"/>
      <c r="J27" s="18"/>
      <c r="K27" s="18"/>
      <c r="L27" s="18"/>
      <c r="M27" s="18"/>
      <c r="N27" s="18"/>
      <c r="O27" s="18"/>
      <c r="P27" s="18"/>
      <c r="Q27" s="18"/>
    </row>
    <row r="28" spans="2:19" ht="16.2" thickBot="1" x14ac:dyDescent="0.35">
      <c r="C28" s="3"/>
      <c r="D28" s="40">
        <f>D5</f>
        <v>44317</v>
      </c>
      <c r="E28" s="40">
        <f t="shared" ref="E28:P28" si="2">E5</f>
        <v>44348</v>
      </c>
      <c r="F28" s="40">
        <f t="shared" si="2"/>
        <v>44378</v>
      </c>
      <c r="G28" s="40">
        <f t="shared" si="2"/>
        <v>44409</v>
      </c>
      <c r="H28" s="40">
        <f t="shared" si="2"/>
        <v>44440</v>
      </c>
      <c r="I28" s="40">
        <f t="shared" si="2"/>
        <v>44470</v>
      </c>
      <c r="J28" s="40">
        <f t="shared" si="2"/>
        <v>44501</v>
      </c>
      <c r="K28" s="40">
        <f t="shared" si="2"/>
        <v>44531</v>
      </c>
      <c r="L28" s="40">
        <f t="shared" si="2"/>
        <v>44562</v>
      </c>
      <c r="M28" s="40">
        <f t="shared" si="2"/>
        <v>44593</v>
      </c>
      <c r="N28" s="40">
        <f t="shared" si="2"/>
        <v>44621</v>
      </c>
      <c r="O28" s="40">
        <f t="shared" si="2"/>
        <v>44652</v>
      </c>
      <c r="P28" s="40">
        <f t="shared" si="2"/>
        <v>44682</v>
      </c>
    </row>
    <row r="29" spans="2:19" ht="15.6" x14ac:dyDescent="0.3">
      <c r="C29" s="12" t="s">
        <v>75</v>
      </c>
      <c r="D29" s="13">
        <f>'TAM Automático'!D41</f>
        <v>0.9572986069049062</v>
      </c>
      <c r="E29" s="13">
        <f>'TAM Automático'!E41</f>
        <v>0.9537229308810441</v>
      </c>
      <c r="F29" s="13">
        <f>'TAM Automático'!F41</f>
        <v>0.95909813556872381</v>
      </c>
      <c r="G29" s="13">
        <f>'TAM Automático'!G41</f>
        <v>0.95707217694994173</v>
      </c>
      <c r="H29" s="13">
        <f>'TAM Automático'!H41</f>
        <v>0.9569813536925561</v>
      </c>
      <c r="I29" s="13">
        <f>'TAM Automático'!I41</f>
        <v>0.9611410275069131</v>
      </c>
      <c r="J29" s="13">
        <f>'TAM Automático'!J41</f>
        <v>0.96307602849251339</v>
      </c>
      <c r="K29" s="13">
        <f>'TAM Automático'!K41</f>
        <v>0.96374709976798145</v>
      </c>
      <c r="L29" s="13">
        <f>'TAM Automático'!L41</f>
        <v>0.95964125560538116</v>
      </c>
      <c r="M29" s="13">
        <f>'TAM Automático'!M41</f>
        <v>0.96392905052913991</v>
      </c>
      <c r="N29" s="13">
        <f>'TAM Automático'!N41</f>
        <v>0.9625715543813298</v>
      </c>
      <c r="O29" s="13">
        <f>'TAM Automático'!O41</f>
        <v>0.96600566572237956</v>
      </c>
      <c r="P29" s="13">
        <f>'TAM Automático'!P41</f>
        <v>0.96402976846747523</v>
      </c>
    </row>
    <row r="30" spans="2:19" ht="15.6" x14ac:dyDescent="0.3">
      <c r="C30" s="12" t="s">
        <v>76</v>
      </c>
      <c r="D30" s="13">
        <f>'TAM Automático'!D42</f>
        <v>4.2701393095093888E-2</v>
      </c>
      <c r="E30" s="13">
        <f>'TAM Automático'!E42</f>
        <v>4.6277069118955801E-2</v>
      </c>
      <c r="F30" s="13">
        <f>'TAM Automático'!F42</f>
        <v>4.0901864431276198E-2</v>
      </c>
      <c r="G30" s="13">
        <f>'TAM Automático'!G42</f>
        <v>4.2927823050058211E-2</v>
      </c>
      <c r="H30" s="13">
        <f>'TAM Automático'!H42</f>
        <v>4.3018646307443835E-2</v>
      </c>
      <c r="I30" s="13">
        <f>'TAM Automático'!I42</f>
        <v>3.8858972493086882E-2</v>
      </c>
      <c r="J30" s="13">
        <f>'TAM Automático'!J42</f>
        <v>3.6923971507486553E-2</v>
      </c>
      <c r="K30" s="13">
        <f>'TAM Automático'!K42</f>
        <v>3.6252900232018562E-2</v>
      </c>
      <c r="L30" s="13">
        <f>'TAM Automático'!L42</f>
        <v>4.0358744394618833E-2</v>
      </c>
      <c r="M30" s="13">
        <f>'TAM Automático'!M42</f>
        <v>3.6070949470860036E-2</v>
      </c>
      <c r="N30" s="13">
        <f>'TAM Automático'!N42</f>
        <v>3.7428445618670189E-2</v>
      </c>
      <c r="O30" s="13">
        <f>'TAM Automático'!O42</f>
        <v>3.3994334277620393E-2</v>
      </c>
      <c r="P30" s="13">
        <f>'TAM Automático'!P42</f>
        <v>3.5970231532524807E-2</v>
      </c>
    </row>
    <row r="32" spans="2:19" ht="15.6" x14ac:dyDescent="0.3">
      <c r="B32" s="18"/>
      <c r="C32" s="19" t="s">
        <v>83</v>
      </c>
      <c r="D32" s="18"/>
      <c r="E32" s="18"/>
      <c r="F32" s="18"/>
      <c r="G32" s="18"/>
      <c r="H32" s="18"/>
      <c r="I32" s="18"/>
      <c r="J32" s="18"/>
      <c r="K32" s="18"/>
      <c r="L32" s="18"/>
      <c r="M32" s="18"/>
      <c r="N32" s="18"/>
      <c r="O32" s="18"/>
      <c r="P32" s="18"/>
      <c r="Q32" s="18"/>
    </row>
    <row r="33" spans="2:20" ht="16.2" thickBot="1" x14ac:dyDescent="0.35">
      <c r="C33" s="3"/>
      <c r="D33" s="40">
        <f>D28</f>
        <v>44317</v>
      </c>
      <c r="E33" s="40">
        <f t="shared" ref="E33:P33" si="3">E28</f>
        <v>44348</v>
      </c>
      <c r="F33" s="40">
        <f t="shared" si="3"/>
        <v>44378</v>
      </c>
      <c r="G33" s="40">
        <f t="shared" si="3"/>
        <v>44409</v>
      </c>
      <c r="H33" s="40">
        <f t="shared" si="3"/>
        <v>44440</v>
      </c>
      <c r="I33" s="40">
        <f t="shared" si="3"/>
        <v>44470</v>
      </c>
      <c r="J33" s="40">
        <f t="shared" si="3"/>
        <v>44501</v>
      </c>
      <c r="K33" s="40">
        <f t="shared" si="3"/>
        <v>44531</v>
      </c>
      <c r="L33" s="40">
        <f t="shared" si="3"/>
        <v>44562</v>
      </c>
      <c r="M33" s="40">
        <f t="shared" si="3"/>
        <v>44593</v>
      </c>
      <c r="N33" s="40">
        <f t="shared" si="3"/>
        <v>44621</v>
      </c>
      <c r="O33" s="40">
        <f t="shared" si="3"/>
        <v>44652</v>
      </c>
      <c r="P33" s="40">
        <f t="shared" si="3"/>
        <v>44682</v>
      </c>
    </row>
    <row r="34" spans="2:20" ht="15.6" x14ac:dyDescent="0.3">
      <c r="C34" s="12" t="s">
        <v>75</v>
      </c>
      <c r="D34" s="13">
        <f>IF(Derivados!$D$29=$R$34,'TAM Automático'!D46,'TAM Automático'!D51)</f>
        <v>0.91852764515632213</v>
      </c>
      <c r="E34" s="13">
        <f>IF(Derivados!$D$29=$R$34,'TAM Automático'!E46,'TAM Automático'!E51)</f>
        <v>0.91225190270108936</v>
      </c>
      <c r="F34" s="13">
        <f>IF(Derivados!$D$29=$R$34,'TAM Automático'!F46,'TAM Automático'!F51)</f>
        <v>0.91415177263404623</v>
      </c>
      <c r="G34" s="13">
        <f>IF(Derivados!$D$29=$R$34,'TAM Automático'!G46,'TAM Automático'!G51)</f>
        <v>0.91676384839650149</v>
      </c>
      <c r="H34" s="13">
        <f>IF(Derivados!$D$29=$R$34,'TAM Automático'!H46,'TAM Automático'!H51)</f>
        <v>0.92084198043284915</v>
      </c>
      <c r="I34" s="13">
        <f>IF(Derivados!$D$29=$R$34,'TAM Automático'!I46,'TAM Automático'!I51)</f>
        <v>0.92047626047332054</v>
      </c>
      <c r="J34" s="13">
        <f>IF(Derivados!$D$29=$R$34,'TAM Automático'!J46,'TAM Automático'!J51)</f>
        <v>0.92837545126353804</v>
      </c>
      <c r="K34" s="13">
        <f>IF(Derivados!$D$29=$R$34,'TAM Automático'!K46,'TAM Automático'!K51)</f>
        <v>0.92922807529549101</v>
      </c>
      <c r="L34" s="13">
        <f>IF(Derivados!$D$29=$R$34,'TAM Automático'!L46,'TAM Automático'!L51)</f>
        <v>0.92153639216858463</v>
      </c>
      <c r="M34" s="13">
        <f>IF(Derivados!$D$29=$R$34,'TAM Automático'!M46,'TAM Automático'!M51)</f>
        <v>0.92608236536430821</v>
      </c>
      <c r="N34" s="13">
        <f>IF(Derivados!$D$29=$R$34,'TAM Automático'!N46,'TAM Automático'!N51)</f>
        <v>0.92817925508235644</v>
      </c>
      <c r="O34" s="13">
        <f>IF(Derivados!$D$29=$R$34,'TAM Automático'!O46,'TAM Automático'!O51)</f>
        <v>0.92911465059549436</v>
      </c>
      <c r="P34" s="13">
        <f>IF(Derivados!$D$29=$R$34,'TAM Automático'!P46,'TAM Automático'!P51)</f>
        <v>0.920595188429982</v>
      </c>
      <c r="R34">
        <v>1</v>
      </c>
      <c r="S34" s="19" t="s">
        <v>84</v>
      </c>
    </row>
    <row r="35" spans="2:20" ht="15.6" x14ac:dyDescent="0.3">
      <c r="C35" s="12" t="s">
        <v>76</v>
      </c>
      <c r="D35" s="13">
        <f>IF(Derivados!$D$29=$R$34,'TAM Automático'!D47,'TAM Automático'!D52)</f>
        <v>8.1472354843677805E-2</v>
      </c>
      <c r="E35" s="13">
        <f>IF(Derivados!$D$29=$R$34,'TAM Automático'!E47,'TAM Automático'!E52)</f>
        <v>8.7748097298910602E-2</v>
      </c>
      <c r="F35" s="13">
        <f>IF(Derivados!$D$29=$R$34,'TAM Automático'!F47,'TAM Automático'!F52)</f>
        <v>8.5848227365953711E-2</v>
      </c>
      <c r="G35" s="13">
        <f>IF(Derivados!$D$29=$R$34,'TAM Automático'!G47,'TAM Automático'!G52)</f>
        <v>8.3236151603498551E-2</v>
      </c>
      <c r="H35" s="13">
        <f>IF(Derivados!$D$29=$R$34,'TAM Automático'!H47,'TAM Automático'!H52)</f>
        <v>7.9158019567150906E-2</v>
      </c>
      <c r="I35" s="13">
        <f>IF(Derivados!$D$29=$R$34,'TAM Automático'!I47,'TAM Automático'!I52)</f>
        <v>7.9523739526679404E-2</v>
      </c>
      <c r="J35" s="13">
        <f>IF(Derivados!$D$29=$R$34,'TAM Automático'!J47,'TAM Automático'!J52)</f>
        <v>7.1624548736462096E-2</v>
      </c>
      <c r="K35" s="13">
        <f>IF(Derivados!$D$29=$R$34,'TAM Automático'!K47,'TAM Automático'!K52)</f>
        <v>7.0771924704508965E-2</v>
      </c>
      <c r="L35" s="13">
        <f>IF(Derivados!$D$29=$R$34,'TAM Automático'!L47,'TAM Automático'!L52)</f>
        <v>7.8463607831415344E-2</v>
      </c>
      <c r="M35" s="13">
        <f>IF(Derivados!$D$29=$R$34,'TAM Automático'!M47,'TAM Automático'!M52)</f>
        <v>7.3917634635691662E-2</v>
      </c>
      <c r="N35" s="13">
        <f>IF(Derivados!$D$29=$R$34,'TAM Automático'!N47,'TAM Automático'!N52)</f>
        <v>7.1820744917643564E-2</v>
      </c>
      <c r="O35" s="13">
        <f>IF(Derivados!$D$29=$R$34,'TAM Automático'!O47,'TAM Automático'!O52)</f>
        <v>7.0885349404505679E-2</v>
      </c>
      <c r="P35" s="13">
        <f>IF(Derivados!$D$29=$R$34,'TAM Automático'!P47,'TAM Automático'!P52)</f>
        <v>7.940481157001808E-2</v>
      </c>
      <c r="R35">
        <v>2</v>
      </c>
      <c r="S35" s="19" t="s">
        <v>85</v>
      </c>
    </row>
    <row r="37" spans="2:20" ht="15.6" x14ac:dyDescent="0.3">
      <c r="B37" s="18"/>
      <c r="C37" s="19" t="s">
        <v>86</v>
      </c>
      <c r="D37" s="18"/>
      <c r="E37" s="18"/>
      <c r="F37" s="18"/>
      <c r="G37" s="18"/>
      <c r="H37" s="18"/>
      <c r="I37" s="18"/>
      <c r="J37" s="18"/>
      <c r="K37" s="18"/>
      <c r="L37" s="18"/>
      <c r="M37" s="18"/>
      <c r="N37" s="18"/>
      <c r="O37" s="18"/>
      <c r="P37" s="18"/>
      <c r="R37" s="18"/>
      <c r="S37" s="18"/>
      <c r="T37" s="18"/>
    </row>
    <row r="38" spans="2:20" ht="16.2" thickBot="1" x14ac:dyDescent="0.35">
      <c r="C38" s="3"/>
      <c r="D38" s="40">
        <f>D33</f>
        <v>44317</v>
      </c>
      <c r="E38" s="40">
        <f t="shared" ref="E38:P38" si="4">E33</f>
        <v>44348</v>
      </c>
      <c r="F38" s="40">
        <f t="shared" si="4"/>
        <v>44378</v>
      </c>
      <c r="G38" s="40">
        <f t="shared" si="4"/>
        <v>44409</v>
      </c>
      <c r="H38" s="40">
        <f t="shared" si="4"/>
        <v>44440</v>
      </c>
      <c r="I38" s="40">
        <f t="shared" si="4"/>
        <v>44470</v>
      </c>
      <c r="J38" s="40">
        <f t="shared" si="4"/>
        <v>44501</v>
      </c>
      <c r="K38" s="40">
        <f t="shared" si="4"/>
        <v>44531</v>
      </c>
      <c r="L38" s="40">
        <f t="shared" si="4"/>
        <v>44562</v>
      </c>
      <c r="M38" s="40">
        <f t="shared" si="4"/>
        <v>44593</v>
      </c>
      <c r="N38" s="40">
        <f t="shared" si="4"/>
        <v>44621</v>
      </c>
      <c r="O38" s="40">
        <f t="shared" si="4"/>
        <v>44652</v>
      </c>
      <c r="P38" s="40">
        <f t="shared" si="4"/>
        <v>44682</v>
      </c>
      <c r="R38">
        <v>1</v>
      </c>
      <c r="S38" s="19" t="s">
        <v>62</v>
      </c>
    </row>
    <row r="39" spans="2:20" ht="15.6" x14ac:dyDescent="0.3">
      <c r="C39" s="12" t="s">
        <v>75</v>
      </c>
      <c r="D39" s="13">
        <f>IF(Derivados!$N$29=$R$38,'TAM Automático'!D56,IF(Derivados!$N$29=$R$39,'TAM Automático'!D61,'TAM Automático'!D66))</f>
        <v>0.97856491334752205</v>
      </c>
      <c r="E39" s="13">
        <f>IF(Derivados!$N$29=$R$38,'TAM Automático'!E56,IF(Derivados!$N$29=$R$39,'TAM Automático'!E61,'TAM Automático'!E66))</f>
        <v>0.97522123893805301</v>
      </c>
      <c r="F39" s="13">
        <f>IF(Derivados!$N$29=$R$38,'TAM Automático'!F56,IF(Derivados!$N$29=$R$39,'TAM Automático'!F61,'TAM Automático'!F66))</f>
        <v>0.97746967071057189</v>
      </c>
      <c r="G39" s="13">
        <f>IF(Derivados!$N$29=$R$38,'TAM Automático'!G56,IF(Derivados!$N$29=$R$39,'TAM Automático'!G61,'TAM Automático'!G66))</f>
        <v>0.97765200986794365</v>
      </c>
      <c r="H39" s="13">
        <f>IF(Derivados!$N$29=$R$38,'TAM Automático'!H56,IF(Derivados!$N$29=$R$39,'TAM Automático'!H61,'TAM Automático'!H66))</f>
        <v>0.98012367491166086</v>
      </c>
      <c r="I39" s="13">
        <f>IF(Derivados!$N$29=$R$38,'TAM Automático'!I56,IF(Derivados!$N$29=$R$39,'TAM Automático'!I61,'TAM Automático'!I66))</f>
        <v>0.98370435035646731</v>
      </c>
      <c r="J39" s="13">
        <f>IF(Derivados!$N$29=$R$38,'TAM Automático'!J56,IF(Derivados!$N$29=$R$39,'TAM Automático'!J61,'TAM Automático'!J66))</f>
        <v>0.98131517960602543</v>
      </c>
      <c r="K39" s="13">
        <f>IF(Derivados!$N$29=$R$38,'TAM Automático'!K56,IF(Derivados!$N$29=$R$39,'TAM Automático'!K61,'TAM Automático'!K66))</f>
        <v>0.98063023995374377</v>
      </c>
      <c r="L39" s="13">
        <f>IF(Derivados!$N$29=$R$38,'TAM Automático'!L56,IF(Derivados!$N$29=$R$39,'TAM Automático'!L61,'TAM Automático'!L66))</f>
        <v>0.98023064250411873</v>
      </c>
      <c r="M39" s="13">
        <f>IF(Derivados!$N$29=$R$38,'TAM Automático'!M56,IF(Derivados!$N$29=$R$39,'TAM Automático'!M61,'TAM Automático'!M66))</f>
        <v>0.98159964386407483</v>
      </c>
      <c r="N39" s="13">
        <f>IF(Derivados!$N$29=$R$38,'TAM Automático'!N56,IF(Derivados!$N$29=$R$39,'TAM Automático'!N61,'TAM Automático'!N66))</f>
        <v>0.98206146154977214</v>
      </c>
      <c r="O39" s="13">
        <f>IF(Derivados!$N$29=$R$38,'TAM Automático'!O56,IF(Derivados!$N$29=$R$39,'TAM Automático'!O61,'TAM Automático'!O66))</f>
        <v>0.98212023088835709</v>
      </c>
      <c r="P39" s="13">
        <f>IF(Derivados!$N$29=$R$38,'TAM Automático'!P56,IF(Derivados!$N$29=$R$39,'TAM Automático'!P61,'TAM Automático'!P66))</f>
        <v>0.98183319570602812</v>
      </c>
      <c r="R39">
        <v>2</v>
      </c>
      <c r="S39" s="7" t="s">
        <v>67</v>
      </c>
    </row>
    <row r="40" spans="2:20" ht="15.6" x14ac:dyDescent="0.3">
      <c r="C40" s="12" t="s">
        <v>76</v>
      </c>
      <c r="D40" s="13">
        <f>IF(Derivados!$N$29=$R$38,'TAM Automático'!D57,IF(Derivados!$N$29=$R$39,'TAM Automático'!D62,'TAM Automático'!D67))</f>
        <v>2.1435086652477956E-2</v>
      </c>
      <c r="E40" s="13">
        <f>IF(Derivados!$N$29=$R$38,'TAM Automático'!E57,IF(Derivados!$N$29=$R$39,'TAM Automático'!E62,'TAM Automático'!E67))</f>
        <v>2.4778761061946899E-2</v>
      </c>
      <c r="F40" s="13">
        <f>IF(Derivados!$N$29=$R$38,'TAM Automático'!F57,IF(Derivados!$N$29=$R$39,'TAM Automático'!F62,'TAM Automático'!F67))</f>
        <v>2.2530329289428074E-2</v>
      </c>
      <c r="G40" s="13">
        <f>IF(Derivados!$N$29=$R$38,'TAM Automático'!G57,IF(Derivados!$N$29=$R$39,'TAM Automático'!G62,'TAM Automático'!G67))</f>
        <v>2.2347990132056302E-2</v>
      </c>
      <c r="H40" s="13">
        <f>IF(Derivados!$N$29=$R$38,'TAM Automático'!H57,IF(Derivados!$N$29=$R$39,'TAM Automático'!H62,'TAM Automático'!H67))</f>
        <v>1.9876325088339229E-2</v>
      </c>
      <c r="I40" s="13">
        <f>IF(Derivados!$N$29=$R$38,'TAM Automático'!I57,IF(Derivados!$N$29=$R$39,'TAM Automático'!I62,'TAM Automático'!I67))</f>
        <v>1.6295649643532664E-2</v>
      </c>
      <c r="J40" s="13">
        <f>IF(Derivados!$N$29=$R$38,'TAM Automático'!J57,IF(Derivados!$N$29=$R$39,'TAM Automático'!J62,'TAM Automático'!J67))</f>
        <v>1.8684820393974507E-2</v>
      </c>
      <c r="K40" s="13">
        <f>IF(Derivados!$N$29=$R$38,'TAM Automático'!K57,IF(Derivados!$N$29=$R$39,'TAM Automático'!K62,'TAM Automático'!K67))</f>
        <v>1.9369760046256141E-2</v>
      </c>
      <c r="L40" s="13">
        <f>IF(Derivados!$N$29=$R$38,'TAM Automático'!L57,IF(Derivados!$N$29=$R$39,'TAM Automático'!L62,'TAM Automático'!L67))</f>
        <v>1.9769357495881386E-2</v>
      </c>
      <c r="M40" s="13">
        <f>IF(Derivados!$N$29=$R$38,'TAM Automático'!M57,IF(Derivados!$N$29=$R$39,'TAM Automático'!M62,'TAM Automático'!M67))</f>
        <v>1.8400356135925212E-2</v>
      </c>
      <c r="N40" s="13">
        <f>IF(Derivados!$N$29=$R$38,'TAM Automático'!N57,IF(Derivados!$N$29=$R$39,'TAM Automático'!N62,'TAM Automático'!N67))</f>
        <v>1.7938538450227907E-2</v>
      </c>
      <c r="O40" s="13">
        <f>IF(Derivados!$N$29=$R$38,'TAM Automático'!O57,IF(Derivados!$N$29=$R$39,'TAM Automático'!O62,'TAM Automático'!O67))</f>
        <v>1.7879769111642969E-2</v>
      </c>
      <c r="P40" s="13">
        <f>IF(Derivados!$N$29=$R$38,'TAM Automático'!P57,IF(Derivados!$N$29=$R$39,'TAM Automático'!P62,'TAM Automático'!P67))</f>
        <v>1.8166804293971925E-2</v>
      </c>
      <c r="R40">
        <v>2</v>
      </c>
      <c r="S40" s="7" t="s">
        <v>72</v>
      </c>
    </row>
    <row r="42" spans="2:20" x14ac:dyDescent="0.3">
      <c r="R42" s="18"/>
      <c r="S42" s="18"/>
      <c r="T42" s="18"/>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5"/>
  <dimension ref="A1"/>
  <sheetViews>
    <sheetView showGridLines="0" showRowColHeaders="0" zoomScale="60" zoomScaleNormal="60" workbookViewId="0"/>
  </sheetViews>
  <sheetFormatPr baseColWidth="10" defaultColWidth="11.44140625" defaultRowHeight="14.4" x14ac:dyDescent="0.3"/>
  <cols>
    <col min="1" max="1" width="18.5546875" customWidth="1"/>
  </cols>
  <sheetData>
    <row r="1" ht="56.25" customHeight="1" x14ac:dyDescent="0.3"/>
  </sheetData>
  <pageMargins left="0.7" right="0.7" top="0.75" bottom="0.75" header="0.3" footer="0.3"/>
  <pageSetup paperSize="9" scale="56" orientation="portrait" r:id="rId1"/>
  <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6"/>
  <dimension ref="A1:U53"/>
  <sheetViews>
    <sheetView showGridLines="0" showRowColHeaders="0" zoomScale="70" zoomScaleNormal="70" zoomScalePageLayoutView="70" workbookViewId="0"/>
  </sheetViews>
  <sheetFormatPr baseColWidth="10" defaultColWidth="11.44140625" defaultRowHeight="14.4" x14ac:dyDescent="0.3"/>
  <cols>
    <col min="1" max="1" width="5.5546875" customWidth="1"/>
    <col min="10" max="10" width="14.44140625" customWidth="1"/>
  </cols>
  <sheetData>
    <row r="1" ht="18.75" customHeight="1" x14ac:dyDescent="0.3"/>
    <row r="25" spans="1:14" ht="26.25" customHeight="1" x14ac:dyDescent="0.3"/>
    <row r="27" spans="1:14" ht="21" customHeight="1" x14ac:dyDescent="0.3"/>
    <row r="28" spans="1:14" ht="24" customHeight="1" x14ac:dyDescent="0.3">
      <c r="A28" s="24" t="s">
        <v>1</v>
      </c>
      <c r="B28" s="25"/>
      <c r="K28" s="23" t="s">
        <v>2</v>
      </c>
    </row>
    <row r="29" spans="1:14" ht="7.5" customHeight="1" x14ac:dyDescent="0.3">
      <c r="D29" s="17">
        <v>1</v>
      </c>
      <c r="N29" s="17">
        <v>3</v>
      </c>
    </row>
    <row r="30" spans="1:14" ht="18.75" customHeight="1" x14ac:dyDescent="0.3">
      <c r="B30" s="28" t="s">
        <v>3</v>
      </c>
      <c r="K30" s="27" t="s">
        <v>3</v>
      </c>
    </row>
    <row r="53" spans="1:21" x14ac:dyDescent="0.3">
      <c r="A53" s="21"/>
      <c r="B53" s="21"/>
      <c r="C53" s="21"/>
      <c r="D53" s="21"/>
      <c r="E53" s="21"/>
      <c r="F53" s="21"/>
      <c r="G53" s="21"/>
      <c r="H53" s="21"/>
      <c r="I53" s="21"/>
      <c r="J53" s="21"/>
      <c r="K53" s="21"/>
      <c r="L53" s="21"/>
      <c r="M53" s="21"/>
      <c r="N53" s="21"/>
      <c r="O53" s="21"/>
      <c r="P53" s="21"/>
      <c r="Q53" s="21"/>
      <c r="R53" s="21"/>
      <c r="S53" s="21"/>
      <c r="T53" s="21"/>
      <c r="U53" s="21"/>
    </row>
  </sheetData>
  <pageMargins left="0.7" right="0.7" top="0.75" bottom="0.75" header="0.3" footer="0.3"/>
  <pageSetup paperSize="9" scale="69" orientation="portrait" r:id="rId1"/>
  <colBreaks count="1" manualBreakCount="1">
    <brk id="10" max="1048575" man="1"/>
  </colBreaks>
  <drawing r:id="rId2"/>
  <legacyDrawing r:id="rId3"/>
  <mc:AlternateContent xmlns:mc="http://schemas.openxmlformats.org/markup-compatibility/2006">
    <mc:Choice Requires="x14">
      <controls>
        <mc:AlternateContent xmlns:mc="http://schemas.openxmlformats.org/markup-compatibility/2006">
          <mc:Choice Requires="x14">
            <control shapeId="11265" r:id="rId4" name="Drop Down 1">
              <controlPr defaultSize="0" autoLine="0" autoPict="0">
                <anchor moveWithCells="1">
                  <from>
                    <xdr:col>2</xdr:col>
                    <xdr:colOff>144780</xdr:colOff>
                    <xdr:row>29</xdr:row>
                    <xdr:rowOff>30480</xdr:rowOff>
                  </from>
                  <to>
                    <xdr:col>4</xdr:col>
                    <xdr:colOff>129540</xdr:colOff>
                    <xdr:row>30</xdr:row>
                    <xdr:rowOff>30480</xdr:rowOff>
                  </to>
                </anchor>
              </controlPr>
            </control>
          </mc:Choice>
        </mc:AlternateContent>
        <mc:AlternateContent xmlns:mc="http://schemas.openxmlformats.org/markup-compatibility/2006">
          <mc:Choice Requires="x14">
            <control shapeId="11266" r:id="rId5" name="Drop Down 2">
              <controlPr defaultSize="0" autoLine="0" autoPict="0">
                <anchor moveWithCells="1">
                  <from>
                    <xdr:col>11</xdr:col>
                    <xdr:colOff>411480</xdr:colOff>
                    <xdr:row>29</xdr:row>
                    <xdr:rowOff>0</xdr:rowOff>
                  </from>
                  <to>
                    <xdr:col>13</xdr:col>
                    <xdr:colOff>381000</xdr:colOff>
                    <xdr:row>30</xdr:row>
                    <xdr:rowOff>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7"/>
  <dimension ref="A1:V53"/>
  <sheetViews>
    <sheetView showGridLines="0" showRowColHeaders="0" zoomScale="70" zoomScaleNormal="70" zoomScalePageLayoutView="90" workbookViewId="0"/>
  </sheetViews>
  <sheetFormatPr baseColWidth="10" defaultColWidth="11.44140625" defaultRowHeight="14.4" x14ac:dyDescent="0.3"/>
  <cols>
    <col min="1" max="1" width="5.5546875" customWidth="1"/>
    <col min="10" max="10" width="14.44140625" customWidth="1"/>
  </cols>
  <sheetData>
    <row r="1" spans="22:22" ht="4.5" customHeight="1" x14ac:dyDescent="0.3"/>
    <row r="8" spans="22:22" x14ac:dyDescent="0.3">
      <c r="V8" s="42"/>
    </row>
    <row r="25" spans="1:16" ht="26.25" customHeight="1" x14ac:dyDescent="0.3"/>
    <row r="27" spans="1:16" ht="21" customHeight="1" x14ac:dyDescent="0.3"/>
    <row r="28" spans="1:16" ht="24" customHeight="1" x14ac:dyDescent="0.3">
      <c r="A28" s="24" t="s">
        <v>1</v>
      </c>
      <c r="B28" s="25"/>
      <c r="K28" s="23" t="s">
        <v>2</v>
      </c>
      <c r="P28" t="s">
        <v>0</v>
      </c>
    </row>
    <row r="29" spans="1:16" ht="7.5" customHeight="1" x14ac:dyDescent="0.3">
      <c r="D29" s="17">
        <v>1</v>
      </c>
      <c r="N29" s="17">
        <v>2</v>
      </c>
    </row>
    <row r="30" spans="1:16" ht="18.75" customHeight="1" x14ac:dyDescent="0.3">
      <c r="B30" s="28" t="s">
        <v>3</v>
      </c>
      <c r="K30" s="27" t="s">
        <v>3</v>
      </c>
    </row>
    <row r="53" spans="1:21" x14ac:dyDescent="0.3">
      <c r="A53" s="21"/>
      <c r="B53" s="21"/>
      <c r="C53" s="21"/>
      <c r="D53" s="21"/>
      <c r="E53" s="21"/>
      <c r="F53" s="21"/>
      <c r="G53" s="21"/>
      <c r="H53" s="21"/>
      <c r="I53" s="21"/>
      <c r="J53" s="21"/>
      <c r="K53" s="21"/>
      <c r="L53" s="21"/>
      <c r="M53" s="21"/>
      <c r="N53" s="21"/>
      <c r="O53" s="21"/>
      <c r="P53" s="21"/>
      <c r="Q53" s="21"/>
      <c r="R53" s="21"/>
      <c r="S53" s="21"/>
      <c r="T53" s="21"/>
      <c r="U53" s="21"/>
    </row>
  </sheetData>
  <pageMargins left="0.7" right="0.7" top="0.75" bottom="0.75" header="0.3" footer="0.3"/>
  <pageSetup paperSize="9" scale="69" orientation="portrait" r:id="rId1"/>
  <colBreaks count="1" manualBreakCount="1">
    <brk id="10" max="1048575" man="1"/>
  </colBreaks>
  <drawing r:id="rId2"/>
  <legacyDrawing r:id="rId3"/>
  <mc:AlternateContent xmlns:mc="http://schemas.openxmlformats.org/markup-compatibility/2006">
    <mc:Choice Requires="x14">
      <controls>
        <mc:AlternateContent xmlns:mc="http://schemas.openxmlformats.org/markup-compatibility/2006">
          <mc:Choice Requires="x14">
            <control shapeId="13313" r:id="rId4" name="Drop Down 1">
              <controlPr defaultSize="0" autoLine="0" autoPict="0">
                <anchor moveWithCells="1">
                  <from>
                    <xdr:col>2</xdr:col>
                    <xdr:colOff>144780</xdr:colOff>
                    <xdr:row>29</xdr:row>
                    <xdr:rowOff>30480</xdr:rowOff>
                  </from>
                  <to>
                    <xdr:col>4</xdr:col>
                    <xdr:colOff>129540</xdr:colOff>
                    <xdr:row>30</xdr:row>
                    <xdr:rowOff>30480</xdr:rowOff>
                  </to>
                </anchor>
              </controlPr>
            </control>
          </mc:Choice>
        </mc:AlternateContent>
        <mc:AlternateContent xmlns:mc="http://schemas.openxmlformats.org/markup-compatibility/2006">
          <mc:Choice Requires="x14">
            <control shapeId="13314" r:id="rId5" name="Drop Down 2">
              <controlPr defaultSize="0" autoLine="0" autoPict="0">
                <anchor moveWithCells="1">
                  <from>
                    <xdr:col>11</xdr:col>
                    <xdr:colOff>411480</xdr:colOff>
                    <xdr:row>29</xdr:row>
                    <xdr:rowOff>0</xdr:rowOff>
                  </from>
                  <to>
                    <xdr:col>13</xdr:col>
                    <xdr:colOff>381000</xdr:colOff>
                    <xdr:row>30</xdr:row>
                    <xdr:rowOff>0</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0"/>
  <dimension ref="A1:N80"/>
  <sheetViews>
    <sheetView showGridLines="0" showRowColHeaders="0" zoomScale="70" zoomScaleNormal="70" zoomScalePageLayoutView="70" workbookViewId="0"/>
  </sheetViews>
  <sheetFormatPr baseColWidth="10" defaultColWidth="11.44140625" defaultRowHeight="14.4" x14ac:dyDescent="0.3"/>
  <cols>
    <col min="1" max="1" width="5.5546875" customWidth="1"/>
    <col min="10" max="10" width="14.44140625" customWidth="1"/>
  </cols>
  <sheetData>
    <row r="1" ht="18.75" customHeight="1" x14ac:dyDescent="0.3"/>
    <row r="25" spans="1:14" ht="26.25" customHeight="1" x14ac:dyDescent="0.3"/>
    <row r="27" spans="1:14" ht="21" customHeight="1" x14ac:dyDescent="0.3"/>
    <row r="28" spans="1:14" ht="24" customHeight="1" x14ac:dyDescent="0.35">
      <c r="A28" s="24" t="s">
        <v>1</v>
      </c>
      <c r="B28" s="41" t="s">
        <v>1</v>
      </c>
      <c r="K28" s="23"/>
    </row>
    <row r="29" spans="1:14" ht="7.5" customHeight="1" x14ac:dyDescent="0.3">
      <c r="D29" s="17">
        <v>1</v>
      </c>
      <c r="N29" s="17">
        <v>1</v>
      </c>
    </row>
    <row r="80" spans="2:2" ht="18" x14ac:dyDescent="0.35">
      <c r="B80" s="41" t="s">
        <v>4</v>
      </c>
    </row>
  </sheetData>
  <pageMargins left="0.7" right="0.7" top="0.75" bottom="0.75" header="0.3" footer="0.3"/>
  <pageSetup paperSize="9" scale="55" orientation="portrait" r:id="rId1"/>
  <rowBreaks count="1" manualBreakCount="1">
    <brk id="77" max="16383"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1"/>
  <dimension ref="A1:N80"/>
  <sheetViews>
    <sheetView showGridLines="0" showRowColHeaders="0" zoomScale="65" zoomScaleNormal="65" workbookViewId="0"/>
  </sheetViews>
  <sheetFormatPr baseColWidth="10" defaultColWidth="11.44140625" defaultRowHeight="14.4" x14ac:dyDescent="0.3"/>
  <cols>
    <col min="1" max="1" width="5.5546875" customWidth="1"/>
    <col min="10" max="10" width="14.44140625" customWidth="1"/>
  </cols>
  <sheetData>
    <row r="1" ht="18.75" customHeight="1" x14ac:dyDescent="0.3"/>
    <row r="25" spans="1:14" ht="26.25" customHeight="1" x14ac:dyDescent="0.3"/>
    <row r="27" spans="1:14" ht="21" customHeight="1" x14ac:dyDescent="0.3"/>
    <row r="28" spans="1:14" ht="24" customHeight="1" x14ac:dyDescent="0.35">
      <c r="A28" s="24" t="s">
        <v>1</v>
      </c>
      <c r="B28" s="41" t="s">
        <v>1</v>
      </c>
      <c r="K28" s="23"/>
    </row>
    <row r="29" spans="1:14" ht="7.5" customHeight="1" x14ac:dyDescent="0.3">
      <c r="D29" s="17">
        <v>1</v>
      </c>
      <c r="N29" s="17">
        <v>1</v>
      </c>
    </row>
    <row r="80" spans="2:2" ht="18" x14ac:dyDescent="0.35">
      <c r="B80" s="41" t="s">
        <v>4</v>
      </c>
    </row>
  </sheetData>
  <pageMargins left="0.7" right="0.7" top="0.75" bottom="0.75" header="0.3" footer="0.3"/>
  <pageSetup paperSize="9" scale="55" orientation="portrait" r:id="rId1"/>
  <rowBreaks count="1" manualBreakCount="1">
    <brk id="77" max="16383" man="1"/>
  </row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9">
    <tabColor theme="1"/>
  </sheetPr>
  <dimension ref="B3:I34"/>
  <sheetViews>
    <sheetView showGridLines="0" workbookViewId="0">
      <selection activeCell="D25" sqref="D25"/>
    </sheetView>
  </sheetViews>
  <sheetFormatPr baseColWidth="10" defaultColWidth="11.44140625" defaultRowHeight="14.4" x14ac:dyDescent="0.3"/>
  <cols>
    <col min="1" max="1" width="3.21875" customWidth="1"/>
    <col min="2" max="2" width="2.5546875" customWidth="1"/>
    <col min="3" max="3" width="4.44140625" style="29" customWidth="1"/>
    <col min="4" max="4" width="90.44140625" customWidth="1"/>
  </cols>
  <sheetData>
    <row r="3" spans="2:9" ht="14.1" customHeight="1" thickBot="1" x14ac:dyDescent="0.35">
      <c r="B3" s="31"/>
      <c r="C3" s="30" t="s">
        <v>5</v>
      </c>
      <c r="F3" s="36" t="s">
        <v>6</v>
      </c>
    </row>
    <row r="4" spans="2:9" x14ac:dyDescent="0.3">
      <c r="F4" s="44" t="s">
        <v>7</v>
      </c>
      <c r="G4" s="45"/>
      <c r="H4" s="45"/>
      <c r="I4" s="46"/>
    </row>
    <row r="5" spans="2:9" s="18" customFormat="1" ht="20.100000000000001" customHeight="1" x14ac:dyDescent="0.3">
      <c r="C5" s="32" t="s">
        <v>8</v>
      </c>
      <c r="D5" s="18" t="s">
        <v>9</v>
      </c>
      <c r="F5" s="47"/>
      <c r="G5" s="48"/>
      <c r="H5" s="48"/>
      <c r="I5" s="49"/>
    </row>
    <row r="6" spans="2:9" s="18" customFormat="1" ht="20.100000000000001" customHeight="1" x14ac:dyDescent="0.3">
      <c r="C6" s="32" t="s">
        <v>10</v>
      </c>
      <c r="D6" s="18" t="s">
        <v>11</v>
      </c>
      <c r="F6" s="47"/>
      <c r="G6" s="48"/>
      <c r="H6" s="48"/>
      <c r="I6" s="49"/>
    </row>
    <row r="7" spans="2:9" s="18" customFormat="1" ht="20.100000000000001" customHeight="1" x14ac:dyDescent="0.3">
      <c r="C7" s="32" t="s">
        <v>12</v>
      </c>
      <c r="D7" s="18" t="s">
        <v>13</v>
      </c>
      <c r="F7" s="47"/>
      <c r="G7" s="48"/>
      <c r="H7" s="48"/>
      <c r="I7" s="49"/>
    </row>
    <row r="8" spans="2:9" s="18" customFormat="1" ht="20.100000000000001" customHeight="1" x14ac:dyDescent="0.3">
      <c r="C8" s="32" t="s">
        <v>14</v>
      </c>
      <c r="D8" s="18" t="s">
        <v>15</v>
      </c>
      <c r="F8" s="47"/>
      <c r="G8" s="48"/>
      <c r="H8" s="48"/>
      <c r="I8" s="49"/>
    </row>
    <row r="9" spans="2:9" ht="20.100000000000001" customHeight="1" x14ac:dyDescent="0.3">
      <c r="C9" s="32" t="s">
        <v>16</v>
      </c>
      <c r="D9" s="18" t="s">
        <v>17</v>
      </c>
      <c r="F9" s="47"/>
      <c r="G9" s="48"/>
      <c r="H9" s="48"/>
      <c r="I9" s="49"/>
    </row>
    <row r="10" spans="2:9" ht="20.100000000000001" customHeight="1" x14ac:dyDescent="0.3">
      <c r="C10" s="32" t="s">
        <v>18</v>
      </c>
      <c r="D10" s="18" t="s">
        <v>19</v>
      </c>
      <c r="F10" s="47"/>
      <c r="G10" s="48"/>
      <c r="H10" s="48"/>
      <c r="I10" s="49"/>
    </row>
    <row r="11" spans="2:9" x14ac:dyDescent="0.3">
      <c r="C11" s="32" t="s">
        <v>20</v>
      </c>
      <c r="D11" s="18" t="s">
        <v>21</v>
      </c>
      <c r="F11" s="47"/>
      <c r="G11" s="48"/>
      <c r="H11" s="48"/>
      <c r="I11" s="49"/>
    </row>
    <row r="12" spans="2:9" ht="15" thickBot="1" x14ac:dyDescent="0.35">
      <c r="F12" s="50"/>
      <c r="G12" s="51"/>
      <c r="H12" s="51"/>
      <c r="I12" s="52"/>
    </row>
    <row r="16" spans="2:9" ht="14.1" customHeight="1" x14ac:dyDescent="0.3">
      <c r="B16" s="31"/>
      <c r="C16" s="30" t="s">
        <v>22</v>
      </c>
    </row>
    <row r="18" spans="3:4" x14ac:dyDescent="0.3">
      <c r="D18" s="33" t="s">
        <v>23</v>
      </c>
    </row>
    <row r="19" spans="3:4" x14ac:dyDescent="0.3">
      <c r="C19" s="32"/>
      <c r="D19" t="s">
        <v>24</v>
      </c>
    </row>
    <row r="20" spans="3:4" x14ac:dyDescent="0.3">
      <c r="C20" s="32"/>
      <c r="D20" t="s">
        <v>25</v>
      </c>
    </row>
    <row r="21" spans="3:4" x14ac:dyDescent="0.3">
      <c r="C21" s="32"/>
      <c r="D21" t="s">
        <v>26</v>
      </c>
    </row>
    <row r="22" spans="3:4" ht="3.75" customHeight="1" x14ac:dyDescent="0.3">
      <c r="C22" s="32"/>
    </row>
    <row r="23" spans="3:4" ht="15.6" x14ac:dyDescent="0.3">
      <c r="C23" s="32"/>
      <c r="D23" s="34" t="s">
        <v>27</v>
      </c>
    </row>
    <row r="24" spans="3:4" x14ac:dyDescent="0.3">
      <c r="C24" s="32"/>
      <c r="D24" s="35" t="s">
        <v>28</v>
      </c>
    </row>
    <row r="27" spans="3:4" x14ac:dyDescent="0.3">
      <c r="D27" s="33" t="s">
        <v>29</v>
      </c>
    </row>
    <row r="28" spans="3:4" x14ac:dyDescent="0.3">
      <c r="D28" t="s">
        <v>30</v>
      </c>
    </row>
    <row r="29" spans="3:4" x14ac:dyDescent="0.3">
      <c r="D29" t="s">
        <v>31</v>
      </c>
    </row>
    <row r="30" spans="3:4" x14ac:dyDescent="0.3">
      <c r="D30" t="s">
        <v>32</v>
      </c>
    </row>
    <row r="33" spans="4:4" x14ac:dyDescent="0.3">
      <c r="D33" s="33" t="s">
        <v>33</v>
      </c>
    </row>
    <row r="34" spans="4:4" x14ac:dyDescent="0.3">
      <c r="D34" t="s">
        <v>34</v>
      </c>
    </row>
  </sheetData>
  <mergeCells count="1">
    <mergeCell ref="F4:I12"/>
  </mergeCells>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8">
    <pageSetUpPr fitToPage="1"/>
  </sheetPr>
  <dimension ref="B6:Q33"/>
  <sheetViews>
    <sheetView showGridLines="0" showRowColHeaders="0" zoomScale="90" zoomScaleNormal="90" zoomScalePageLayoutView="130" workbookViewId="0">
      <selection activeCell="B8" sqref="B8:M33"/>
    </sheetView>
  </sheetViews>
  <sheetFormatPr baseColWidth="10" defaultColWidth="11.44140625" defaultRowHeight="14.4" x14ac:dyDescent="0.3"/>
  <sheetData>
    <row r="6" spans="2:16" x14ac:dyDescent="0.3">
      <c r="B6" s="20" t="s">
        <v>35</v>
      </c>
    </row>
    <row r="7" spans="2:16" ht="7.5" customHeight="1" thickBot="1" x14ac:dyDescent="0.35">
      <c r="B7" s="20"/>
    </row>
    <row r="8" spans="2:16" ht="13.05" customHeight="1" x14ac:dyDescent="0.3">
      <c r="B8" s="53" t="s">
        <v>88</v>
      </c>
      <c r="C8" s="54"/>
      <c r="D8" s="54"/>
      <c r="E8" s="54"/>
      <c r="F8" s="54"/>
      <c r="G8" s="54"/>
      <c r="H8" s="54"/>
      <c r="I8" s="54"/>
      <c r="J8" s="54"/>
      <c r="K8" s="54"/>
      <c r="L8" s="54"/>
      <c r="M8" s="55"/>
    </row>
    <row r="9" spans="2:16" ht="13.05" customHeight="1" x14ac:dyDescent="0.3">
      <c r="B9" s="56"/>
      <c r="C9" s="57"/>
      <c r="D9" s="57"/>
      <c r="E9" s="57"/>
      <c r="F9" s="57"/>
      <c r="G9" s="57"/>
      <c r="H9" s="57"/>
      <c r="I9" s="57"/>
      <c r="J9" s="57"/>
      <c r="K9" s="57"/>
      <c r="L9" s="57"/>
      <c r="M9" s="58"/>
      <c r="O9" s="29"/>
    </row>
    <row r="10" spans="2:16" ht="13.05" customHeight="1" x14ac:dyDescent="0.3">
      <c r="B10" s="56"/>
      <c r="C10" s="57"/>
      <c r="D10" s="57"/>
      <c r="E10" s="57"/>
      <c r="F10" s="57"/>
      <c r="G10" s="57"/>
      <c r="H10" s="57"/>
      <c r="I10" s="57"/>
      <c r="J10" s="57"/>
      <c r="K10" s="57"/>
      <c r="L10" s="57"/>
      <c r="M10" s="58"/>
    </row>
    <row r="11" spans="2:16" ht="13.05" customHeight="1" x14ac:dyDescent="0.3">
      <c r="B11" s="56"/>
      <c r="C11" s="57"/>
      <c r="D11" s="57"/>
      <c r="E11" s="57"/>
      <c r="F11" s="57"/>
      <c r="G11" s="57"/>
      <c r="H11" s="57"/>
      <c r="I11" s="57"/>
      <c r="J11" s="57"/>
      <c r="K11" s="57"/>
      <c r="L11" s="57"/>
      <c r="M11" s="58"/>
      <c r="P11" s="42"/>
    </row>
    <row r="12" spans="2:16" ht="13.05" customHeight="1" x14ac:dyDescent="0.3">
      <c r="B12" s="56"/>
      <c r="C12" s="57"/>
      <c r="D12" s="57"/>
      <c r="E12" s="57"/>
      <c r="F12" s="57"/>
      <c r="G12" s="57"/>
      <c r="H12" s="57"/>
      <c r="I12" s="57"/>
      <c r="J12" s="57"/>
      <c r="K12" s="57"/>
      <c r="L12" s="57"/>
      <c r="M12" s="58"/>
    </row>
    <row r="13" spans="2:16" ht="13.05" customHeight="1" x14ac:dyDescent="0.3">
      <c r="B13" s="56"/>
      <c r="C13" s="57"/>
      <c r="D13" s="57"/>
      <c r="E13" s="57"/>
      <c r="F13" s="57"/>
      <c r="G13" s="57"/>
      <c r="H13" s="57"/>
      <c r="I13" s="57"/>
      <c r="J13" s="57"/>
      <c r="K13" s="57"/>
      <c r="L13" s="57"/>
      <c r="M13" s="58"/>
    </row>
    <row r="14" spans="2:16" ht="13.05" customHeight="1" x14ac:dyDescent="0.3">
      <c r="B14" s="56"/>
      <c r="C14" s="57"/>
      <c r="D14" s="57"/>
      <c r="E14" s="57"/>
      <c r="F14" s="57"/>
      <c r="G14" s="57"/>
      <c r="H14" s="57"/>
      <c r="I14" s="57"/>
      <c r="J14" s="57"/>
      <c r="K14" s="57"/>
      <c r="L14" s="57"/>
      <c r="M14" s="58"/>
    </row>
    <row r="15" spans="2:16" ht="13.05" customHeight="1" x14ac:dyDescent="0.3">
      <c r="B15" s="56"/>
      <c r="C15" s="57"/>
      <c r="D15" s="57"/>
      <c r="E15" s="57"/>
      <c r="F15" s="57"/>
      <c r="G15" s="57"/>
      <c r="H15" s="57"/>
      <c r="I15" s="57"/>
      <c r="J15" s="57"/>
      <c r="K15" s="57"/>
      <c r="L15" s="57"/>
      <c r="M15" s="58"/>
    </row>
    <row r="16" spans="2:16" ht="13.05" customHeight="1" x14ac:dyDescent="0.3">
      <c r="B16" s="56"/>
      <c r="C16" s="57"/>
      <c r="D16" s="57"/>
      <c r="E16" s="57"/>
      <c r="F16" s="57"/>
      <c r="G16" s="57"/>
      <c r="H16" s="57"/>
      <c r="I16" s="57"/>
      <c r="J16" s="57"/>
      <c r="K16" s="57"/>
      <c r="L16" s="57"/>
      <c r="M16" s="58"/>
    </row>
    <row r="17" spans="2:17" ht="13.05" customHeight="1" x14ac:dyDescent="0.3">
      <c r="B17" s="56"/>
      <c r="C17" s="57"/>
      <c r="D17" s="57"/>
      <c r="E17" s="57"/>
      <c r="F17" s="57"/>
      <c r="G17" s="57"/>
      <c r="H17" s="57"/>
      <c r="I17" s="57"/>
      <c r="J17" s="57"/>
      <c r="K17" s="57"/>
      <c r="L17" s="57"/>
      <c r="M17" s="58"/>
    </row>
    <row r="18" spans="2:17" ht="13.05" customHeight="1" x14ac:dyDescent="0.3">
      <c r="B18" s="56"/>
      <c r="C18" s="57"/>
      <c r="D18" s="57"/>
      <c r="E18" s="57"/>
      <c r="F18" s="57"/>
      <c r="G18" s="57"/>
      <c r="H18" s="57"/>
      <c r="I18" s="57"/>
      <c r="J18" s="57"/>
      <c r="K18" s="57"/>
      <c r="L18" s="57"/>
      <c r="M18" s="58"/>
    </row>
    <row r="19" spans="2:17" ht="13.05" customHeight="1" x14ac:dyDescent="0.3">
      <c r="B19" s="56"/>
      <c r="C19" s="57"/>
      <c r="D19" s="57"/>
      <c r="E19" s="57"/>
      <c r="F19" s="57"/>
      <c r="G19" s="57"/>
      <c r="H19" s="57"/>
      <c r="I19" s="57"/>
      <c r="J19" s="57"/>
      <c r="K19" s="57"/>
      <c r="L19" s="57"/>
      <c r="M19" s="58"/>
    </row>
    <row r="20" spans="2:17" ht="13.05" customHeight="1" x14ac:dyDescent="0.3">
      <c r="B20" s="56"/>
      <c r="C20" s="57"/>
      <c r="D20" s="57"/>
      <c r="E20" s="57"/>
      <c r="F20" s="57"/>
      <c r="G20" s="57"/>
      <c r="H20" s="57"/>
      <c r="I20" s="57"/>
      <c r="J20" s="57"/>
      <c r="K20" s="57"/>
      <c r="L20" s="57"/>
      <c r="M20" s="58"/>
      <c r="Q20" s="43"/>
    </row>
    <row r="21" spans="2:17" ht="13.05" customHeight="1" x14ac:dyDescent="0.3">
      <c r="B21" s="56"/>
      <c r="C21" s="57"/>
      <c r="D21" s="57"/>
      <c r="E21" s="57"/>
      <c r="F21" s="57"/>
      <c r="G21" s="57"/>
      <c r="H21" s="57"/>
      <c r="I21" s="57"/>
      <c r="J21" s="57"/>
      <c r="K21" s="57"/>
      <c r="L21" s="57"/>
      <c r="M21" s="58"/>
    </row>
    <row r="22" spans="2:17" ht="13.05" customHeight="1" x14ac:dyDescent="0.3">
      <c r="B22" s="56"/>
      <c r="C22" s="57"/>
      <c r="D22" s="57"/>
      <c r="E22" s="57"/>
      <c r="F22" s="57"/>
      <c r="G22" s="57"/>
      <c r="H22" s="57"/>
      <c r="I22" s="57"/>
      <c r="J22" s="57"/>
      <c r="K22" s="57"/>
      <c r="L22" s="57"/>
      <c r="M22" s="58"/>
    </row>
    <row r="23" spans="2:17" ht="13.05" customHeight="1" x14ac:dyDescent="0.3">
      <c r="B23" s="56"/>
      <c r="C23" s="57"/>
      <c r="D23" s="57"/>
      <c r="E23" s="57"/>
      <c r="F23" s="57"/>
      <c r="G23" s="57"/>
      <c r="H23" s="57"/>
      <c r="I23" s="57"/>
      <c r="J23" s="57"/>
      <c r="K23" s="57"/>
      <c r="L23" s="57"/>
      <c r="M23" s="58"/>
    </row>
    <row r="24" spans="2:17" ht="13.05" customHeight="1" x14ac:dyDescent="0.3">
      <c r="B24" s="56"/>
      <c r="C24" s="57"/>
      <c r="D24" s="57"/>
      <c r="E24" s="57"/>
      <c r="F24" s="57"/>
      <c r="G24" s="57"/>
      <c r="H24" s="57"/>
      <c r="I24" s="57"/>
      <c r="J24" s="57"/>
      <c r="K24" s="57"/>
      <c r="L24" s="57"/>
      <c r="M24" s="58"/>
    </row>
    <row r="25" spans="2:17" ht="13.05" customHeight="1" x14ac:dyDescent="0.3">
      <c r="B25" s="56"/>
      <c r="C25" s="57"/>
      <c r="D25" s="57"/>
      <c r="E25" s="57"/>
      <c r="F25" s="57"/>
      <c r="G25" s="57"/>
      <c r="H25" s="57"/>
      <c r="I25" s="57"/>
      <c r="J25" s="57"/>
      <c r="K25" s="57"/>
      <c r="L25" s="57"/>
      <c r="M25" s="58"/>
    </row>
    <row r="26" spans="2:17" ht="13.05" customHeight="1" x14ac:dyDescent="0.3">
      <c r="B26" s="56"/>
      <c r="C26" s="57"/>
      <c r="D26" s="57"/>
      <c r="E26" s="57"/>
      <c r="F26" s="57"/>
      <c r="G26" s="57"/>
      <c r="H26" s="57"/>
      <c r="I26" s="57"/>
      <c r="J26" s="57"/>
      <c r="K26" s="57"/>
      <c r="L26" s="57"/>
      <c r="M26" s="58"/>
    </row>
    <row r="27" spans="2:17" ht="13.05" customHeight="1" x14ac:dyDescent="0.3">
      <c r="B27" s="56"/>
      <c r="C27" s="57"/>
      <c r="D27" s="57"/>
      <c r="E27" s="57"/>
      <c r="F27" s="57"/>
      <c r="G27" s="57"/>
      <c r="H27" s="57"/>
      <c r="I27" s="57"/>
      <c r="J27" s="57"/>
      <c r="K27" s="57"/>
      <c r="L27" s="57"/>
      <c r="M27" s="58"/>
    </row>
    <row r="28" spans="2:17" ht="13.05" customHeight="1" x14ac:dyDescent="0.3">
      <c r="B28" s="56"/>
      <c r="C28" s="57"/>
      <c r="D28" s="57"/>
      <c r="E28" s="57"/>
      <c r="F28" s="57"/>
      <c r="G28" s="57"/>
      <c r="H28" s="57"/>
      <c r="I28" s="57"/>
      <c r="J28" s="57"/>
      <c r="K28" s="57"/>
      <c r="L28" s="57"/>
      <c r="M28" s="58"/>
    </row>
    <row r="29" spans="2:17" ht="13.05" customHeight="1" x14ac:dyDescent="0.3">
      <c r="B29" s="56"/>
      <c r="C29" s="57"/>
      <c r="D29" s="57"/>
      <c r="E29" s="57"/>
      <c r="F29" s="57"/>
      <c r="G29" s="57"/>
      <c r="H29" s="57"/>
      <c r="I29" s="57"/>
      <c r="J29" s="57"/>
      <c r="K29" s="57"/>
      <c r="L29" s="57"/>
      <c r="M29" s="58"/>
    </row>
    <row r="30" spans="2:17" ht="13.05" customHeight="1" x14ac:dyDescent="0.3">
      <c r="B30" s="56"/>
      <c r="C30" s="57"/>
      <c r="D30" s="57"/>
      <c r="E30" s="57"/>
      <c r="F30" s="57"/>
      <c r="G30" s="57"/>
      <c r="H30" s="57"/>
      <c r="I30" s="57"/>
      <c r="J30" s="57"/>
      <c r="K30" s="57"/>
      <c r="L30" s="57"/>
      <c r="M30" s="58"/>
    </row>
    <row r="31" spans="2:17" ht="13.05" customHeight="1" x14ac:dyDescent="0.3">
      <c r="B31" s="56"/>
      <c r="C31" s="57"/>
      <c r="D31" s="57"/>
      <c r="E31" s="57"/>
      <c r="F31" s="57"/>
      <c r="G31" s="57"/>
      <c r="H31" s="57"/>
      <c r="I31" s="57"/>
      <c r="J31" s="57"/>
      <c r="K31" s="57"/>
      <c r="L31" s="57"/>
      <c r="M31" s="58"/>
    </row>
    <row r="32" spans="2:17" ht="10.050000000000001" customHeight="1" x14ac:dyDescent="0.3">
      <c r="B32" s="56"/>
      <c r="C32" s="57"/>
      <c r="D32" s="57"/>
      <c r="E32" s="57"/>
      <c r="F32" s="57"/>
      <c r="G32" s="57"/>
      <c r="H32" s="57"/>
      <c r="I32" s="57"/>
      <c r="J32" s="57"/>
      <c r="K32" s="57"/>
      <c r="L32" s="57"/>
      <c r="M32" s="58"/>
    </row>
    <row r="33" spans="2:13" ht="13.05" hidden="1" customHeight="1" thickBot="1" x14ac:dyDescent="0.35">
      <c r="B33" s="59"/>
      <c r="C33" s="60"/>
      <c r="D33" s="60"/>
      <c r="E33" s="60"/>
      <c r="F33" s="60"/>
      <c r="G33" s="60"/>
      <c r="H33" s="60"/>
      <c r="I33" s="60"/>
      <c r="J33" s="60"/>
      <c r="K33" s="60"/>
      <c r="L33" s="60"/>
      <c r="M33" s="61"/>
    </row>
  </sheetData>
  <mergeCells count="1">
    <mergeCell ref="B8:M33"/>
  </mergeCells>
  <pageMargins left="0.25" right="0.25" top="0.75" bottom="0.75" header="0.3" footer="0.3"/>
  <pageSetup paperSize="9" scale="62" orientation="portrait" r:id="rId1"/>
  <colBreaks count="1" manualBreakCount="1">
    <brk id="14" max="1048575" man="1"/>
  </colBreak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
    <tabColor rgb="FFFFFF00"/>
  </sheetPr>
  <dimension ref="A1:AQ414"/>
  <sheetViews>
    <sheetView topLeftCell="B1" zoomScale="70" zoomScaleNormal="70" workbookViewId="0">
      <selection activeCell="AM33" sqref="AM33"/>
    </sheetView>
  </sheetViews>
  <sheetFormatPr baseColWidth="10" defaultColWidth="11.44140625" defaultRowHeight="14.4" x14ac:dyDescent="0.3"/>
  <cols>
    <col min="1" max="1" width="38.44140625" bestFit="1" customWidth="1"/>
    <col min="2" max="2" width="9.44140625" bestFit="1" customWidth="1"/>
    <col min="3" max="3" width="7.21875" bestFit="1" customWidth="1"/>
    <col min="4" max="4" width="7.5546875" bestFit="1" customWidth="1"/>
    <col min="5" max="5" width="7.21875" bestFit="1" customWidth="1"/>
    <col min="6" max="6" width="7.77734375" bestFit="1" customWidth="1"/>
    <col min="7" max="8" width="7.21875" bestFit="1" customWidth="1"/>
    <col min="9" max="9" width="7.5546875" bestFit="1" customWidth="1"/>
    <col min="10" max="10" width="7.44140625" bestFit="1" customWidth="1"/>
    <col min="11" max="11" width="7.21875" bestFit="1" customWidth="1"/>
    <col min="12" max="12" width="7.5546875" bestFit="1" customWidth="1"/>
    <col min="13" max="13" width="7.21875" bestFit="1" customWidth="1"/>
    <col min="14" max="14" width="7.77734375" bestFit="1" customWidth="1"/>
    <col min="15" max="15" width="7.44140625" bestFit="1" customWidth="1"/>
    <col min="16" max="16" width="8" bestFit="1" customWidth="1"/>
    <col min="17" max="17" width="7.44140625" bestFit="1" customWidth="1"/>
    <col min="18" max="18" width="10.77734375" bestFit="1" customWidth="1"/>
    <col min="19" max="20" width="7.21875" bestFit="1" customWidth="1"/>
    <col min="21" max="21" width="13.44140625" bestFit="1" customWidth="1"/>
    <col min="22" max="22" width="7.77734375" bestFit="1" customWidth="1"/>
    <col min="23" max="23" width="7.5546875" bestFit="1" customWidth="1"/>
    <col min="24" max="24" width="8" bestFit="1" customWidth="1"/>
    <col min="25" max="25" width="7.21875" bestFit="1" customWidth="1"/>
    <col min="26" max="26" width="7.44140625" bestFit="1" customWidth="1"/>
    <col min="27" max="27" width="7.21875" bestFit="1" customWidth="1"/>
    <col min="28" max="28" width="7.5546875" bestFit="1" customWidth="1"/>
    <col min="29" max="29" width="7.21875" bestFit="1" customWidth="1"/>
    <col min="30" max="30" width="7.77734375" bestFit="1" customWidth="1"/>
    <col min="31" max="32" width="7.21875" bestFit="1" customWidth="1"/>
    <col min="33" max="33" width="7.5546875" bestFit="1" customWidth="1"/>
    <col min="34" max="34" width="7.44140625" bestFit="1" customWidth="1"/>
    <col min="35" max="35" width="7.21875" bestFit="1" customWidth="1"/>
    <col min="36" max="36" width="7.5546875" bestFit="1" customWidth="1"/>
    <col min="37" max="37" width="7.21875" bestFit="1" customWidth="1"/>
    <col min="38" max="38" width="7.77734375" bestFit="1" customWidth="1"/>
    <col min="39" max="40" width="10.77734375"/>
    <col min="42" max="42" width="8.77734375" bestFit="1" customWidth="1"/>
    <col min="43" max="43" width="4.5546875" style="2" customWidth="1"/>
    <col min="44" max="44" width="2.5546875" customWidth="1"/>
  </cols>
  <sheetData>
    <row r="1" spans="1:42" x14ac:dyDescent="0.3">
      <c r="A1" t="s">
        <v>36</v>
      </c>
    </row>
    <row r="2" spans="1:42" x14ac:dyDescent="0.3">
      <c r="A2" t="s">
        <v>37</v>
      </c>
    </row>
    <row r="3" spans="1:42" x14ac:dyDescent="0.3">
      <c r="A3" t="s">
        <v>38</v>
      </c>
    </row>
    <row r="4" spans="1:42" x14ac:dyDescent="0.3">
      <c r="A4" t="s">
        <v>39</v>
      </c>
      <c r="B4" s="1">
        <v>43466</v>
      </c>
      <c r="C4" s="1">
        <v>43497</v>
      </c>
      <c r="D4" s="1">
        <v>43525</v>
      </c>
      <c r="E4" s="1">
        <v>43556</v>
      </c>
      <c r="F4" s="1">
        <v>43586</v>
      </c>
      <c r="G4" s="1">
        <v>43617</v>
      </c>
      <c r="H4" s="1">
        <v>43647</v>
      </c>
      <c r="I4" s="1">
        <v>43678</v>
      </c>
      <c r="J4" s="1">
        <v>43709</v>
      </c>
      <c r="K4" s="1">
        <v>43739</v>
      </c>
      <c r="L4" s="1">
        <v>43770</v>
      </c>
      <c r="M4" s="1">
        <v>43800</v>
      </c>
      <c r="N4" s="1">
        <v>43831</v>
      </c>
      <c r="O4" s="1">
        <v>43862</v>
      </c>
      <c r="P4" s="1">
        <v>43891</v>
      </c>
      <c r="Q4" s="1">
        <v>43922</v>
      </c>
      <c r="R4" s="1">
        <v>43952</v>
      </c>
      <c r="S4" s="1">
        <v>43983</v>
      </c>
      <c r="T4" s="1">
        <v>44013</v>
      </c>
      <c r="U4" s="1">
        <v>44044</v>
      </c>
      <c r="V4" s="1">
        <v>44075</v>
      </c>
      <c r="W4" s="1">
        <v>44105</v>
      </c>
      <c r="X4" s="1">
        <v>44136</v>
      </c>
      <c r="Y4" s="1">
        <v>44166</v>
      </c>
      <c r="Z4" s="1">
        <v>44197</v>
      </c>
      <c r="AA4" s="1">
        <v>44228</v>
      </c>
      <c r="AB4" s="1">
        <v>44256</v>
      </c>
      <c r="AC4" s="1">
        <v>44287</v>
      </c>
      <c r="AD4" s="1">
        <v>44317</v>
      </c>
      <c r="AE4" s="1">
        <v>44348</v>
      </c>
      <c r="AF4" s="1">
        <v>44378</v>
      </c>
      <c r="AG4" s="1">
        <v>44409</v>
      </c>
      <c r="AH4" s="1">
        <v>44440</v>
      </c>
      <c r="AI4" s="1">
        <v>44470</v>
      </c>
      <c r="AJ4" s="1">
        <v>44501</v>
      </c>
      <c r="AK4" s="1">
        <v>44531</v>
      </c>
      <c r="AL4" s="1">
        <v>44562</v>
      </c>
      <c r="AM4" s="1">
        <v>44593</v>
      </c>
      <c r="AN4" s="1">
        <v>44621</v>
      </c>
      <c r="AO4" s="1">
        <v>44652</v>
      </c>
      <c r="AP4" s="1">
        <v>44682</v>
      </c>
    </row>
    <row r="5" spans="1:42" x14ac:dyDescent="0.3">
      <c r="A5" t="s">
        <v>40</v>
      </c>
    </row>
    <row r="6" spans="1:42" x14ac:dyDescent="0.3">
      <c r="A6" t="s">
        <v>41</v>
      </c>
      <c r="B6">
        <v>100</v>
      </c>
      <c r="C6">
        <v>100</v>
      </c>
      <c r="D6">
        <v>100</v>
      </c>
      <c r="E6">
        <v>100</v>
      </c>
      <c r="F6">
        <v>100</v>
      </c>
      <c r="G6">
        <v>100</v>
      </c>
      <c r="H6">
        <v>100</v>
      </c>
      <c r="I6">
        <v>100</v>
      </c>
      <c r="J6">
        <v>100</v>
      </c>
      <c r="K6">
        <v>100</v>
      </c>
      <c r="L6">
        <v>100</v>
      </c>
      <c r="M6">
        <v>100</v>
      </c>
      <c r="N6">
        <v>100</v>
      </c>
      <c r="O6">
        <v>100</v>
      </c>
      <c r="P6">
        <v>100</v>
      </c>
      <c r="Q6">
        <v>100</v>
      </c>
      <c r="R6">
        <v>100</v>
      </c>
      <c r="S6">
        <v>100</v>
      </c>
      <c r="T6">
        <v>100</v>
      </c>
      <c r="U6">
        <v>100</v>
      </c>
      <c r="V6">
        <v>100</v>
      </c>
      <c r="W6">
        <v>100</v>
      </c>
      <c r="X6">
        <v>100</v>
      </c>
      <c r="Y6">
        <v>100</v>
      </c>
      <c r="Z6">
        <v>100</v>
      </c>
      <c r="AA6">
        <v>100</v>
      </c>
      <c r="AB6">
        <v>100</v>
      </c>
      <c r="AC6">
        <v>100</v>
      </c>
      <c r="AD6">
        <v>100</v>
      </c>
      <c r="AE6">
        <v>100</v>
      </c>
      <c r="AF6">
        <v>100</v>
      </c>
      <c r="AG6">
        <v>100</v>
      </c>
      <c r="AH6">
        <v>100</v>
      </c>
      <c r="AI6">
        <v>100</v>
      </c>
      <c r="AJ6">
        <v>100</v>
      </c>
      <c r="AK6">
        <v>100</v>
      </c>
      <c r="AL6">
        <v>100</v>
      </c>
      <c r="AM6">
        <v>100</v>
      </c>
      <c r="AN6">
        <v>100</v>
      </c>
      <c r="AO6">
        <v>100</v>
      </c>
      <c r="AP6">
        <v>100</v>
      </c>
    </row>
    <row r="7" spans="1:42" x14ac:dyDescent="0.3">
      <c r="A7" t="s">
        <v>42</v>
      </c>
      <c r="B7">
        <v>56.34</v>
      </c>
      <c r="C7">
        <v>56.31</v>
      </c>
      <c r="D7">
        <v>56.99</v>
      </c>
      <c r="E7">
        <v>57.58</v>
      </c>
      <c r="F7">
        <v>56.54</v>
      </c>
      <c r="G7">
        <v>56.62</v>
      </c>
      <c r="H7">
        <v>56.37</v>
      </c>
      <c r="I7">
        <v>55.69</v>
      </c>
      <c r="J7">
        <v>56.26</v>
      </c>
      <c r="K7">
        <v>57.18</v>
      </c>
      <c r="L7">
        <v>57.84</v>
      </c>
      <c r="M7">
        <v>56.54</v>
      </c>
      <c r="N7">
        <v>58.53</v>
      </c>
      <c r="O7">
        <v>58.34</v>
      </c>
      <c r="P7">
        <v>59.67</v>
      </c>
      <c r="Q7">
        <v>59.88</v>
      </c>
      <c r="R7">
        <v>60.8</v>
      </c>
      <c r="S7">
        <v>62.79</v>
      </c>
      <c r="T7">
        <v>63.69</v>
      </c>
      <c r="U7">
        <v>62.29</v>
      </c>
      <c r="V7">
        <v>62.06</v>
      </c>
      <c r="W7">
        <v>62.07</v>
      </c>
      <c r="X7">
        <v>61.62</v>
      </c>
      <c r="Y7">
        <v>61.62</v>
      </c>
      <c r="Z7">
        <v>60.91</v>
      </c>
      <c r="AA7">
        <v>61.04</v>
      </c>
      <c r="AB7">
        <v>62.44</v>
      </c>
      <c r="AC7">
        <v>63.38</v>
      </c>
      <c r="AD7">
        <v>66.3</v>
      </c>
      <c r="AE7">
        <v>68.36</v>
      </c>
      <c r="AF7">
        <v>69.06</v>
      </c>
      <c r="AG7">
        <v>67.98</v>
      </c>
      <c r="AH7">
        <v>67.89</v>
      </c>
      <c r="AI7">
        <v>70.37</v>
      </c>
      <c r="AJ7">
        <v>69.62</v>
      </c>
      <c r="AK7">
        <v>70.7</v>
      </c>
      <c r="AL7">
        <v>68.45</v>
      </c>
      <c r="AM7">
        <v>67.709999999999994</v>
      </c>
      <c r="AN7">
        <v>69.930000000000007</v>
      </c>
      <c r="AO7">
        <v>71.38</v>
      </c>
      <c r="AP7">
        <v>73.930000000000007</v>
      </c>
    </row>
    <row r="8" spans="1:42" x14ac:dyDescent="0.3">
      <c r="A8" t="s">
        <v>43</v>
      </c>
      <c r="B8">
        <v>4.0199999999999996</v>
      </c>
      <c r="C8">
        <v>4.2699999999999996</v>
      </c>
      <c r="D8">
        <v>3.88</v>
      </c>
      <c r="E8">
        <v>4.1900000000000004</v>
      </c>
      <c r="F8">
        <v>4.0199999999999996</v>
      </c>
      <c r="G8">
        <v>4.3099999999999996</v>
      </c>
      <c r="H8">
        <v>3.94</v>
      </c>
      <c r="I8">
        <v>3.81</v>
      </c>
      <c r="J8">
        <v>3.9</v>
      </c>
      <c r="K8">
        <v>3.76</v>
      </c>
      <c r="L8">
        <v>3.76</v>
      </c>
      <c r="M8">
        <v>3.3</v>
      </c>
      <c r="N8">
        <v>2.79</v>
      </c>
      <c r="O8">
        <v>2.93</v>
      </c>
      <c r="P8">
        <v>2.13</v>
      </c>
      <c r="Q8">
        <v>1.23</v>
      </c>
      <c r="R8">
        <v>1.55</v>
      </c>
      <c r="S8">
        <v>2.19</v>
      </c>
      <c r="T8">
        <v>2.16</v>
      </c>
      <c r="U8">
        <v>2.5299999999999998</v>
      </c>
      <c r="V8">
        <v>2.6</v>
      </c>
      <c r="W8">
        <v>2.69</v>
      </c>
      <c r="X8">
        <v>2.71</v>
      </c>
      <c r="Y8">
        <v>2.4900000000000002</v>
      </c>
      <c r="Z8">
        <v>2.29</v>
      </c>
      <c r="AA8">
        <v>2.69</v>
      </c>
      <c r="AB8">
        <v>2.61</v>
      </c>
      <c r="AC8">
        <v>2.7</v>
      </c>
      <c r="AD8">
        <v>2.5</v>
      </c>
      <c r="AE8">
        <v>2.1</v>
      </c>
      <c r="AF8">
        <v>2.33</v>
      </c>
      <c r="AG8">
        <v>2.0099999999999998</v>
      </c>
      <c r="AH8">
        <v>2.11</v>
      </c>
      <c r="AI8">
        <v>1.57</v>
      </c>
      <c r="AJ8">
        <v>1.93</v>
      </c>
      <c r="AK8">
        <v>1.83</v>
      </c>
      <c r="AL8">
        <v>1.68</v>
      </c>
      <c r="AM8">
        <v>1.9</v>
      </c>
      <c r="AN8">
        <v>1.57</v>
      </c>
      <c r="AO8">
        <v>1.59</v>
      </c>
      <c r="AP8">
        <v>1.61</v>
      </c>
    </row>
    <row r="9" spans="1:42" x14ac:dyDescent="0.3">
      <c r="A9" t="s">
        <v>44</v>
      </c>
      <c r="B9">
        <v>39.65</v>
      </c>
      <c r="C9">
        <v>39.42</v>
      </c>
      <c r="D9">
        <v>39.130000000000003</v>
      </c>
      <c r="E9">
        <v>38.229999999999997</v>
      </c>
      <c r="F9">
        <v>39.44</v>
      </c>
      <c r="G9">
        <v>39.07</v>
      </c>
      <c r="H9">
        <v>39.69</v>
      </c>
      <c r="I9">
        <v>40.5</v>
      </c>
      <c r="J9">
        <v>39.840000000000003</v>
      </c>
      <c r="K9">
        <v>39.06</v>
      </c>
      <c r="L9">
        <v>38.4</v>
      </c>
      <c r="M9">
        <v>40.15</v>
      </c>
      <c r="N9">
        <v>38.68</v>
      </c>
      <c r="O9">
        <v>38.729999999999997</v>
      </c>
      <c r="P9">
        <v>38.19</v>
      </c>
      <c r="Q9">
        <v>38.89</v>
      </c>
      <c r="R9">
        <v>37.65</v>
      </c>
      <c r="S9">
        <v>35.020000000000003</v>
      </c>
      <c r="T9">
        <v>34.15</v>
      </c>
      <c r="U9">
        <v>35.18</v>
      </c>
      <c r="V9">
        <v>35.340000000000003</v>
      </c>
      <c r="W9">
        <v>35.24</v>
      </c>
      <c r="X9">
        <v>35.67</v>
      </c>
      <c r="Y9">
        <v>35.89</v>
      </c>
      <c r="Z9">
        <v>36.799999999999997</v>
      </c>
      <c r="AA9">
        <v>36.270000000000003</v>
      </c>
      <c r="AB9">
        <v>34.950000000000003</v>
      </c>
      <c r="AC9">
        <v>33.909999999999997</v>
      </c>
      <c r="AD9">
        <v>31.2</v>
      </c>
      <c r="AE9">
        <v>29.54</v>
      </c>
      <c r="AF9">
        <v>28.61</v>
      </c>
      <c r="AG9">
        <v>30.02</v>
      </c>
      <c r="AH9">
        <v>30.01</v>
      </c>
      <c r="AI9">
        <v>28.05</v>
      </c>
      <c r="AJ9">
        <v>28.45</v>
      </c>
      <c r="AK9">
        <v>27.47</v>
      </c>
      <c r="AL9">
        <v>29.87</v>
      </c>
      <c r="AM9">
        <v>30.39</v>
      </c>
      <c r="AN9">
        <v>28.5</v>
      </c>
      <c r="AO9">
        <v>27.03</v>
      </c>
      <c r="AP9">
        <v>24.46</v>
      </c>
    </row>
    <row r="11" spans="1:42" x14ac:dyDescent="0.3">
      <c r="A11" t="s">
        <v>45</v>
      </c>
    </row>
    <row r="12" spans="1:42" x14ac:dyDescent="0.3">
      <c r="A12" t="s">
        <v>46</v>
      </c>
      <c r="B12">
        <v>100</v>
      </c>
      <c r="C12">
        <v>100</v>
      </c>
      <c r="D12">
        <v>100</v>
      </c>
      <c r="E12">
        <v>100</v>
      </c>
      <c r="F12">
        <v>100</v>
      </c>
      <c r="G12">
        <v>100</v>
      </c>
      <c r="H12">
        <v>100</v>
      </c>
      <c r="I12">
        <v>100</v>
      </c>
      <c r="J12">
        <v>100</v>
      </c>
      <c r="K12">
        <v>100</v>
      </c>
      <c r="L12">
        <v>100</v>
      </c>
      <c r="M12">
        <v>100</v>
      </c>
      <c r="N12">
        <v>100</v>
      </c>
      <c r="O12">
        <v>100</v>
      </c>
      <c r="P12">
        <v>100</v>
      </c>
      <c r="Q12">
        <v>100</v>
      </c>
      <c r="R12">
        <v>100</v>
      </c>
      <c r="S12">
        <v>100</v>
      </c>
      <c r="T12">
        <v>100</v>
      </c>
      <c r="U12">
        <v>100</v>
      </c>
      <c r="V12">
        <v>100</v>
      </c>
      <c r="W12">
        <v>100</v>
      </c>
      <c r="X12">
        <v>100</v>
      </c>
      <c r="Y12">
        <v>100</v>
      </c>
      <c r="Z12">
        <v>100</v>
      </c>
      <c r="AA12">
        <v>100</v>
      </c>
      <c r="AB12">
        <v>100</v>
      </c>
      <c r="AC12">
        <v>100</v>
      </c>
      <c r="AD12">
        <v>100</v>
      </c>
      <c r="AE12">
        <v>100</v>
      </c>
      <c r="AF12">
        <v>100</v>
      </c>
      <c r="AG12">
        <v>100</v>
      </c>
      <c r="AH12">
        <v>100</v>
      </c>
      <c r="AI12">
        <v>100</v>
      </c>
      <c r="AJ12">
        <v>100</v>
      </c>
      <c r="AK12">
        <v>100</v>
      </c>
      <c r="AL12">
        <v>100</v>
      </c>
      <c r="AM12">
        <v>100</v>
      </c>
      <c r="AN12">
        <v>100</v>
      </c>
      <c r="AO12">
        <v>100</v>
      </c>
      <c r="AP12">
        <v>100</v>
      </c>
    </row>
    <row r="13" spans="1:42" x14ac:dyDescent="0.3">
      <c r="A13" t="s">
        <v>47</v>
      </c>
      <c r="B13">
        <v>51.38</v>
      </c>
      <c r="C13">
        <v>51.08</v>
      </c>
      <c r="D13">
        <v>52.22</v>
      </c>
      <c r="E13">
        <v>53.54</v>
      </c>
      <c r="F13">
        <v>51.46</v>
      </c>
      <c r="G13">
        <v>50.14</v>
      </c>
      <c r="H13">
        <v>51.81</v>
      </c>
      <c r="I13">
        <v>52.09</v>
      </c>
      <c r="J13">
        <v>50.31</v>
      </c>
      <c r="K13">
        <v>52.2</v>
      </c>
      <c r="L13">
        <v>53.36</v>
      </c>
      <c r="M13">
        <v>51.68</v>
      </c>
      <c r="N13">
        <v>52.85</v>
      </c>
      <c r="O13">
        <v>53.16</v>
      </c>
      <c r="P13">
        <v>55.34</v>
      </c>
      <c r="Q13">
        <v>58.38</v>
      </c>
      <c r="R13">
        <v>59.25</v>
      </c>
      <c r="S13">
        <v>60.52</v>
      </c>
      <c r="T13">
        <v>58.99</v>
      </c>
      <c r="U13">
        <v>59.22</v>
      </c>
      <c r="V13">
        <v>56.68</v>
      </c>
      <c r="W13">
        <v>57.29</v>
      </c>
      <c r="X13">
        <v>56.92</v>
      </c>
      <c r="Y13">
        <v>55.64</v>
      </c>
      <c r="Z13">
        <v>56.49</v>
      </c>
      <c r="AA13">
        <v>56.32</v>
      </c>
      <c r="AB13">
        <v>57.15</v>
      </c>
      <c r="AC13">
        <v>58.82</v>
      </c>
      <c r="AD13">
        <v>61.05</v>
      </c>
      <c r="AE13">
        <v>64.53</v>
      </c>
      <c r="AF13">
        <v>64.489999999999995</v>
      </c>
      <c r="AG13">
        <v>63.74</v>
      </c>
      <c r="AH13">
        <v>63.25</v>
      </c>
      <c r="AI13">
        <v>65.87</v>
      </c>
      <c r="AJ13">
        <v>65.42</v>
      </c>
      <c r="AK13">
        <v>65.84</v>
      </c>
      <c r="AL13">
        <v>64.12</v>
      </c>
      <c r="AM13">
        <v>63.06</v>
      </c>
      <c r="AN13">
        <v>65.98</v>
      </c>
      <c r="AO13">
        <v>67.98</v>
      </c>
      <c r="AP13">
        <v>70.3</v>
      </c>
    </row>
    <row r="14" spans="1:42" x14ac:dyDescent="0.3">
      <c r="A14" t="s">
        <v>48</v>
      </c>
      <c r="B14">
        <v>6.52</v>
      </c>
      <c r="C14">
        <v>7.05</v>
      </c>
      <c r="D14">
        <v>6.26</v>
      </c>
      <c r="E14">
        <v>6.64</v>
      </c>
      <c r="F14">
        <v>6.38</v>
      </c>
      <c r="G14">
        <v>7.19</v>
      </c>
      <c r="H14">
        <v>5.75</v>
      </c>
      <c r="I14">
        <v>4.6500000000000004</v>
      </c>
      <c r="J14">
        <v>6.29</v>
      </c>
      <c r="K14">
        <v>6.33</v>
      </c>
      <c r="L14">
        <v>6.26</v>
      </c>
      <c r="M14">
        <v>5.28</v>
      </c>
      <c r="N14">
        <v>5.45</v>
      </c>
      <c r="O14">
        <v>6.37</v>
      </c>
      <c r="P14">
        <v>4.17</v>
      </c>
      <c r="Q14">
        <v>1.67</v>
      </c>
      <c r="R14">
        <v>2.13</v>
      </c>
      <c r="S14">
        <v>3.86</v>
      </c>
      <c r="T14">
        <v>4.51</v>
      </c>
      <c r="U14">
        <v>4.79</v>
      </c>
      <c r="V14">
        <v>5.38</v>
      </c>
      <c r="W14">
        <v>5.75</v>
      </c>
      <c r="X14">
        <v>5.38</v>
      </c>
      <c r="Y14">
        <v>5.69</v>
      </c>
      <c r="Z14">
        <v>4.87</v>
      </c>
      <c r="AA14">
        <v>5.26</v>
      </c>
      <c r="AB14">
        <v>5.8</v>
      </c>
      <c r="AC14">
        <v>6.73</v>
      </c>
      <c r="AD14">
        <v>5.13</v>
      </c>
      <c r="AE14">
        <v>4.5</v>
      </c>
      <c r="AF14">
        <v>4.2</v>
      </c>
      <c r="AG14">
        <v>3.7</v>
      </c>
      <c r="AH14">
        <v>4.29</v>
      </c>
      <c r="AI14">
        <v>3.55</v>
      </c>
      <c r="AJ14">
        <v>4.51</v>
      </c>
      <c r="AK14">
        <v>4.7699999999999996</v>
      </c>
      <c r="AL14">
        <v>4.12</v>
      </c>
      <c r="AM14">
        <v>4.32</v>
      </c>
      <c r="AN14">
        <v>3.2</v>
      </c>
      <c r="AO14">
        <v>2.57</v>
      </c>
      <c r="AP14">
        <v>3.63</v>
      </c>
    </row>
    <row r="15" spans="1:42" x14ac:dyDescent="0.3">
      <c r="A15" t="s">
        <v>49</v>
      </c>
      <c r="B15">
        <v>42.11</v>
      </c>
      <c r="C15">
        <v>41.87</v>
      </c>
      <c r="D15">
        <v>41.52</v>
      </c>
      <c r="E15">
        <v>39.82</v>
      </c>
      <c r="F15">
        <v>42.17</v>
      </c>
      <c r="G15">
        <v>42.67</v>
      </c>
      <c r="H15">
        <v>42.45</v>
      </c>
      <c r="I15">
        <v>43.27</v>
      </c>
      <c r="J15">
        <v>43.4</v>
      </c>
      <c r="K15">
        <v>41.47</v>
      </c>
      <c r="L15">
        <v>40.369999999999997</v>
      </c>
      <c r="M15">
        <v>43.04</v>
      </c>
      <c r="N15">
        <v>41.7</v>
      </c>
      <c r="O15">
        <v>40.46</v>
      </c>
      <c r="P15">
        <v>40.49</v>
      </c>
      <c r="Q15">
        <v>39.94</v>
      </c>
      <c r="R15">
        <v>38.619999999999997</v>
      </c>
      <c r="S15">
        <v>35.619999999999997</v>
      </c>
      <c r="T15">
        <v>36.51</v>
      </c>
      <c r="U15">
        <v>35.99</v>
      </c>
      <c r="V15">
        <v>37.94</v>
      </c>
      <c r="W15">
        <v>36.96</v>
      </c>
      <c r="X15">
        <v>37.700000000000003</v>
      </c>
      <c r="Y15">
        <v>38.67</v>
      </c>
      <c r="Z15">
        <v>38.65</v>
      </c>
      <c r="AA15">
        <v>38.42</v>
      </c>
      <c r="AB15">
        <v>37.049999999999997</v>
      </c>
      <c r="AC15">
        <v>34.46</v>
      </c>
      <c r="AD15">
        <v>33.82</v>
      </c>
      <c r="AE15">
        <v>30.97</v>
      </c>
      <c r="AF15">
        <v>31.31</v>
      </c>
      <c r="AG15">
        <v>32.56</v>
      </c>
      <c r="AH15">
        <v>32.46</v>
      </c>
      <c r="AI15">
        <v>30.58</v>
      </c>
      <c r="AJ15">
        <v>30.07</v>
      </c>
      <c r="AK15">
        <v>29.39</v>
      </c>
      <c r="AL15">
        <v>31.76</v>
      </c>
      <c r="AM15">
        <v>32.619999999999997</v>
      </c>
      <c r="AN15">
        <v>30.82</v>
      </c>
      <c r="AO15">
        <v>29.45</v>
      </c>
      <c r="AP15">
        <v>26.07</v>
      </c>
    </row>
    <row r="17" spans="1:42" x14ac:dyDescent="0.3">
      <c r="A17" t="s">
        <v>50</v>
      </c>
    </row>
    <row r="18" spans="1:42" x14ac:dyDescent="0.3">
      <c r="A18" t="s">
        <v>46</v>
      </c>
      <c r="B18">
        <v>100</v>
      </c>
      <c r="C18">
        <v>100</v>
      </c>
      <c r="D18">
        <v>100</v>
      </c>
      <c r="E18">
        <v>100</v>
      </c>
      <c r="F18">
        <v>100</v>
      </c>
      <c r="G18">
        <v>100</v>
      </c>
      <c r="H18">
        <v>100</v>
      </c>
      <c r="I18">
        <v>100</v>
      </c>
      <c r="J18">
        <v>100</v>
      </c>
      <c r="K18">
        <v>100</v>
      </c>
      <c r="L18">
        <v>100</v>
      </c>
      <c r="M18">
        <v>100</v>
      </c>
      <c r="N18">
        <v>100</v>
      </c>
      <c r="O18">
        <v>100</v>
      </c>
      <c r="P18">
        <v>100</v>
      </c>
      <c r="Q18">
        <v>100</v>
      </c>
      <c r="R18">
        <v>100</v>
      </c>
      <c r="S18">
        <v>100</v>
      </c>
      <c r="T18">
        <v>100</v>
      </c>
      <c r="U18">
        <v>100</v>
      </c>
      <c r="V18">
        <v>100</v>
      </c>
      <c r="W18">
        <v>100</v>
      </c>
      <c r="X18">
        <v>100</v>
      </c>
      <c r="Y18">
        <v>100</v>
      </c>
      <c r="Z18">
        <v>100</v>
      </c>
      <c r="AA18">
        <v>100</v>
      </c>
      <c r="AB18">
        <v>100</v>
      </c>
      <c r="AC18">
        <v>100</v>
      </c>
      <c r="AD18">
        <v>100</v>
      </c>
      <c r="AE18">
        <v>100</v>
      </c>
      <c r="AF18">
        <v>100</v>
      </c>
      <c r="AG18">
        <v>100</v>
      </c>
      <c r="AH18">
        <v>100</v>
      </c>
      <c r="AI18">
        <v>100</v>
      </c>
      <c r="AJ18">
        <v>100</v>
      </c>
      <c r="AK18">
        <v>100</v>
      </c>
      <c r="AL18">
        <v>100</v>
      </c>
      <c r="AM18">
        <v>100</v>
      </c>
      <c r="AN18">
        <v>100</v>
      </c>
      <c r="AO18">
        <v>100</v>
      </c>
      <c r="AP18">
        <v>100</v>
      </c>
    </row>
    <row r="19" spans="1:42" x14ac:dyDescent="0.3">
      <c r="A19" t="s">
        <v>47</v>
      </c>
      <c r="B19">
        <v>57.43</v>
      </c>
      <c r="C19">
        <v>57.71</v>
      </c>
      <c r="D19">
        <v>58.05</v>
      </c>
      <c r="E19">
        <v>58.55</v>
      </c>
      <c r="F19">
        <v>57.31</v>
      </c>
      <c r="G19">
        <v>57.97</v>
      </c>
      <c r="H19">
        <v>57.3</v>
      </c>
      <c r="I19">
        <v>56.18</v>
      </c>
      <c r="J19">
        <v>57.54</v>
      </c>
      <c r="K19">
        <v>58.26</v>
      </c>
      <c r="L19">
        <v>58.97</v>
      </c>
      <c r="M19">
        <v>57.46</v>
      </c>
      <c r="N19">
        <v>60.12</v>
      </c>
      <c r="O19">
        <v>59.59</v>
      </c>
      <c r="P19">
        <v>61.3</v>
      </c>
      <c r="Q19">
        <v>60.03</v>
      </c>
      <c r="R19">
        <v>61.81</v>
      </c>
      <c r="S19">
        <v>63.43</v>
      </c>
      <c r="T19">
        <v>65.3</v>
      </c>
      <c r="U19">
        <v>63.23</v>
      </c>
      <c r="V19">
        <v>63.64</v>
      </c>
      <c r="W19">
        <v>63.6</v>
      </c>
      <c r="X19">
        <v>62.69</v>
      </c>
      <c r="Y19">
        <v>63.5</v>
      </c>
      <c r="Z19">
        <v>61.87</v>
      </c>
      <c r="AA19">
        <v>62.54</v>
      </c>
      <c r="AB19">
        <v>64.23</v>
      </c>
      <c r="AC19">
        <v>64.650000000000006</v>
      </c>
      <c r="AD19">
        <v>68.08</v>
      </c>
      <c r="AE19">
        <v>69.56</v>
      </c>
      <c r="AF19">
        <v>70.25</v>
      </c>
      <c r="AG19">
        <v>69.63</v>
      </c>
      <c r="AH19">
        <v>69.39</v>
      </c>
      <c r="AI19">
        <v>71.400000000000006</v>
      </c>
      <c r="AJ19">
        <v>70.150000000000006</v>
      </c>
      <c r="AK19">
        <v>72.25</v>
      </c>
      <c r="AL19">
        <v>69.73</v>
      </c>
      <c r="AM19">
        <v>69.12</v>
      </c>
      <c r="AN19">
        <v>71.209999999999994</v>
      </c>
      <c r="AO19">
        <v>72.510000000000005</v>
      </c>
      <c r="AP19">
        <v>75.260000000000005</v>
      </c>
    </row>
    <row r="20" spans="1:42" x14ac:dyDescent="0.3">
      <c r="A20" t="s">
        <v>48</v>
      </c>
      <c r="B20">
        <v>2.98</v>
      </c>
      <c r="C20">
        <v>3.06</v>
      </c>
      <c r="D20">
        <v>2.85</v>
      </c>
      <c r="E20">
        <v>2.99</v>
      </c>
      <c r="F20">
        <v>3.02</v>
      </c>
      <c r="G20">
        <v>3.27</v>
      </c>
      <c r="H20">
        <v>3.06</v>
      </c>
      <c r="I20">
        <v>3.33</v>
      </c>
      <c r="J20">
        <v>2.98</v>
      </c>
      <c r="K20">
        <v>2.73</v>
      </c>
      <c r="L20">
        <v>2.67</v>
      </c>
      <c r="M20">
        <v>2.4900000000000002</v>
      </c>
      <c r="N20">
        <v>1.48</v>
      </c>
      <c r="O20">
        <v>1.47</v>
      </c>
      <c r="P20">
        <v>1.0900000000000001</v>
      </c>
      <c r="Q20">
        <v>0.97</v>
      </c>
      <c r="R20">
        <v>0.99</v>
      </c>
      <c r="S20">
        <v>1.22</v>
      </c>
      <c r="T20">
        <v>1.04</v>
      </c>
      <c r="U20">
        <v>1.51</v>
      </c>
      <c r="V20">
        <v>1.25</v>
      </c>
      <c r="W20">
        <v>1.26</v>
      </c>
      <c r="X20">
        <v>1.37</v>
      </c>
      <c r="Y20">
        <v>0.98</v>
      </c>
      <c r="Z20">
        <v>1.21</v>
      </c>
      <c r="AA20">
        <v>1.48</v>
      </c>
      <c r="AB20">
        <v>1.23</v>
      </c>
      <c r="AC20">
        <v>1.1599999999999999</v>
      </c>
      <c r="AD20">
        <v>1.4</v>
      </c>
      <c r="AE20">
        <v>1.06</v>
      </c>
      <c r="AF20">
        <v>1.61</v>
      </c>
      <c r="AG20">
        <v>1.17</v>
      </c>
      <c r="AH20">
        <v>0.92</v>
      </c>
      <c r="AI20">
        <v>0.77</v>
      </c>
      <c r="AJ20">
        <v>1.01</v>
      </c>
      <c r="AK20">
        <v>0.7</v>
      </c>
      <c r="AL20">
        <v>0.76</v>
      </c>
      <c r="AM20">
        <v>1</v>
      </c>
      <c r="AN20">
        <v>0.72</v>
      </c>
      <c r="AO20">
        <v>0.94</v>
      </c>
      <c r="AP20">
        <v>0.61</v>
      </c>
    </row>
    <row r="21" spans="1:42" x14ac:dyDescent="0.3">
      <c r="A21" t="s">
        <v>49</v>
      </c>
      <c r="B21">
        <v>39.590000000000003</v>
      </c>
      <c r="C21">
        <v>39.229999999999997</v>
      </c>
      <c r="D21">
        <v>39.090000000000003</v>
      </c>
      <c r="E21">
        <v>38.46</v>
      </c>
      <c r="F21">
        <v>39.67</v>
      </c>
      <c r="G21">
        <v>38.76</v>
      </c>
      <c r="H21">
        <v>39.64</v>
      </c>
      <c r="I21">
        <v>40.49</v>
      </c>
      <c r="J21">
        <v>39.479999999999997</v>
      </c>
      <c r="K21">
        <v>39.01</v>
      </c>
      <c r="L21">
        <v>38.36</v>
      </c>
      <c r="M21">
        <v>40.049999999999997</v>
      </c>
      <c r="N21">
        <v>38.4</v>
      </c>
      <c r="O21">
        <v>38.94</v>
      </c>
      <c r="P21">
        <v>37.61</v>
      </c>
      <c r="Q21">
        <v>39</v>
      </c>
      <c r="R21">
        <v>37.21</v>
      </c>
      <c r="S21">
        <v>35.36</v>
      </c>
      <c r="T21">
        <v>33.659999999999997</v>
      </c>
      <c r="U21">
        <v>35.26</v>
      </c>
      <c r="V21">
        <v>35.11</v>
      </c>
      <c r="W21">
        <v>35.14</v>
      </c>
      <c r="X21">
        <v>35.94</v>
      </c>
      <c r="Y21">
        <v>35.520000000000003</v>
      </c>
      <c r="Z21">
        <v>36.92</v>
      </c>
      <c r="AA21">
        <v>35.979999999999997</v>
      </c>
      <c r="AB21">
        <v>34.54</v>
      </c>
      <c r="AC21">
        <v>34.19</v>
      </c>
      <c r="AD21">
        <v>30.52</v>
      </c>
      <c r="AE21">
        <v>29.38</v>
      </c>
      <c r="AF21">
        <v>28.14</v>
      </c>
      <c r="AG21">
        <v>29.21</v>
      </c>
      <c r="AH21">
        <v>29.69</v>
      </c>
      <c r="AI21">
        <v>27.83</v>
      </c>
      <c r="AJ21">
        <v>28.83</v>
      </c>
      <c r="AK21">
        <v>27.04</v>
      </c>
      <c r="AL21">
        <v>29.51</v>
      </c>
      <c r="AM21">
        <v>29.88</v>
      </c>
      <c r="AN21">
        <v>28.08</v>
      </c>
      <c r="AO21">
        <v>26.55</v>
      </c>
      <c r="AP21">
        <v>24.14</v>
      </c>
    </row>
    <row r="23" spans="1:42" x14ac:dyDescent="0.3">
      <c r="A23" t="s">
        <v>51</v>
      </c>
    </row>
    <row r="24" spans="1:42" x14ac:dyDescent="0.3">
      <c r="A24" t="s">
        <v>46</v>
      </c>
      <c r="B24">
        <v>100</v>
      </c>
      <c r="C24">
        <v>100</v>
      </c>
      <c r="D24">
        <v>100</v>
      </c>
      <c r="E24">
        <v>100</v>
      </c>
      <c r="F24">
        <v>100</v>
      </c>
      <c r="G24">
        <v>100</v>
      </c>
      <c r="H24">
        <v>100</v>
      </c>
      <c r="I24">
        <v>100</v>
      </c>
      <c r="J24">
        <v>100</v>
      </c>
      <c r="K24">
        <v>100</v>
      </c>
      <c r="L24">
        <v>100</v>
      </c>
      <c r="M24">
        <v>100</v>
      </c>
      <c r="N24">
        <v>100</v>
      </c>
      <c r="O24">
        <v>100</v>
      </c>
      <c r="P24">
        <v>100</v>
      </c>
      <c r="Q24">
        <v>100</v>
      </c>
      <c r="R24">
        <v>100</v>
      </c>
      <c r="S24">
        <v>100</v>
      </c>
      <c r="T24">
        <v>100</v>
      </c>
      <c r="U24">
        <v>100</v>
      </c>
      <c r="V24">
        <v>100</v>
      </c>
      <c r="W24">
        <v>100</v>
      </c>
      <c r="X24">
        <v>100</v>
      </c>
      <c r="Y24">
        <v>100</v>
      </c>
      <c r="Z24">
        <v>100</v>
      </c>
      <c r="AA24">
        <v>100</v>
      </c>
      <c r="AB24">
        <v>100</v>
      </c>
      <c r="AC24">
        <v>100</v>
      </c>
      <c r="AD24">
        <v>100</v>
      </c>
      <c r="AE24">
        <v>100</v>
      </c>
      <c r="AF24">
        <v>100</v>
      </c>
      <c r="AG24">
        <v>100</v>
      </c>
      <c r="AH24">
        <v>100</v>
      </c>
      <c r="AI24">
        <v>100</v>
      </c>
      <c r="AJ24">
        <v>100</v>
      </c>
      <c r="AK24">
        <v>100</v>
      </c>
      <c r="AL24">
        <v>100</v>
      </c>
      <c r="AM24">
        <v>100</v>
      </c>
      <c r="AN24">
        <v>100</v>
      </c>
      <c r="AO24">
        <v>100</v>
      </c>
      <c r="AP24">
        <v>100</v>
      </c>
    </row>
    <row r="25" spans="1:42" x14ac:dyDescent="0.3">
      <c r="A25" t="s">
        <v>47</v>
      </c>
      <c r="B25">
        <v>62.78</v>
      </c>
      <c r="C25">
        <v>60.35</v>
      </c>
      <c r="D25">
        <v>62.34</v>
      </c>
      <c r="E25">
        <v>61.75</v>
      </c>
      <c r="F25">
        <v>64.67</v>
      </c>
      <c r="G25">
        <v>64.69</v>
      </c>
      <c r="H25">
        <v>62.01</v>
      </c>
      <c r="I25">
        <v>62.5</v>
      </c>
      <c r="J25">
        <v>63.34</v>
      </c>
      <c r="K25">
        <v>63.17</v>
      </c>
      <c r="L25">
        <v>62.42</v>
      </c>
      <c r="M25">
        <v>63.15</v>
      </c>
      <c r="N25">
        <v>62.28</v>
      </c>
      <c r="O25">
        <v>62.87</v>
      </c>
      <c r="P25">
        <v>61.67</v>
      </c>
      <c r="Q25">
        <v>62.8</v>
      </c>
      <c r="R25">
        <v>58.65</v>
      </c>
      <c r="S25">
        <v>64.3</v>
      </c>
      <c r="T25">
        <v>65.44</v>
      </c>
      <c r="U25">
        <v>63.71</v>
      </c>
      <c r="V25">
        <v>65.52</v>
      </c>
      <c r="W25">
        <v>64.22</v>
      </c>
      <c r="X25">
        <v>66.599999999999994</v>
      </c>
      <c r="Y25">
        <v>64.48</v>
      </c>
      <c r="Z25">
        <v>66.3</v>
      </c>
      <c r="AA25">
        <v>63.07</v>
      </c>
      <c r="AB25">
        <v>63.85</v>
      </c>
      <c r="AC25">
        <v>66.260000000000005</v>
      </c>
      <c r="AD25">
        <v>67.709999999999994</v>
      </c>
      <c r="AE25">
        <v>70.349999999999994</v>
      </c>
      <c r="AF25">
        <v>72.39</v>
      </c>
      <c r="AG25">
        <v>68.260000000000005</v>
      </c>
      <c r="AH25">
        <v>70.25</v>
      </c>
      <c r="AI25">
        <v>74.38</v>
      </c>
      <c r="AJ25">
        <v>75.83</v>
      </c>
      <c r="AK25">
        <v>72.27</v>
      </c>
      <c r="AL25">
        <v>70.599999999999994</v>
      </c>
      <c r="AM25">
        <v>69.33</v>
      </c>
      <c r="AN25">
        <v>71.61</v>
      </c>
      <c r="AO25">
        <v>72.739999999999995</v>
      </c>
      <c r="AP25">
        <v>74.180000000000007</v>
      </c>
    </row>
    <row r="26" spans="1:42" x14ac:dyDescent="0.3">
      <c r="A26" t="s">
        <v>48</v>
      </c>
      <c r="B26">
        <v>3.89</v>
      </c>
      <c r="C26">
        <v>5.15</v>
      </c>
      <c r="D26">
        <v>4.54</v>
      </c>
      <c r="E26">
        <v>5.73</v>
      </c>
      <c r="F26">
        <v>4.82</v>
      </c>
      <c r="G26">
        <v>3.63</v>
      </c>
      <c r="H26">
        <v>4.99</v>
      </c>
      <c r="I26">
        <v>4.8099999999999996</v>
      </c>
      <c r="J26">
        <v>3.86</v>
      </c>
      <c r="K26">
        <v>3.93</v>
      </c>
      <c r="L26">
        <v>4.17</v>
      </c>
      <c r="M26">
        <v>3.57</v>
      </c>
      <c r="N26">
        <v>4.66</v>
      </c>
      <c r="O26">
        <v>4.16</v>
      </c>
      <c r="P26">
        <v>2.9</v>
      </c>
      <c r="Q26">
        <v>1.61</v>
      </c>
      <c r="R26">
        <v>3.47</v>
      </c>
      <c r="S26">
        <v>4.0199999999999996</v>
      </c>
      <c r="T26">
        <v>3.28</v>
      </c>
      <c r="U26">
        <v>3.46</v>
      </c>
      <c r="V26">
        <v>4.1900000000000004</v>
      </c>
      <c r="W26">
        <v>4.42</v>
      </c>
      <c r="X26">
        <v>4.38</v>
      </c>
      <c r="Y26">
        <v>4.2</v>
      </c>
      <c r="Z26">
        <v>2.69</v>
      </c>
      <c r="AA26">
        <v>4.3</v>
      </c>
      <c r="AB26">
        <v>3.83</v>
      </c>
      <c r="AC26">
        <v>3.06</v>
      </c>
      <c r="AD26">
        <v>3.12</v>
      </c>
      <c r="AE26">
        <v>2.75</v>
      </c>
      <c r="AF26">
        <v>2.52</v>
      </c>
      <c r="AG26">
        <v>2.99</v>
      </c>
      <c r="AH26">
        <v>3.99</v>
      </c>
      <c r="AI26">
        <v>2.11</v>
      </c>
      <c r="AJ26">
        <v>1.89</v>
      </c>
      <c r="AK26">
        <v>2.06</v>
      </c>
      <c r="AL26">
        <v>1.73</v>
      </c>
      <c r="AM26">
        <v>2.16</v>
      </c>
      <c r="AN26">
        <v>2.65</v>
      </c>
      <c r="AO26">
        <v>2.88</v>
      </c>
      <c r="AP26">
        <v>3.02</v>
      </c>
    </row>
    <row r="27" spans="1:42" x14ac:dyDescent="0.3">
      <c r="A27" t="s">
        <v>49</v>
      </c>
      <c r="B27">
        <v>33.340000000000003</v>
      </c>
      <c r="C27">
        <v>34.51</v>
      </c>
      <c r="D27">
        <v>33.11</v>
      </c>
      <c r="E27">
        <v>32.51</v>
      </c>
      <c r="F27">
        <v>30.51</v>
      </c>
      <c r="G27">
        <v>31.68</v>
      </c>
      <c r="H27">
        <v>33</v>
      </c>
      <c r="I27">
        <v>32.69</v>
      </c>
      <c r="J27">
        <v>32.799999999999997</v>
      </c>
      <c r="K27">
        <v>32.9</v>
      </c>
      <c r="L27">
        <v>33.409999999999997</v>
      </c>
      <c r="M27">
        <v>33.270000000000003</v>
      </c>
      <c r="N27">
        <v>33.06</v>
      </c>
      <c r="O27">
        <v>32.97</v>
      </c>
      <c r="P27">
        <v>35.43</v>
      </c>
      <c r="Q27">
        <v>35.590000000000003</v>
      </c>
      <c r="R27">
        <v>37.880000000000003</v>
      </c>
      <c r="S27">
        <v>31.69</v>
      </c>
      <c r="T27">
        <v>31.28</v>
      </c>
      <c r="U27">
        <v>32.83</v>
      </c>
      <c r="V27">
        <v>30.29</v>
      </c>
      <c r="W27">
        <v>31.36</v>
      </c>
      <c r="X27">
        <v>29.02</v>
      </c>
      <c r="Y27">
        <v>31.32</v>
      </c>
      <c r="Z27">
        <v>31.01</v>
      </c>
      <c r="AA27">
        <v>32.630000000000003</v>
      </c>
      <c r="AB27">
        <v>32.32</v>
      </c>
      <c r="AC27">
        <v>30.68</v>
      </c>
      <c r="AD27">
        <v>29.17</v>
      </c>
      <c r="AE27">
        <v>26.9</v>
      </c>
      <c r="AF27">
        <v>25.09</v>
      </c>
      <c r="AG27">
        <v>28.74</v>
      </c>
      <c r="AH27">
        <v>25.76</v>
      </c>
      <c r="AI27">
        <v>23.52</v>
      </c>
      <c r="AJ27">
        <v>22.27</v>
      </c>
      <c r="AK27">
        <v>25.67</v>
      </c>
      <c r="AL27">
        <v>27.67</v>
      </c>
      <c r="AM27">
        <v>28.52</v>
      </c>
      <c r="AN27">
        <v>25.74</v>
      </c>
      <c r="AO27">
        <v>24.37</v>
      </c>
      <c r="AP27">
        <v>22.8</v>
      </c>
    </row>
    <row r="30" spans="1:42" x14ac:dyDescent="0.3">
      <c r="A30" t="s">
        <v>36</v>
      </c>
    </row>
    <row r="31" spans="1:42" x14ac:dyDescent="0.3">
      <c r="A31" t="s">
        <v>37</v>
      </c>
    </row>
    <row r="32" spans="1:42" x14ac:dyDescent="0.3">
      <c r="A32" t="s">
        <v>52</v>
      </c>
    </row>
    <row r="33" spans="1:42" x14ac:dyDescent="0.3">
      <c r="A33" t="s">
        <v>39</v>
      </c>
      <c r="B33" s="1">
        <v>43466</v>
      </c>
      <c r="C33" s="1">
        <v>43497</v>
      </c>
      <c r="D33" s="1">
        <v>43525</v>
      </c>
      <c r="E33" s="1">
        <v>43556</v>
      </c>
      <c r="F33" s="1">
        <v>43586</v>
      </c>
      <c r="G33" s="1">
        <v>43617</v>
      </c>
      <c r="H33" s="1">
        <v>43647</v>
      </c>
      <c r="I33" s="1">
        <v>43678</v>
      </c>
      <c r="J33" s="1">
        <v>43709</v>
      </c>
      <c r="K33" s="1">
        <v>43739</v>
      </c>
      <c r="L33" s="1">
        <v>43770</v>
      </c>
      <c r="M33" s="1">
        <v>43800</v>
      </c>
      <c r="N33" s="1">
        <v>43831</v>
      </c>
      <c r="O33" s="1">
        <v>43862</v>
      </c>
      <c r="P33" s="1">
        <v>43891</v>
      </c>
      <c r="Q33" s="1">
        <v>43922</v>
      </c>
      <c r="R33" t="s">
        <v>53</v>
      </c>
      <c r="S33" s="1">
        <v>43983</v>
      </c>
      <c r="T33" s="1">
        <v>44013</v>
      </c>
      <c r="U33" s="1">
        <v>44044</v>
      </c>
      <c r="V33" s="1">
        <v>44075</v>
      </c>
      <c r="W33" s="1">
        <v>44105</v>
      </c>
      <c r="X33" s="1">
        <v>44136</v>
      </c>
      <c r="Y33" s="1">
        <v>44166</v>
      </c>
      <c r="Z33" s="1">
        <v>44197</v>
      </c>
      <c r="AA33" s="1">
        <v>44228</v>
      </c>
      <c r="AB33" s="1">
        <v>44256</v>
      </c>
      <c r="AC33" s="1">
        <v>44287</v>
      </c>
      <c r="AD33" s="1">
        <v>44317</v>
      </c>
      <c r="AE33" s="1">
        <v>44348</v>
      </c>
      <c r="AF33" s="1">
        <v>44378</v>
      </c>
      <c r="AG33" s="1">
        <v>44409</v>
      </c>
      <c r="AH33" s="1">
        <v>44440</v>
      </c>
      <c r="AI33" s="1">
        <v>44470</v>
      </c>
      <c r="AJ33" s="1">
        <v>44501</v>
      </c>
      <c r="AK33" s="1">
        <v>44531</v>
      </c>
      <c r="AL33" s="1">
        <v>44562</v>
      </c>
      <c r="AM33" s="1">
        <v>44593</v>
      </c>
      <c r="AN33" s="1">
        <v>44621</v>
      </c>
      <c r="AO33" s="1">
        <v>44652</v>
      </c>
      <c r="AP33" s="1">
        <v>44682</v>
      </c>
    </row>
    <row r="34" spans="1:42" x14ac:dyDescent="0.3">
      <c r="A34" t="s">
        <v>40</v>
      </c>
    </row>
    <row r="35" spans="1:42" x14ac:dyDescent="0.3">
      <c r="A35" t="s">
        <v>41</v>
      </c>
      <c r="B35">
        <v>100</v>
      </c>
      <c r="C35">
        <v>100</v>
      </c>
      <c r="D35">
        <v>100</v>
      </c>
      <c r="E35">
        <v>100</v>
      </c>
      <c r="F35">
        <v>100</v>
      </c>
      <c r="G35">
        <v>100</v>
      </c>
      <c r="H35">
        <v>100</v>
      </c>
      <c r="I35">
        <v>100</v>
      </c>
      <c r="J35">
        <v>100</v>
      </c>
      <c r="K35">
        <v>100</v>
      </c>
      <c r="L35">
        <v>100</v>
      </c>
      <c r="M35">
        <v>100</v>
      </c>
      <c r="N35">
        <v>100</v>
      </c>
      <c r="O35">
        <v>100</v>
      </c>
      <c r="P35">
        <v>100</v>
      </c>
      <c r="Q35">
        <v>100</v>
      </c>
      <c r="R35">
        <v>100</v>
      </c>
      <c r="S35">
        <v>100</v>
      </c>
      <c r="T35">
        <v>100</v>
      </c>
      <c r="U35">
        <v>100</v>
      </c>
      <c r="V35">
        <v>100</v>
      </c>
      <c r="W35">
        <v>100</v>
      </c>
      <c r="X35">
        <v>100</v>
      </c>
      <c r="Y35">
        <v>100</v>
      </c>
      <c r="Z35">
        <v>100</v>
      </c>
      <c r="AA35">
        <v>100</v>
      </c>
      <c r="AB35">
        <v>100</v>
      </c>
      <c r="AC35">
        <v>100</v>
      </c>
      <c r="AD35">
        <v>100</v>
      </c>
      <c r="AE35">
        <v>100</v>
      </c>
      <c r="AF35">
        <v>100</v>
      </c>
      <c r="AG35">
        <v>100</v>
      </c>
      <c r="AH35">
        <v>100</v>
      </c>
      <c r="AI35">
        <v>100</v>
      </c>
      <c r="AJ35">
        <v>100</v>
      </c>
      <c r="AK35">
        <v>100</v>
      </c>
      <c r="AL35">
        <v>100</v>
      </c>
      <c r="AM35">
        <v>100</v>
      </c>
      <c r="AN35">
        <v>100</v>
      </c>
      <c r="AO35">
        <v>100</v>
      </c>
      <c r="AP35">
        <v>100</v>
      </c>
    </row>
    <row r="36" spans="1:42" x14ac:dyDescent="0.3">
      <c r="A36" t="s">
        <v>42</v>
      </c>
      <c r="B36">
        <v>53.52</v>
      </c>
      <c r="C36">
        <v>53.75</v>
      </c>
      <c r="D36">
        <v>54.09</v>
      </c>
      <c r="E36">
        <v>55.17</v>
      </c>
      <c r="F36">
        <v>54.33</v>
      </c>
      <c r="G36">
        <v>54.47</v>
      </c>
      <c r="H36">
        <v>54.36</v>
      </c>
      <c r="I36">
        <v>54.8</v>
      </c>
      <c r="J36">
        <v>54.2</v>
      </c>
      <c r="K36">
        <v>54.85</v>
      </c>
      <c r="L36">
        <v>54.61</v>
      </c>
      <c r="M36">
        <v>54.91</v>
      </c>
      <c r="N36">
        <v>53.52</v>
      </c>
      <c r="O36">
        <v>54.54</v>
      </c>
      <c r="P36">
        <v>55.61</v>
      </c>
      <c r="Q36">
        <v>55.91</v>
      </c>
      <c r="R36">
        <v>57.77</v>
      </c>
      <c r="S36">
        <v>59.09</v>
      </c>
      <c r="T36">
        <v>59.38</v>
      </c>
      <c r="U36">
        <v>59.38</v>
      </c>
      <c r="V36">
        <v>58.64</v>
      </c>
      <c r="W36">
        <v>58.73</v>
      </c>
      <c r="X36">
        <v>57.53</v>
      </c>
      <c r="Y36">
        <v>57.82</v>
      </c>
      <c r="Z36">
        <v>55.9</v>
      </c>
      <c r="AA36">
        <v>56.78</v>
      </c>
      <c r="AB36">
        <v>58.93</v>
      </c>
      <c r="AC36">
        <v>59.98</v>
      </c>
      <c r="AD36">
        <v>63.22</v>
      </c>
      <c r="AE36">
        <v>64.3</v>
      </c>
      <c r="AF36">
        <v>66.36</v>
      </c>
      <c r="AG36">
        <v>65.77</v>
      </c>
      <c r="AH36">
        <v>65.180000000000007</v>
      </c>
      <c r="AI36">
        <v>66.040000000000006</v>
      </c>
      <c r="AJ36">
        <v>66.25</v>
      </c>
      <c r="AK36">
        <v>66.459999999999994</v>
      </c>
      <c r="AL36">
        <v>64.2</v>
      </c>
      <c r="AM36">
        <v>64.67</v>
      </c>
      <c r="AN36">
        <v>65.58</v>
      </c>
      <c r="AO36">
        <v>68.2</v>
      </c>
      <c r="AP36">
        <v>69.95</v>
      </c>
    </row>
    <row r="37" spans="1:42" x14ac:dyDescent="0.3">
      <c r="A37" t="s">
        <v>43</v>
      </c>
      <c r="B37">
        <v>3.7</v>
      </c>
      <c r="C37">
        <v>3.59</v>
      </c>
      <c r="D37">
        <v>3.43</v>
      </c>
      <c r="E37">
        <v>3.21</v>
      </c>
      <c r="F37">
        <v>3.59</v>
      </c>
      <c r="G37">
        <v>3.94</v>
      </c>
      <c r="H37">
        <v>3.79</v>
      </c>
      <c r="I37">
        <v>3.13</v>
      </c>
      <c r="J37">
        <v>3.47</v>
      </c>
      <c r="K37">
        <v>2.86</v>
      </c>
      <c r="L37">
        <v>3.29</v>
      </c>
      <c r="M37">
        <v>2.97</v>
      </c>
      <c r="N37">
        <v>3.35</v>
      </c>
      <c r="O37">
        <v>3.1</v>
      </c>
      <c r="P37">
        <v>2.15</v>
      </c>
      <c r="Q37">
        <v>1.53</v>
      </c>
      <c r="R37">
        <v>1.95</v>
      </c>
      <c r="S37">
        <v>2.39</v>
      </c>
      <c r="T37">
        <v>2.83</v>
      </c>
      <c r="U37">
        <v>2.73</v>
      </c>
      <c r="V37">
        <v>2.74</v>
      </c>
      <c r="W37">
        <v>2.59</v>
      </c>
      <c r="X37">
        <v>2.56</v>
      </c>
      <c r="Y37">
        <v>2.4</v>
      </c>
      <c r="Z37">
        <v>2.79</v>
      </c>
      <c r="AA37">
        <v>2.61</v>
      </c>
      <c r="AB37">
        <v>2.57</v>
      </c>
      <c r="AC37">
        <v>2.57</v>
      </c>
      <c r="AD37">
        <v>2.82</v>
      </c>
      <c r="AE37">
        <v>3.12</v>
      </c>
      <c r="AF37">
        <v>2.83</v>
      </c>
      <c r="AG37">
        <v>2.95</v>
      </c>
      <c r="AH37">
        <v>2.93</v>
      </c>
      <c r="AI37">
        <v>2.67</v>
      </c>
      <c r="AJ37">
        <v>2.54</v>
      </c>
      <c r="AK37">
        <v>2.5</v>
      </c>
      <c r="AL37">
        <v>2.7</v>
      </c>
      <c r="AM37">
        <v>2.42</v>
      </c>
      <c r="AN37">
        <v>2.5499999999999998</v>
      </c>
      <c r="AO37">
        <v>2.4</v>
      </c>
      <c r="AP37">
        <v>2.61</v>
      </c>
    </row>
    <row r="38" spans="1:42" x14ac:dyDescent="0.3">
      <c r="A38" t="s">
        <v>44</v>
      </c>
      <c r="B38">
        <v>42.78</v>
      </c>
      <c r="C38">
        <v>42.66</v>
      </c>
      <c r="D38">
        <v>42.48</v>
      </c>
      <c r="E38">
        <v>41.62</v>
      </c>
      <c r="F38">
        <v>42.08</v>
      </c>
      <c r="G38">
        <v>41.59</v>
      </c>
      <c r="H38">
        <v>41.85</v>
      </c>
      <c r="I38">
        <v>42.07</v>
      </c>
      <c r="J38">
        <v>42.34</v>
      </c>
      <c r="K38">
        <v>42.28</v>
      </c>
      <c r="L38">
        <v>42.1</v>
      </c>
      <c r="M38">
        <v>42.12</v>
      </c>
      <c r="N38">
        <v>43.13</v>
      </c>
      <c r="O38">
        <v>42.36</v>
      </c>
      <c r="P38">
        <v>42.24</v>
      </c>
      <c r="Q38">
        <v>42.56</v>
      </c>
      <c r="R38">
        <v>40.28</v>
      </c>
      <c r="S38">
        <v>38.520000000000003</v>
      </c>
      <c r="T38">
        <v>37.799999999999997</v>
      </c>
      <c r="U38">
        <v>37.89</v>
      </c>
      <c r="V38">
        <v>38.619999999999997</v>
      </c>
      <c r="W38">
        <v>38.68</v>
      </c>
      <c r="X38">
        <v>39.909999999999997</v>
      </c>
      <c r="Y38">
        <v>39.78</v>
      </c>
      <c r="Z38">
        <v>41.3</v>
      </c>
      <c r="AA38">
        <v>40.61</v>
      </c>
      <c r="AB38">
        <v>38.5</v>
      </c>
      <c r="AC38">
        <v>37.46</v>
      </c>
      <c r="AD38">
        <v>33.96</v>
      </c>
      <c r="AE38">
        <v>32.58</v>
      </c>
      <c r="AF38">
        <v>30.81</v>
      </c>
      <c r="AG38">
        <v>31.28</v>
      </c>
      <c r="AH38">
        <v>31.89</v>
      </c>
      <c r="AI38">
        <v>31.29</v>
      </c>
      <c r="AJ38">
        <v>31.21</v>
      </c>
      <c r="AK38">
        <v>31.04</v>
      </c>
      <c r="AL38">
        <v>33.090000000000003</v>
      </c>
      <c r="AM38">
        <v>32.909999999999997</v>
      </c>
      <c r="AN38">
        <v>31.87</v>
      </c>
      <c r="AO38">
        <v>29.4</v>
      </c>
      <c r="AP38">
        <v>27.44</v>
      </c>
    </row>
    <row r="40" spans="1:42" x14ac:dyDescent="0.3">
      <c r="A40" t="s">
        <v>45</v>
      </c>
    </row>
    <row r="41" spans="1:42" x14ac:dyDescent="0.3">
      <c r="A41" t="s">
        <v>46</v>
      </c>
      <c r="B41">
        <v>100</v>
      </c>
      <c r="C41">
        <v>100</v>
      </c>
      <c r="D41">
        <v>100</v>
      </c>
      <c r="E41">
        <v>100</v>
      </c>
      <c r="F41">
        <v>100</v>
      </c>
      <c r="G41">
        <v>100</v>
      </c>
      <c r="H41">
        <v>100</v>
      </c>
      <c r="I41">
        <v>100</v>
      </c>
      <c r="J41">
        <v>100</v>
      </c>
      <c r="K41">
        <v>100</v>
      </c>
      <c r="L41">
        <v>100</v>
      </c>
      <c r="M41">
        <v>100</v>
      </c>
      <c r="N41">
        <v>100</v>
      </c>
      <c r="O41">
        <v>100</v>
      </c>
      <c r="P41">
        <v>100</v>
      </c>
      <c r="Q41">
        <v>100</v>
      </c>
      <c r="R41">
        <v>100</v>
      </c>
      <c r="S41">
        <v>100</v>
      </c>
      <c r="T41">
        <v>100</v>
      </c>
      <c r="U41">
        <v>100</v>
      </c>
      <c r="V41">
        <v>100</v>
      </c>
      <c r="W41">
        <v>100</v>
      </c>
      <c r="X41">
        <v>100</v>
      </c>
      <c r="Y41">
        <v>100</v>
      </c>
      <c r="Z41">
        <v>100</v>
      </c>
      <c r="AA41">
        <v>100</v>
      </c>
      <c r="AB41">
        <v>100</v>
      </c>
      <c r="AC41">
        <v>100</v>
      </c>
      <c r="AD41">
        <v>100</v>
      </c>
      <c r="AE41">
        <v>100</v>
      </c>
      <c r="AF41">
        <v>100</v>
      </c>
      <c r="AG41">
        <v>100</v>
      </c>
      <c r="AH41">
        <v>100</v>
      </c>
      <c r="AI41">
        <v>100</v>
      </c>
      <c r="AJ41">
        <v>100</v>
      </c>
      <c r="AK41">
        <v>100</v>
      </c>
      <c r="AL41">
        <v>100</v>
      </c>
      <c r="AM41">
        <v>100</v>
      </c>
      <c r="AN41">
        <v>100</v>
      </c>
      <c r="AO41">
        <v>100</v>
      </c>
      <c r="AP41">
        <v>100</v>
      </c>
    </row>
    <row r="42" spans="1:42" x14ac:dyDescent="0.3">
      <c r="A42" t="s">
        <v>47</v>
      </c>
      <c r="B42">
        <v>50.52</v>
      </c>
      <c r="C42">
        <v>50.53</v>
      </c>
      <c r="D42">
        <v>50.65</v>
      </c>
      <c r="E42">
        <v>53.26</v>
      </c>
      <c r="F42">
        <v>51.49</v>
      </c>
      <c r="G42">
        <v>52.2</v>
      </c>
      <c r="H42">
        <v>52.69</v>
      </c>
      <c r="I42">
        <v>53.04</v>
      </c>
      <c r="J42">
        <v>51.83</v>
      </c>
      <c r="K42">
        <v>51.3</v>
      </c>
      <c r="L42">
        <v>52.11</v>
      </c>
      <c r="M42">
        <v>53.25</v>
      </c>
      <c r="N42">
        <v>51.49</v>
      </c>
      <c r="O42">
        <v>52.65</v>
      </c>
      <c r="P42">
        <v>53.59</v>
      </c>
      <c r="Q42">
        <v>54.62</v>
      </c>
      <c r="R42">
        <v>55.77</v>
      </c>
      <c r="S42">
        <v>57.02</v>
      </c>
      <c r="T42">
        <v>56.66</v>
      </c>
      <c r="U42">
        <v>57.03</v>
      </c>
      <c r="V42">
        <v>55.64</v>
      </c>
      <c r="W42">
        <v>55.55</v>
      </c>
      <c r="X42">
        <v>54.32</v>
      </c>
      <c r="Y42">
        <v>55.01</v>
      </c>
      <c r="Z42">
        <v>53.04</v>
      </c>
      <c r="AA42">
        <v>54.74</v>
      </c>
      <c r="AB42">
        <v>56.13</v>
      </c>
      <c r="AC42">
        <v>56.43</v>
      </c>
      <c r="AD42">
        <v>59.64</v>
      </c>
      <c r="AE42">
        <v>61.13</v>
      </c>
      <c r="AF42">
        <v>62.4</v>
      </c>
      <c r="AG42">
        <v>62.89</v>
      </c>
      <c r="AH42">
        <v>62.12</v>
      </c>
      <c r="AI42">
        <v>62.62</v>
      </c>
      <c r="AJ42">
        <v>64.290000000000006</v>
      </c>
      <c r="AK42">
        <v>63.68</v>
      </c>
      <c r="AL42">
        <v>61.66</v>
      </c>
      <c r="AM42">
        <v>61.39</v>
      </c>
      <c r="AN42">
        <v>62.55</v>
      </c>
      <c r="AO42">
        <v>64.75</v>
      </c>
      <c r="AP42">
        <v>66.2</v>
      </c>
    </row>
    <row r="43" spans="1:42" x14ac:dyDescent="0.3">
      <c r="A43" t="s">
        <v>48</v>
      </c>
      <c r="B43">
        <v>6.94</v>
      </c>
      <c r="C43">
        <v>6.39</v>
      </c>
      <c r="D43">
        <v>6.79</v>
      </c>
      <c r="E43">
        <v>5.96</v>
      </c>
      <c r="F43">
        <v>6.83</v>
      </c>
      <c r="G43">
        <v>6.61</v>
      </c>
      <c r="H43">
        <v>6.09</v>
      </c>
      <c r="I43">
        <v>5.67</v>
      </c>
      <c r="J43">
        <v>6.63</v>
      </c>
      <c r="K43">
        <v>5.45</v>
      </c>
      <c r="L43">
        <v>5.16</v>
      </c>
      <c r="M43">
        <v>4.55</v>
      </c>
      <c r="N43">
        <v>5.49</v>
      </c>
      <c r="O43">
        <v>5.33</v>
      </c>
      <c r="P43">
        <v>3.9</v>
      </c>
      <c r="Q43">
        <v>2.4700000000000002</v>
      </c>
      <c r="R43">
        <v>3.76</v>
      </c>
      <c r="S43">
        <v>4.84</v>
      </c>
      <c r="T43">
        <v>5.49</v>
      </c>
      <c r="U43">
        <v>5.9</v>
      </c>
      <c r="V43">
        <v>5.89</v>
      </c>
      <c r="W43">
        <v>5.18</v>
      </c>
      <c r="X43">
        <v>5.19</v>
      </c>
      <c r="Y43">
        <v>5.0599999999999996</v>
      </c>
      <c r="Z43">
        <v>5.04</v>
      </c>
      <c r="AA43">
        <v>4.7699999999999996</v>
      </c>
      <c r="AB43">
        <v>5.13</v>
      </c>
      <c r="AC43">
        <v>5.45</v>
      </c>
      <c r="AD43">
        <v>5.29</v>
      </c>
      <c r="AE43">
        <v>5.88</v>
      </c>
      <c r="AF43">
        <v>5.86</v>
      </c>
      <c r="AG43">
        <v>5.71</v>
      </c>
      <c r="AH43">
        <v>5.34</v>
      </c>
      <c r="AI43">
        <v>5.41</v>
      </c>
      <c r="AJ43">
        <v>4.96</v>
      </c>
      <c r="AK43">
        <v>4.8499999999999996</v>
      </c>
      <c r="AL43">
        <v>5.25</v>
      </c>
      <c r="AM43">
        <v>4.9000000000000004</v>
      </c>
      <c r="AN43">
        <v>4.84</v>
      </c>
      <c r="AO43">
        <v>4.9400000000000004</v>
      </c>
      <c r="AP43">
        <v>5.71</v>
      </c>
    </row>
    <row r="44" spans="1:42" x14ac:dyDescent="0.3">
      <c r="A44" t="s">
        <v>49</v>
      </c>
      <c r="B44">
        <v>42.54</v>
      </c>
      <c r="C44">
        <v>43.08</v>
      </c>
      <c r="D44">
        <v>42.56</v>
      </c>
      <c r="E44">
        <v>40.78</v>
      </c>
      <c r="F44">
        <v>41.68</v>
      </c>
      <c r="G44">
        <v>41.2</v>
      </c>
      <c r="H44">
        <v>41.23</v>
      </c>
      <c r="I44">
        <v>41.29</v>
      </c>
      <c r="J44">
        <v>41.54</v>
      </c>
      <c r="K44">
        <v>43.25</v>
      </c>
      <c r="L44">
        <v>42.73</v>
      </c>
      <c r="M44">
        <v>42.2</v>
      </c>
      <c r="N44">
        <v>43.02</v>
      </c>
      <c r="O44">
        <v>42.01</v>
      </c>
      <c r="P44">
        <v>42.52</v>
      </c>
      <c r="Q44">
        <v>42.91</v>
      </c>
      <c r="R44">
        <v>40.47</v>
      </c>
      <c r="S44">
        <v>38.14</v>
      </c>
      <c r="T44">
        <v>37.86</v>
      </c>
      <c r="U44">
        <v>37.07</v>
      </c>
      <c r="V44">
        <v>38.46</v>
      </c>
      <c r="W44">
        <v>39.28</v>
      </c>
      <c r="X44">
        <v>40.49</v>
      </c>
      <c r="Y44">
        <v>39.94</v>
      </c>
      <c r="Z44">
        <v>41.92</v>
      </c>
      <c r="AA44">
        <v>40.479999999999997</v>
      </c>
      <c r="AB44">
        <v>38.74</v>
      </c>
      <c r="AC44">
        <v>38.130000000000003</v>
      </c>
      <c r="AD44">
        <v>35.06</v>
      </c>
      <c r="AE44">
        <v>32.979999999999997</v>
      </c>
      <c r="AF44">
        <v>31.73</v>
      </c>
      <c r="AG44">
        <v>31.4</v>
      </c>
      <c r="AH44">
        <v>32.549999999999997</v>
      </c>
      <c r="AI44">
        <v>31.97</v>
      </c>
      <c r="AJ44">
        <v>30.75</v>
      </c>
      <c r="AK44">
        <v>31.46</v>
      </c>
      <c r="AL44">
        <v>33.090000000000003</v>
      </c>
      <c r="AM44">
        <v>33.72</v>
      </c>
      <c r="AN44">
        <v>32.61</v>
      </c>
      <c r="AO44">
        <v>30.32</v>
      </c>
      <c r="AP44">
        <v>28.09</v>
      </c>
    </row>
    <row r="46" spans="1:42" x14ac:dyDescent="0.3">
      <c r="A46" t="s">
        <v>50</v>
      </c>
    </row>
    <row r="47" spans="1:42" x14ac:dyDescent="0.3">
      <c r="A47" t="s">
        <v>46</v>
      </c>
      <c r="B47">
        <v>100</v>
      </c>
      <c r="C47">
        <v>100</v>
      </c>
      <c r="D47">
        <v>100</v>
      </c>
      <c r="E47">
        <v>100</v>
      </c>
      <c r="F47">
        <v>100</v>
      </c>
      <c r="G47">
        <v>100</v>
      </c>
      <c r="H47">
        <v>100</v>
      </c>
      <c r="I47">
        <v>100</v>
      </c>
      <c r="J47">
        <v>100</v>
      </c>
      <c r="K47">
        <v>100</v>
      </c>
      <c r="L47">
        <v>100</v>
      </c>
      <c r="M47">
        <v>100</v>
      </c>
      <c r="N47">
        <v>100</v>
      </c>
      <c r="O47">
        <v>100</v>
      </c>
      <c r="P47">
        <v>100</v>
      </c>
      <c r="Q47">
        <v>100</v>
      </c>
      <c r="R47">
        <v>100</v>
      </c>
      <c r="S47">
        <v>100</v>
      </c>
      <c r="T47">
        <v>100</v>
      </c>
      <c r="U47">
        <v>100</v>
      </c>
      <c r="V47">
        <v>100</v>
      </c>
      <c r="W47">
        <v>100</v>
      </c>
      <c r="X47">
        <v>100</v>
      </c>
      <c r="Y47">
        <v>100</v>
      </c>
      <c r="Z47">
        <v>100</v>
      </c>
      <c r="AA47">
        <v>100</v>
      </c>
      <c r="AB47">
        <v>100</v>
      </c>
      <c r="AC47">
        <v>100</v>
      </c>
      <c r="AD47">
        <v>100</v>
      </c>
      <c r="AE47">
        <v>100</v>
      </c>
      <c r="AF47">
        <v>100</v>
      </c>
      <c r="AG47">
        <v>100</v>
      </c>
      <c r="AH47">
        <v>100</v>
      </c>
      <c r="AI47">
        <v>100</v>
      </c>
      <c r="AJ47">
        <v>100</v>
      </c>
      <c r="AK47">
        <v>100</v>
      </c>
      <c r="AL47">
        <v>100</v>
      </c>
      <c r="AM47">
        <v>100</v>
      </c>
      <c r="AN47">
        <v>100</v>
      </c>
      <c r="AO47">
        <v>100</v>
      </c>
      <c r="AP47">
        <v>100</v>
      </c>
    </row>
    <row r="48" spans="1:42" x14ac:dyDescent="0.3">
      <c r="A48" t="s">
        <v>47</v>
      </c>
      <c r="B48">
        <v>53.63</v>
      </c>
      <c r="C48">
        <v>54.02</v>
      </c>
      <c r="D48">
        <v>54.48</v>
      </c>
      <c r="E48">
        <v>54.83</v>
      </c>
      <c r="F48">
        <v>54.22</v>
      </c>
      <c r="G48">
        <v>54.39</v>
      </c>
      <c r="H48">
        <v>54.07</v>
      </c>
      <c r="I48">
        <v>54.32</v>
      </c>
      <c r="J48">
        <v>53.97</v>
      </c>
      <c r="K48">
        <v>55.24</v>
      </c>
      <c r="L48">
        <v>54.26</v>
      </c>
      <c r="M48">
        <v>54.54</v>
      </c>
      <c r="N48">
        <v>53.07</v>
      </c>
      <c r="O48">
        <v>54</v>
      </c>
      <c r="P48">
        <v>55.54</v>
      </c>
      <c r="Q48">
        <v>55.49</v>
      </c>
      <c r="R48">
        <v>57.53</v>
      </c>
      <c r="S48">
        <v>58.84</v>
      </c>
      <c r="T48">
        <v>59.36</v>
      </c>
      <c r="U48">
        <v>59.17</v>
      </c>
      <c r="V48">
        <v>58.66</v>
      </c>
      <c r="W48">
        <v>58.87</v>
      </c>
      <c r="X48">
        <v>57.69</v>
      </c>
      <c r="Y48">
        <v>58.05</v>
      </c>
      <c r="Z48">
        <v>56.26</v>
      </c>
      <c r="AA48">
        <v>56.97</v>
      </c>
      <c r="AB48">
        <v>59.01</v>
      </c>
      <c r="AC48">
        <v>60.4</v>
      </c>
      <c r="AD48">
        <v>63.89</v>
      </c>
      <c r="AE48">
        <v>64.84</v>
      </c>
      <c r="AF48">
        <v>67.28</v>
      </c>
      <c r="AG48">
        <v>66.069999999999993</v>
      </c>
      <c r="AH48">
        <v>65.680000000000007</v>
      </c>
      <c r="AI48">
        <v>66.86</v>
      </c>
      <c r="AJ48">
        <v>66.47</v>
      </c>
      <c r="AK48">
        <v>66.88</v>
      </c>
      <c r="AL48">
        <v>64.55</v>
      </c>
      <c r="AM48">
        <v>65.239999999999995</v>
      </c>
      <c r="AN48">
        <v>65.98</v>
      </c>
      <c r="AO48">
        <v>68.760000000000005</v>
      </c>
      <c r="AP48">
        <v>70.739999999999995</v>
      </c>
    </row>
    <row r="49" spans="1:42" x14ac:dyDescent="0.3">
      <c r="A49" t="s">
        <v>48</v>
      </c>
      <c r="B49">
        <v>2.77</v>
      </c>
      <c r="C49">
        <v>2.85</v>
      </c>
      <c r="D49">
        <v>2.4300000000000002</v>
      </c>
      <c r="E49">
        <v>2.4500000000000002</v>
      </c>
      <c r="F49">
        <v>2.76</v>
      </c>
      <c r="G49">
        <v>3.38</v>
      </c>
      <c r="H49">
        <v>3.35</v>
      </c>
      <c r="I49">
        <v>2.46</v>
      </c>
      <c r="J49">
        <v>2.56</v>
      </c>
      <c r="K49">
        <v>2.11</v>
      </c>
      <c r="L49">
        <v>2.94</v>
      </c>
      <c r="M49">
        <v>2.58</v>
      </c>
      <c r="N49">
        <v>2.85</v>
      </c>
      <c r="O49">
        <v>2.58</v>
      </c>
      <c r="P49">
        <v>1.6</v>
      </c>
      <c r="Q49">
        <v>1.25</v>
      </c>
      <c r="R49">
        <v>1.4</v>
      </c>
      <c r="S49">
        <v>1.69</v>
      </c>
      <c r="T49">
        <v>2.0699999999999998</v>
      </c>
      <c r="U49">
        <v>1.78</v>
      </c>
      <c r="V49">
        <v>1.77</v>
      </c>
      <c r="W49">
        <v>1.81</v>
      </c>
      <c r="X49">
        <v>1.8</v>
      </c>
      <c r="Y49">
        <v>1.65</v>
      </c>
      <c r="Z49">
        <v>2.11</v>
      </c>
      <c r="AA49">
        <v>1.97</v>
      </c>
      <c r="AB49">
        <v>1.81</v>
      </c>
      <c r="AC49">
        <v>1.73</v>
      </c>
      <c r="AD49">
        <v>2.15</v>
      </c>
      <c r="AE49">
        <v>2.4</v>
      </c>
      <c r="AF49">
        <v>1.96</v>
      </c>
      <c r="AG49">
        <v>2.21</v>
      </c>
      <c r="AH49">
        <v>2.31</v>
      </c>
      <c r="AI49">
        <v>1.89</v>
      </c>
      <c r="AJ49">
        <v>1.91</v>
      </c>
      <c r="AK49">
        <v>1.95</v>
      </c>
      <c r="AL49">
        <v>2.0699999999999998</v>
      </c>
      <c r="AM49">
        <v>1.77</v>
      </c>
      <c r="AN49">
        <v>1.99</v>
      </c>
      <c r="AO49">
        <v>1.77</v>
      </c>
      <c r="AP49">
        <v>1.77</v>
      </c>
    </row>
    <row r="50" spans="1:42" x14ac:dyDescent="0.3">
      <c r="A50" t="s">
        <v>49</v>
      </c>
      <c r="B50">
        <v>43.61</v>
      </c>
      <c r="C50">
        <v>43.14</v>
      </c>
      <c r="D50">
        <v>43.09</v>
      </c>
      <c r="E50">
        <v>42.72</v>
      </c>
      <c r="F50">
        <v>43.02</v>
      </c>
      <c r="G50">
        <v>42.23</v>
      </c>
      <c r="H50">
        <v>42.58</v>
      </c>
      <c r="I50">
        <v>43.21</v>
      </c>
      <c r="J50">
        <v>43.46</v>
      </c>
      <c r="K50">
        <v>42.65</v>
      </c>
      <c r="L50">
        <v>42.81</v>
      </c>
      <c r="M50">
        <v>42.89</v>
      </c>
      <c r="N50">
        <v>44.08</v>
      </c>
      <c r="O50">
        <v>43.42</v>
      </c>
      <c r="P50">
        <v>42.86</v>
      </c>
      <c r="Q50">
        <v>43.26</v>
      </c>
      <c r="R50">
        <v>41.06</v>
      </c>
      <c r="S50">
        <v>39.47</v>
      </c>
      <c r="T50">
        <v>38.56</v>
      </c>
      <c r="U50">
        <v>39.049999999999997</v>
      </c>
      <c r="V50">
        <v>39.57</v>
      </c>
      <c r="W50">
        <v>39.32</v>
      </c>
      <c r="X50">
        <v>40.51</v>
      </c>
      <c r="Y50">
        <v>40.299999999999997</v>
      </c>
      <c r="Z50">
        <v>41.63</v>
      </c>
      <c r="AA50">
        <v>41.07</v>
      </c>
      <c r="AB50">
        <v>39.18</v>
      </c>
      <c r="AC50">
        <v>37.880000000000003</v>
      </c>
      <c r="AD50">
        <v>33.96</v>
      </c>
      <c r="AE50">
        <v>32.770000000000003</v>
      </c>
      <c r="AF50">
        <v>30.76</v>
      </c>
      <c r="AG50">
        <v>31.72</v>
      </c>
      <c r="AH50">
        <v>32.01</v>
      </c>
      <c r="AI50">
        <v>31.25</v>
      </c>
      <c r="AJ50">
        <v>31.61</v>
      </c>
      <c r="AK50">
        <v>31.17</v>
      </c>
      <c r="AL50">
        <v>33.380000000000003</v>
      </c>
      <c r="AM50">
        <v>32.99</v>
      </c>
      <c r="AN50">
        <v>32.04</v>
      </c>
      <c r="AO50">
        <v>29.47</v>
      </c>
      <c r="AP50">
        <v>27.48</v>
      </c>
    </row>
    <row r="52" spans="1:42" x14ac:dyDescent="0.3">
      <c r="A52" t="s">
        <v>51</v>
      </c>
    </row>
    <row r="53" spans="1:42" x14ac:dyDescent="0.3">
      <c r="A53" t="s">
        <v>46</v>
      </c>
      <c r="B53">
        <v>100</v>
      </c>
      <c r="C53">
        <v>100</v>
      </c>
      <c r="D53">
        <v>100</v>
      </c>
      <c r="E53">
        <v>100</v>
      </c>
      <c r="F53">
        <v>100</v>
      </c>
      <c r="G53">
        <v>100</v>
      </c>
      <c r="H53">
        <v>100</v>
      </c>
      <c r="I53">
        <v>100</v>
      </c>
      <c r="J53">
        <v>100</v>
      </c>
      <c r="K53">
        <v>100</v>
      </c>
      <c r="L53">
        <v>100</v>
      </c>
      <c r="M53">
        <v>100</v>
      </c>
      <c r="N53">
        <v>100</v>
      </c>
      <c r="O53">
        <v>100</v>
      </c>
      <c r="P53">
        <v>100</v>
      </c>
      <c r="Q53">
        <v>100</v>
      </c>
      <c r="R53">
        <v>100</v>
      </c>
      <c r="S53">
        <v>100</v>
      </c>
      <c r="T53">
        <v>100</v>
      </c>
      <c r="U53">
        <v>100</v>
      </c>
      <c r="V53">
        <v>100</v>
      </c>
      <c r="W53">
        <v>100</v>
      </c>
      <c r="X53">
        <v>100</v>
      </c>
      <c r="Y53">
        <v>100</v>
      </c>
      <c r="Z53">
        <v>100</v>
      </c>
      <c r="AA53">
        <v>100</v>
      </c>
      <c r="AB53">
        <v>100</v>
      </c>
      <c r="AC53">
        <v>100</v>
      </c>
      <c r="AD53">
        <v>100</v>
      </c>
      <c r="AE53">
        <v>100</v>
      </c>
      <c r="AF53">
        <v>100</v>
      </c>
      <c r="AG53">
        <v>100</v>
      </c>
      <c r="AH53">
        <v>100</v>
      </c>
      <c r="AI53">
        <v>100</v>
      </c>
      <c r="AJ53">
        <v>100</v>
      </c>
      <c r="AK53">
        <v>100</v>
      </c>
      <c r="AL53">
        <v>100</v>
      </c>
      <c r="AM53">
        <v>100</v>
      </c>
      <c r="AN53">
        <v>100</v>
      </c>
      <c r="AO53">
        <v>100</v>
      </c>
      <c r="AP53">
        <v>100</v>
      </c>
    </row>
    <row r="54" spans="1:42" x14ac:dyDescent="0.3">
      <c r="A54" t="s">
        <v>47</v>
      </c>
      <c r="B54">
        <v>58.05</v>
      </c>
      <c r="C54">
        <v>57.94</v>
      </c>
      <c r="D54">
        <v>58.15</v>
      </c>
      <c r="E54">
        <v>59.61</v>
      </c>
      <c r="F54">
        <v>59.71</v>
      </c>
      <c r="G54">
        <v>58.86</v>
      </c>
      <c r="H54">
        <v>58.61</v>
      </c>
      <c r="I54">
        <v>60.1</v>
      </c>
      <c r="J54">
        <v>59.37</v>
      </c>
      <c r="K54">
        <v>59.08</v>
      </c>
      <c r="L54">
        <v>60.24</v>
      </c>
      <c r="M54">
        <v>58.9</v>
      </c>
      <c r="N54">
        <v>58.8</v>
      </c>
      <c r="O54">
        <v>59.88</v>
      </c>
      <c r="P54">
        <v>59.35</v>
      </c>
      <c r="Q54">
        <v>59.87</v>
      </c>
      <c r="R54">
        <v>61.99</v>
      </c>
      <c r="S54">
        <v>63.58</v>
      </c>
      <c r="T54">
        <v>63.77</v>
      </c>
      <c r="U54">
        <v>64.209999999999994</v>
      </c>
      <c r="V54">
        <v>63.45</v>
      </c>
      <c r="W54">
        <v>63.09</v>
      </c>
      <c r="X54">
        <v>61.87</v>
      </c>
      <c r="Y54">
        <v>61.16</v>
      </c>
      <c r="Z54">
        <v>59.16</v>
      </c>
      <c r="AA54">
        <v>59.31</v>
      </c>
      <c r="AB54">
        <v>63.11</v>
      </c>
      <c r="AC54">
        <v>63.58</v>
      </c>
      <c r="AD54">
        <v>65.83</v>
      </c>
      <c r="AE54">
        <v>66.599999999999994</v>
      </c>
      <c r="AF54">
        <v>67.94</v>
      </c>
      <c r="AG54">
        <v>68.77</v>
      </c>
      <c r="AH54">
        <v>67.650000000000006</v>
      </c>
      <c r="AI54">
        <v>67.14</v>
      </c>
      <c r="AJ54">
        <v>68.150000000000006</v>
      </c>
      <c r="AK54">
        <v>68.59</v>
      </c>
      <c r="AL54">
        <v>66.44</v>
      </c>
      <c r="AM54">
        <v>66.67</v>
      </c>
      <c r="AN54">
        <v>68.150000000000006</v>
      </c>
      <c r="AO54">
        <v>70.42</v>
      </c>
      <c r="AP54">
        <v>71.22</v>
      </c>
    </row>
    <row r="55" spans="1:42" x14ac:dyDescent="0.3">
      <c r="A55" t="s">
        <v>48</v>
      </c>
      <c r="B55">
        <v>2.09</v>
      </c>
      <c r="C55">
        <v>2.0499999999999998</v>
      </c>
      <c r="D55">
        <v>2.11</v>
      </c>
      <c r="E55">
        <v>2.06</v>
      </c>
      <c r="F55">
        <v>1.98</v>
      </c>
      <c r="G55">
        <v>2.02</v>
      </c>
      <c r="H55">
        <v>2.11</v>
      </c>
      <c r="I55">
        <v>2.1800000000000002</v>
      </c>
      <c r="J55">
        <v>2.2400000000000002</v>
      </c>
      <c r="K55">
        <v>1.94</v>
      </c>
      <c r="L55">
        <v>1.81</v>
      </c>
      <c r="M55">
        <v>2.2000000000000002</v>
      </c>
      <c r="N55">
        <v>2.2200000000000002</v>
      </c>
      <c r="O55">
        <v>1.87</v>
      </c>
      <c r="P55">
        <v>1.52</v>
      </c>
      <c r="Q55">
        <v>1.1499999999999999</v>
      </c>
      <c r="R55">
        <v>1.58</v>
      </c>
      <c r="S55">
        <v>1.88</v>
      </c>
      <c r="T55">
        <v>2.39</v>
      </c>
      <c r="U55">
        <v>2.2400000000000002</v>
      </c>
      <c r="V55">
        <v>2.25</v>
      </c>
      <c r="W55">
        <v>2.06</v>
      </c>
      <c r="X55">
        <v>1.83</v>
      </c>
      <c r="Y55">
        <v>1.52</v>
      </c>
      <c r="Z55">
        <v>2.25</v>
      </c>
      <c r="AA55">
        <v>2.17</v>
      </c>
      <c r="AB55">
        <v>2.1</v>
      </c>
      <c r="AC55">
        <v>2.15</v>
      </c>
      <c r="AD55">
        <v>2.08</v>
      </c>
      <c r="AE55">
        <v>2.56</v>
      </c>
      <c r="AF55">
        <v>2.6</v>
      </c>
      <c r="AG55">
        <v>2.61</v>
      </c>
      <c r="AH55">
        <v>2.34</v>
      </c>
      <c r="AI55">
        <v>2.4500000000000002</v>
      </c>
      <c r="AJ55">
        <v>2.14</v>
      </c>
      <c r="AK55">
        <v>1.74</v>
      </c>
      <c r="AL55">
        <v>2.09</v>
      </c>
      <c r="AM55">
        <v>2.09</v>
      </c>
      <c r="AN55">
        <v>2.11</v>
      </c>
      <c r="AO55">
        <v>2.0499999999999998</v>
      </c>
      <c r="AP55">
        <v>2.71</v>
      </c>
    </row>
    <row r="56" spans="1:42" x14ac:dyDescent="0.3">
      <c r="A56" t="s">
        <v>49</v>
      </c>
      <c r="B56">
        <v>39.86</v>
      </c>
      <c r="C56">
        <v>40.01</v>
      </c>
      <c r="D56">
        <v>39.75</v>
      </c>
      <c r="E56">
        <v>38.33</v>
      </c>
      <c r="F56">
        <v>38.31</v>
      </c>
      <c r="G56">
        <v>39.119999999999997</v>
      </c>
      <c r="H56">
        <v>39.28</v>
      </c>
      <c r="I56">
        <v>37.72</v>
      </c>
      <c r="J56">
        <v>38.39</v>
      </c>
      <c r="K56">
        <v>38.979999999999997</v>
      </c>
      <c r="L56">
        <v>37.950000000000003</v>
      </c>
      <c r="M56">
        <v>38.909999999999997</v>
      </c>
      <c r="N56">
        <v>38.979999999999997</v>
      </c>
      <c r="O56">
        <v>38.25</v>
      </c>
      <c r="P56">
        <v>39.130000000000003</v>
      </c>
      <c r="Q56">
        <v>38.979999999999997</v>
      </c>
      <c r="R56">
        <v>36.43</v>
      </c>
      <c r="S56">
        <v>34.54</v>
      </c>
      <c r="T56">
        <v>33.85</v>
      </c>
      <c r="U56">
        <v>33.549999999999997</v>
      </c>
      <c r="V56">
        <v>34.31</v>
      </c>
      <c r="W56">
        <v>34.840000000000003</v>
      </c>
      <c r="X56">
        <v>36.299999999999997</v>
      </c>
      <c r="Y56">
        <v>37.32</v>
      </c>
      <c r="Z56">
        <v>38.590000000000003</v>
      </c>
      <c r="AA56">
        <v>38.53</v>
      </c>
      <c r="AB56">
        <v>34.79</v>
      </c>
      <c r="AC56">
        <v>34.28</v>
      </c>
      <c r="AD56">
        <v>32.08</v>
      </c>
      <c r="AE56">
        <v>30.84</v>
      </c>
      <c r="AF56">
        <v>29.47</v>
      </c>
      <c r="AG56">
        <v>28.61</v>
      </c>
      <c r="AH56">
        <v>30.01</v>
      </c>
      <c r="AI56">
        <v>30.42</v>
      </c>
      <c r="AJ56">
        <v>29.71</v>
      </c>
      <c r="AK56">
        <v>29.67</v>
      </c>
      <c r="AL56">
        <v>31.47</v>
      </c>
      <c r="AM56">
        <v>31.24</v>
      </c>
      <c r="AN56">
        <v>29.74</v>
      </c>
      <c r="AO56">
        <v>27.53</v>
      </c>
      <c r="AP56">
        <v>26.07</v>
      </c>
    </row>
    <row r="59" spans="1:42" x14ac:dyDescent="0.3">
      <c r="A59" t="s">
        <v>36</v>
      </c>
    </row>
    <row r="60" spans="1:42" x14ac:dyDescent="0.3">
      <c r="A60" t="s">
        <v>37</v>
      </c>
    </row>
    <row r="61" spans="1:42" x14ac:dyDescent="0.3">
      <c r="A61" t="s">
        <v>54</v>
      </c>
    </row>
    <row r="62" spans="1:42" x14ac:dyDescent="0.3">
      <c r="A62" t="s">
        <v>39</v>
      </c>
      <c r="B62" s="1">
        <v>43466</v>
      </c>
      <c r="C62" s="1">
        <v>43497</v>
      </c>
      <c r="D62" s="1">
        <v>43525</v>
      </c>
      <c r="E62" s="1">
        <v>43556</v>
      </c>
      <c r="F62" s="1">
        <v>43586</v>
      </c>
      <c r="G62" s="1">
        <v>43617</v>
      </c>
      <c r="H62" s="1">
        <v>43647</v>
      </c>
      <c r="I62" s="1">
        <v>43678</v>
      </c>
      <c r="J62" s="1">
        <v>43709</v>
      </c>
      <c r="K62" s="1">
        <v>43739</v>
      </c>
      <c r="L62" s="1">
        <v>43770</v>
      </c>
      <c r="M62" s="1">
        <v>43800</v>
      </c>
      <c r="N62" s="1">
        <v>43831</v>
      </c>
      <c r="O62" s="1">
        <v>43862</v>
      </c>
      <c r="P62" s="1">
        <v>43891</v>
      </c>
      <c r="Q62" s="1">
        <v>43922</v>
      </c>
      <c r="R62" t="s">
        <v>53</v>
      </c>
      <c r="S62" s="1">
        <v>43983</v>
      </c>
      <c r="T62" s="1">
        <v>44013</v>
      </c>
      <c r="U62" s="1">
        <v>44044</v>
      </c>
      <c r="V62" s="1">
        <v>44075</v>
      </c>
      <c r="W62" s="1">
        <v>44105</v>
      </c>
      <c r="X62" s="1">
        <v>44136</v>
      </c>
      <c r="Y62" s="1">
        <v>44166</v>
      </c>
      <c r="Z62" s="1">
        <v>44197</v>
      </c>
      <c r="AA62" s="1">
        <v>44228</v>
      </c>
      <c r="AB62" s="1">
        <v>44256</v>
      </c>
      <c r="AC62" s="1">
        <v>44287</v>
      </c>
      <c r="AD62" s="1">
        <v>44317</v>
      </c>
      <c r="AE62" s="1">
        <v>44348</v>
      </c>
      <c r="AF62" s="1">
        <v>44378</v>
      </c>
      <c r="AG62" s="1">
        <v>44409</v>
      </c>
      <c r="AH62" s="1">
        <v>44440</v>
      </c>
      <c r="AI62" s="1">
        <v>44470</v>
      </c>
      <c r="AJ62" s="1">
        <v>44501</v>
      </c>
      <c r="AK62" s="1">
        <v>44531</v>
      </c>
      <c r="AL62" s="1">
        <v>44562</v>
      </c>
      <c r="AM62" s="1">
        <v>44593</v>
      </c>
      <c r="AN62" s="1">
        <v>44621</v>
      </c>
      <c r="AO62" s="1">
        <v>44652</v>
      </c>
      <c r="AP62" s="1">
        <v>44682</v>
      </c>
    </row>
    <row r="63" spans="1:42" x14ac:dyDescent="0.3">
      <c r="A63" t="s">
        <v>40</v>
      </c>
    </row>
    <row r="64" spans="1:42" x14ac:dyDescent="0.3">
      <c r="A64" t="s">
        <v>41</v>
      </c>
      <c r="B64">
        <v>100</v>
      </c>
      <c r="C64">
        <v>100</v>
      </c>
      <c r="D64">
        <v>100</v>
      </c>
      <c r="E64">
        <v>100</v>
      </c>
      <c r="F64">
        <v>100</v>
      </c>
      <c r="G64">
        <v>100</v>
      </c>
      <c r="H64">
        <v>100</v>
      </c>
      <c r="I64">
        <v>100</v>
      </c>
      <c r="J64">
        <v>100</v>
      </c>
      <c r="K64">
        <v>100</v>
      </c>
      <c r="L64">
        <v>100</v>
      </c>
      <c r="M64">
        <v>100</v>
      </c>
      <c r="N64">
        <v>100</v>
      </c>
      <c r="O64">
        <v>100</v>
      </c>
      <c r="P64">
        <v>100</v>
      </c>
      <c r="Q64">
        <v>100</v>
      </c>
      <c r="R64">
        <v>100</v>
      </c>
      <c r="S64">
        <v>100</v>
      </c>
      <c r="T64">
        <v>100</v>
      </c>
      <c r="U64">
        <v>100</v>
      </c>
      <c r="V64">
        <v>100</v>
      </c>
      <c r="W64">
        <v>100</v>
      </c>
      <c r="X64">
        <v>100</v>
      </c>
      <c r="Y64">
        <v>100</v>
      </c>
      <c r="Z64">
        <v>100</v>
      </c>
      <c r="AA64">
        <v>100</v>
      </c>
      <c r="AB64">
        <v>100</v>
      </c>
      <c r="AC64">
        <v>100</v>
      </c>
      <c r="AD64">
        <v>100</v>
      </c>
      <c r="AE64">
        <v>100</v>
      </c>
      <c r="AF64">
        <v>100</v>
      </c>
      <c r="AG64">
        <v>100</v>
      </c>
      <c r="AH64">
        <v>100</v>
      </c>
      <c r="AI64">
        <v>100</v>
      </c>
      <c r="AJ64">
        <v>100</v>
      </c>
      <c r="AK64">
        <v>100</v>
      </c>
      <c r="AL64">
        <v>100</v>
      </c>
      <c r="AM64">
        <v>100</v>
      </c>
      <c r="AN64">
        <v>100</v>
      </c>
      <c r="AO64">
        <v>100</v>
      </c>
      <c r="AP64">
        <v>100</v>
      </c>
    </row>
    <row r="65" spans="1:42" x14ac:dyDescent="0.3">
      <c r="A65" t="s">
        <v>42</v>
      </c>
      <c r="B65">
        <v>54.7</v>
      </c>
      <c r="C65">
        <v>55.03</v>
      </c>
      <c r="D65">
        <v>54.17</v>
      </c>
      <c r="E65">
        <v>56.42</v>
      </c>
      <c r="F65">
        <v>57.47</v>
      </c>
      <c r="G65">
        <v>55.86</v>
      </c>
      <c r="H65">
        <v>56.01</v>
      </c>
      <c r="I65">
        <v>54.73</v>
      </c>
      <c r="J65">
        <v>54.82</v>
      </c>
      <c r="K65">
        <v>54.12</v>
      </c>
      <c r="L65">
        <v>56.28</v>
      </c>
      <c r="M65">
        <v>56.6</v>
      </c>
      <c r="N65">
        <v>55.12</v>
      </c>
      <c r="O65">
        <v>55.98</v>
      </c>
      <c r="P65">
        <v>58.08</v>
      </c>
      <c r="Q65">
        <v>56.9</v>
      </c>
      <c r="R65">
        <v>58.54</v>
      </c>
      <c r="S65">
        <v>58.81</v>
      </c>
      <c r="T65">
        <v>60.15</v>
      </c>
      <c r="U65">
        <v>59.39</v>
      </c>
      <c r="V65">
        <v>60.93</v>
      </c>
      <c r="W65">
        <v>58.79</v>
      </c>
      <c r="X65">
        <v>58.82</v>
      </c>
      <c r="Y65">
        <v>60.18</v>
      </c>
      <c r="Z65">
        <v>59.06</v>
      </c>
      <c r="AA65">
        <v>59.51</v>
      </c>
      <c r="AB65">
        <v>61.15</v>
      </c>
      <c r="AC65">
        <v>64.03</v>
      </c>
      <c r="AD65">
        <v>66.91</v>
      </c>
      <c r="AE65">
        <v>67.14</v>
      </c>
      <c r="AF65">
        <v>68.45</v>
      </c>
      <c r="AG65">
        <v>68.09</v>
      </c>
      <c r="AH65">
        <v>67.13</v>
      </c>
      <c r="AI65">
        <v>69.7</v>
      </c>
      <c r="AJ65">
        <v>69.31</v>
      </c>
      <c r="AK65">
        <v>69.78</v>
      </c>
      <c r="AL65">
        <v>65.81</v>
      </c>
      <c r="AM65">
        <v>65.430000000000007</v>
      </c>
      <c r="AN65">
        <v>69.180000000000007</v>
      </c>
      <c r="AO65">
        <v>69.09</v>
      </c>
      <c r="AP65">
        <v>70.73</v>
      </c>
    </row>
    <row r="66" spans="1:42" x14ac:dyDescent="0.3">
      <c r="A66" t="s">
        <v>43</v>
      </c>
      <c r="B66">
        <v>8.07</v>
      </c>
      <c r="C66">
        <v>7.64</v>
      </c>
      <c r="D66">
        <v>7.31</v>
      </c>
      <c r="E66">
        <v>7.1</v>
      </c>
      <c r="F66">
        <v>7.25</v>
      </c>
      <c r="G66">
        <v>7.2</v>
      </c>
      <c r="H66">
        <v>7.29</v>
      </c>
      <c r="I66">
        <v>6.84</v>
      </c>
      <c r="J66">
        <v>8.1199999999999992</v>
      </c>
      <c r="K66">
        <v>8.48</v>
      </c>
      <c r="L66">
        <v>7.89</v>
      </c>
      <c r="M66">
        <v>6.29</v>
      </c>
      <c r="N66">
        <v>8.26</v>
      </c>
      <c r="O66">
        <v>8.32</v>
      </c>
      <c r="P66">
        <v>5.26</v>
      </c>
      <c r="Q66">
        <v>3.26</v>
      </c>
      <c r="R66">
        <v>5.76</v>
      </c>
      <c r="S66">
        <v>5.94</v>
      </c>
      <c r="T66">
        <v>6.15</v>
      </c>
      <c r="U66">
        <v>7.3</v>
      </c>
      <c r="V66">
        <v>7.21</v>
      </c>
      <c r="W66">
        <v>7.17</v>
      </c>
      <c r="X66">
        <v>7.04</v>
      </c>
      <c r="Y66">
        <v>5.24</v>
      </c>
      <c r="Z66">
        <v>6.1</v>
      </c>
      <c r="AA66">
        <v>5.29</v>
      </c>
      <c r="AB66">
        <v>5.16</v>
      </c>
      <c r="AC66">
        <v>3.96</v>
      </c>
      <c r="AD66">
        <v>4.24</v>
      </c>
      <c r="AE66">
        <v>3.53</v>
      </c>
      <c r="AF66">
        <v>3.73</v>
      </c>
      <c r="AG66">
        <v>3.9</v>
      </c>
      <c r="AH66">
        <v>4.41</v>
      </c>
      <c r="AI66">
        <v>4.4800000000000004</v>
      </c>
      <c r="AJ66">
        <v>4.0599999999999996</v>
      </c>
      <c r="AK66">
        <v>3.35</v>
      </c>
      <c r="AL66">
        <v>4.3499999999999996</v>
      </c>
      <c r="AM66">
        <v>5.09</v>
      </c>
      <c r="AN66">
        <v>4.25</v>
      </c>
      <c r="AO66">
        <v>3.74</v>
      </c>
      <c r="AP66">
        <v>5.45</v>
      </c>
    </row>
    <row r="67" spans="1:42" x14ac:dyDescent="0.3">
      <c r="A67" t="s">
        <v>44</v>
      </c>
      <c r="B67">
        <v>37.229999999999997</v>
      </c>
      <c r="C67">
        <v>37.33</v>
      </c>
      <c r="D67">
        <v>38.51</v>
      </c>
      <c r="E67">
        <v>36.49</v>
      </c>
      <c r="F67">
        <v>35.28</v>
      </c>
      <c r="G67">
        <v>36.93</v>
      </c>
      <c r="H67">
        <v>36.69</v>
      </c>
      <c r="I67">
        <v>38.42</v>
      </c>
      <c r="J67">
        <v>37.06</v>
      </c>
      <c r="K67">
        <v>37.39</v>
      </c>
      <c r="L67">
        <v>35.840000000000003</v>
      </c>
      <c r="M67">
        <v>37.11</v>
      </c>
      <c r="N67">
        <v>36.619999999999997</v>
      </c>
      <c r="O67">
        <v>35.700000000000003</v>
      </c>
      <c r="P67">
        <v>36.67</v>
      </c>
      <c r="Q67">
        <v>39.840000000000003</v>
      </c>
      <c r="R67">
        <v>35.69</v>
      </c>
      <c r="S67">
        <v>35.26</v>
      </c>
      <c r="T67">
        <v>33.700000000000003</v>
      </c>
      <c r="U67">
        <v>33.32</v>
      </c>
      <c r="V67">
        <v>31.86</v>
      </c>
      <c r="W67">
        <v>34.04</v>
      </c>
      <c r="X67">
        <v>34.130000000000003</v>
      </c>
      <c r="Y67">
        <v>34.590000000000003</v>
      </c>
      <c r="Z67">
        <v>34.83</v>
      </c>
      <c r="AA67">
        <v>35.21</v>
      </c>
      <c r="AB67">
        <v>33.69</v>
      </c>
      <c r="AC67">
        <v>32.01</v>
      </c>
      <c r="AD67">
        <v>28.85</v>
      </c>
      <c r="AE67">
        <v>29.33</v>
      </c>
      <c r="AF67">
        <v>27.82</v>
      </c>
      <c r="AG67">
        <v>28.02</v>
      </c>
      <c r="AH67">
        <v>28.46</v>
      </c>
      <c r="AI67">
        <v>25.82</v>
      </c>
      <c r="AJ67">
        <v>26.63</v>
      </c>
      <c r="AK67">
        <v>26.87</v>
      </c>
      <c r="AL67">
        <v>29.83</v>
      </c>
      <c r="AM67">
        <v>29.48</v>
      </c>
      <c r="AN67">
        <v>26.57</v>
      </c>
      <c r="AO67">
        <v>27.17</v>
      </c>
      <c r="AP67">
        <v>23.82</v>
      </c>
    </row>
    <row r="69" spans="1:42" x14ac:dyDescent="0.3">
      <c r="A69" t="s">
        <v>45</v>
      </c>
    </row>
    <row r="70" spans="1:42" x14ac:dyDescent="0.3">
      <c r="A70" t="s">
        <v>46</v>
      </c>
      <c r="B70">
        <v>100</v>
      </c>
      <c r="C70">
        <v>100</v>
      </c>
      <c r="D70">
        <v>100</v>
      </c>
      <c r="E70">
        <v>100</v>
      </c>
      <c r="F70">
        <v>100</v>
      </c>
      <c r="G70">
        <v>100</v>
      </c>
      <c r="H70">
        <v>100</v>
      </c>
      <c r="I70">
        <v>100</v>
      </c>
      <c r="J70">
        <v>100</v>
      </c>
      <c r="K70">
        <v>100</v>
      </c>
      <c r="L70">
        <v>100</v>
      </c>
      <c r="M70">
        <v>100</v>
      </c>
      <c r="N70">
        <v>100</v>
      </c>
      <c r="O70">
        <v>100</v>
      </c>
      <c r="P70">
        <v>100</v>
      </c>
      <c r="Q70">
        <v>100</v>
      </c>
      <c r="R70">
        <v>100</v>
      </c>
      <c r="S70">
        <v>100</v>
      </c>
      <c r="T70">
        <v>100</v>
      </c>
      <c r="U70">
        <v>100</v>
      </c>
      <c r="V70">
        <v>100</v>
      </c>
      <c r="W70">
        <v>100</v>
      </c>
      <c r="X70">
        <v>100</v>
      </c>
      <c r="Y70">
        <v>100</v>
      </c>
      <c r="Z70">
        <v>100</v>
      </c>
      <c r="AA70">
        <v>100</v>
      </c>
      <c r="AB70">
        <v>100</v>
      </c>
      <c r="AC70">
        <v>100</v>
      </c>
      <c r="AD70">
        <v>100</v>
      </c>
      <c r="AE70">
        <v>100</v>
      </c>
      <c r="AF70">
        <v>100</v>
      </c>
      <c r="AG70">
        <v>100</v>
      </c>
      <c r="AH70">
        <v>100</v>
      </c>
      <c r="AI70">
        <v>100</v>
      </c>
      <c r="AJ70">
        <v>100</v>
      </c>
      <c r="AK70">
        <v>100</v>
      </c>
      <c r="AL70">
        <v>100</v>
      </c>
      <c r="AM70">
        <v>100</v>
      </c>
      <c r="AN70">
        <v>100</v>
      </c>
      <c r="AO70">
        <v>100</v>
      </c>
      <c r="AP70">
        <v>100</v>
      </c>
    </row>
    <row r="71" spans="1:42" x14ac:dyDescent="0.3">
      <c r="A71" t="s">
        <v>47</v>
      </c>
      <c r="B71">
        <v>45.95</v>
      </c>
      <c r="C71">
        <v>43.62</v>
      </c>
      <c r="D71">
        <v>46.43</v>
      </c>
      <c r="E71">
        <v>51.06</v>
      </c>
      <c r="F71">
        <v>47.45</v>
      </c>
      <c r="G71">
        <v>47.93</v>
      </c>
      <c r="H71">
        <v>46.42</v>
      </c>
      <c r="I71">
        <v>46</v>
      </c>
      <c r="J71">
        <v>42.13</v>
      </c>
      <c r="K71">
        <v>45.03</v>
      </c>
      <c r="L71">
        <v>48.31</v>
      </c>
      <c r="M71">
        <v>51.2</v>
      </c>
      <c r="N71">
        <v>45.5</v>
      </c>
      <c r="O71">
        <v>44.29</v>
      </c>
      <c r="P71">
        <v>52.27</v>
      </c>
      <c r="Q71">
        <v>55.15</v>
      </c>
      <c r="R71">
        <v>50.55</v>
      </c>
      <c r="S71">
        <v>51.01</v>
      </c>
      <c r="T71">
        <v>51.96</v>
      </c>
      <c r="U71">
        <v>48.79</v>
      </c>
      <c r="V71">
        <v>51.81</v>
      </c>
      <c r="W71">
        <v>50.59</v>
      </c>
      <c r="X71">
        <v>49.73</v>
      </c>
      <c r="Y71">
        <v>52.96</v>
      </c>
      <c r="Z71">
        <v>48.68</v>
      </c>
      <c r="AA71">
        <v>50.92</v>
      </c>
      <c r="AB71">
        <v>52.98</v>
      </c>
      <c r="AC71">
        <v>54.35</v>
      </c>
      <c r="AD71">
        <v>56.95</v>
      </c>
      <c r="AE71">
        <v>58.94</v>
      </c>
      <c r="AF71">
        <v>55.89</v>
      </c>
      <c r="AG71">
        <v>58.28</v>
      </c>
      <c r="AH71">
        <v>55.28</v>
      </c>
      <c r="AI71">
        <v>58.96</v>
      </c>
      <c r="AJ71">
        <v>59.7</v>
      </c>
      <c r="AK71">
        <v>60.98</v>
      </c>
      <c r="AL71">
        <v>55.06</v>
      </c>
      <c r="AM71">
        <v>53.8</v>
      </c>
      <c r="AN71">
        <v>61.14</v>
      </c>
      <c r="AO71">
        <v>57.85</v>
      </c>
      <c r="AP71">
        <v>57.29</v>
      </c>
    </row>
    <row r="72" spans="1:42" x14ac:dyDescent="0.3">
      <c r="A72" t="s">
        <v>48</v>
      </c>
      <c r="B72">
        <v>16.02</v>
      </c>
      <c r="C72">
        <v>19.75</v>
      </c>
      <c r="D72">
        <v>16.670000000000002</v>
      </c>
      <c r="E72">
        <v>14.18</v>
      </c>
      <c r="F72">
        <v>15.66</v>
      </c>
      <c r="G72">
        <v>15.32</v>
      </c>
      <c r="H72">
        <v>15.79</v>
      </c>
      <c r="I72">
        <v>14.15</v>
      </c>
      <c r="J72">
        <v>17.79</v>
      </c>
      <c r="K72">
        <v>19.3</v>
      </c>
      <c r="L72">
        <v>18.54</v>
      </c>
      <c r="M72">
        <v>14.09</v>
      </c>
      <c r="N72">
        <v>18.690000000000001</v>
      </c>
      <c r="O72">
        <v>21.35</v>
      </c>
      <c r="P72">
        <v>13.83</v>
      </c>
      <c r="Q72">
        <v>8.86</v>
      </c>
      <c r="R72">
        <v>15.75</v>
      </c>
      <c r="S72">
        <v>14.21</v>
      </c>
      <c r="T72">
        <v>15.89</v>
      </c>
      <c r="U72">
        <v>18.2</v>
      </c>
      <c r="V72">
        <v>17.899999999999999</v>
      </c>
      <c r="W72">
        <v>17.61</v>
      </c>
      <c r="X72">
        <v>18.59</v>
      </c>
      <c r="Y72">
        <v>14.47</v>
      </c>
      <c r="Z72">
        <v>17.57</v>
      </c>
      <c r="AA72">
        <v>14.75</v>
      </c>
      <c r="AB72">
        <v>12.86</v>
      </c>
      <c r="AC72">
        <v>12.61</v>
      </c>
      <c r="AD72">
        <v>13.52</v>
      </c>
      <c r="AE72">
        <v>11.74</v>
      </c>
      <c r="AF72">
        <v>13.39</v>
      </c>
      <c r="AG72">
        <v>14.19</v>
      </c>
      <c r="AH72">
        <v>14.32</v>
      </c>
      <c r="AI72">
        <v>14.62</v>
      </c>
      <c r="AJ72">
        <v>13.69</v>
      </c>
      <c r="AK72">
        <v>12.84</v>
      </c>
      <c r="AL72">
        <v>15.12</v>
      </c>
      <c r="AM72">
        <v>16.7</v>
      </c>
      <c r="AN72">
        <v>12.36</v>
      </c>
      <c r="AO72">
        <v>12.16</v>
      </c>
      <c r="AP72">
        <v>16.66</v>
      </c>
    </row>
    <row r="73" spans="1:42" x14ac:dyDescent="0.3">
      <c r="A73" t="s">
        <v>49</v>
      </c>
      <c r="B73">
        <v>38.03</v>
      </c>
      <c r="C73">
        <v>36.630000000000003</v>
      </c>
      <c r="D73">
        <v>36.9</v>
      </c>
      <c r="E73">
        <v>34.76</v>
      </c>
      <c r="F73">
        <v>36.89</v>
      </c>
      <c r="G73">
        <v>36.76</v>
      </c>
      <c r="H73">
        <v>37.79</v>
      </c>
      <c r="I73">
        <v>39.840000000000003</v>
      </c>
      <c r="J73">
        <v>40.08</v>
      </c>
      <c r="K73">
        <v>35.67</v>
      </c>
      <c r="L73">
        <v>33.159999999999997</v>
      </c>
      <c r="M73">
        <v>34.71</v>
      </c>
      <c r="N73">
        <v>35.81</v>
      </c>
      <c r="O73">
        <v>34.36</v>
      </c>
      <c r="P73">
        <v>33.9</v>
      </c>
      <c r="Q73">
        <v>35.99</v>
      </c>
      <c r="R73">
        <v>33.700000000000003</v>
      </c>
      <c r="S73">
        <v>34.78</v>
      </c>
      <c r="T73">
        <v>32.15</v>
      </c>
      <c r="U73">
        <v>33.01</v>
      </c>
      <c r="V73">
        <v>30.28</v>
      </c>
      <c r="W73">
        <v>31.8</v>
      </c>
      <c r="X73">
        <v>31.68</v>
      </c>
      <c r="Y73">
        <v>32.57</v>
      </c>
      <c r="Z73">
        <v>33.75</v>
      </c>
      <c r="AA73">
        <v>34.33</v>
      </c>
      <c r="AB73">
        <v>34.159999999999997</v>
      </c>
      <c r="AC73">
        <v>33.04</v>
      </c>
      <c r="AD73">
        <v>29.53</v>
      </c>
      <c r="AE73">
        <v>29.33</v>
      </c>
      <c r="AF73">
        <v>30.73</v>
      </c>
      <c r="AG73">
        <v>27.53</v>
      </c>
      <c r="AH73">
        <v>30.4</v>
      </c>
      <c r="AI73">
        <v>26.42</v>
      </c>
      <c r="AJ73">
        <v>26.61</v>
      </c>
      <c r="AK73">
        <v>26.18</v>
      </c>
      <c r="AL73">
        <v>29.82</v>
      </c>
      <c r="AM73">
        <v>29.5</v>
      </c>
      <c r="AN73">
        <v>26.5</v>
      </c>
      <c r="AO73">
        <v>29.99</v>
      </c>
      <c r="AP73">
        <v>26.05</v>
      </c>
    </row>
    <row r="75" spans="1:42" x14ac:dyDescent="0.3">
      <c r="A75" t="s">
        <v>50</v>
      </c>
    </row>
    <row r="76" spans="1:42" x14ac:dyDescent="0.3">
      <c r="A76" t="s">
        <v>46</v>
      </c>
      <c r="B76">
        <v>100</v>
      </c>
      <c r="C76">
        <v>100</v>
      </c>
      <c r="D76">
        <v>100</v>
      </c>
      <c r="E76">
        <v>100</v>
      </c>
      <c r="F76">
        <v>100</v>
      </c>
      <c r="G76">
        <v>100</v>
      </c>
      <c r="H76">
        <v>100</v>
      </c>
      <c r="I76">
        <v>100</v>
      </c>
      <c r="J76">
        <v>100</v>
      </c>
      <c r="K76">
        <v>100</v>
      </c>
      <c r="L76">
        <v>100</v>
      </c>
      <c r="M76">
        <v>100</v>
      </c>
      <c r="N76">
        <v>100</v>
      </c>
      <c r="O76">
        <v>100</v>
      </c>
      <c r="P76">
        <v>100</v>
      </c>
      <c r="Q76">
        <v>100</v>
      </c>
      <c r="R76">
        <v>100</v>
      </c>
      <c r="S76">
        <v>100</v>
      </c>
      <c r="T76">
        <v>100</v>
      </c>
      <c r="U76">
        <v>100</v>
      </c>
      <c r="V76">
        <v>100</v>
      </c>
      <c r="W76">
        <v>100</v>
      </c>
      <c r="X76">
        <v>100</v>
      </c>
      <c r="Y76">
        <v>100</v>
      </c>
      <c r="Z76">
        <v>100</v>
      </c>
      <c r="AA76">
        <v>100</v>
      </c>
      <c r="AB76">
        <v>100</v>
      </c>
      <c r="AC76">
        <v>100</v>
      </c>
      <c r="AD76">
        <v>100</v>
      </c>
      <c r="AE76">
        <v>100</v>
      </c>
      <c r="AF76">
        <v>100</v>
      </c>
      <c r="AG76">
        <v>100</v>
      </c>
      <c r="AH76">
        <v>100</v>
      </c>
      <c r="AI76">
        <v>100</v>
      </c>
      <c r="AJ76">
        <v>100</v>
      </c>
      <c r="AK76">
        <v>100</v>
      </c>
      <c r="AL76">
        <v>100</v>
      </c>
      <c r="AM76">
        <v>100</v>
      </c>
      <c r="AN76">
        <v>100</v>
      </c>
      <c r="AO76">
        <v>100</v>
      </c>
      <c r="AP76">
        <v>100</v>
      </c>
    </row>
    <row r="77" spans="1:42" x14ac:dyDescent="0.3">
      <c r="A77" t="s">
        <v>47</v>
      </c>
      <c r="B77">
        <v>58.33</v>
      </c>
      <c r="C77">
        <v>58.77</v>
      </c>
      <c r="D77">
        <v>57.25</v>
      </c>
      <c r="E77">
        <v>59.53</v>
      </c>
      <c r="F77">
        <v>61.21</v>
      </c>
      <c r="G77">
        <v>58.18</v>
      </c>
      <c r="H77">
        <v>59.57</v>
      </c>
      <c r="I77">
        <v>58.01</v>
      </c>
      <c r="J77">
        <v>59.34</v>
      </c>
      <c r="K77">
        <v>57.87</v>
      </c>
      <c r="L77">
        <v>59.5</v>
      </c>
      <c r="M77">
        <v>58.17</v>
      </c>
      <c r="N77">
        <v>59.25</v>
      </c>
      <c r="O77">
        <v>59.28</v>
      </c>
      <c r="P77">
        <v>60.12</v>
      </c>
      <c r="Q77">
        <v>57.54</v>
      </c>
      <c r="R77">
        <v>61.25</v>
      </c>
      <c r="S77">
        <v>62.06</v>
      </c>
      <c r="T77">
        <v>63.92</v>
      </c>
      <c r="U77">
        <v>63.41</v>
      </c>
      <c r="V77">
        <v>64.41</v>
      </c>
      <c r="W77">
        <v>62.52</v>
      </c>
      <c r="X77">
        <v>61.69</v>
      </c>
      <c r="Y77">
        <v>62.01</v>
      </c>
      <c r="Z77">
        <v>62.59</v>
      </c>
      <c r="AA77">
        <v>62.5</v>
      </c>
      <c r="AB77">
        <v>64.010000000000005</v>
      </c>
      <c r="AC77">
        <v>66.73</v>
      </c>
      <c r="AD77">
        <v>69.53</v>
      </c>
      <c r="AE77">
        <v>69.05</v>
      </c>
      <c r="AF77">
        <v>71.489999999999995</v>
      </c>
      <c r="AG77">
        <v>70.08</v>
      </c>
      <c r="AH77">
        <v>70.23</v>
      </c>
      <c r="AI77">
        <v>72.510000000000005</v>
      </c>
      <c r="AJ77">
        <v>71.73</v>
      </c>
      <c r="AK77">
        <v>71.430000000000007</v>
      </c>
      <c r="AL77">
        <v>67.97</v>
      </c>
      <c r="AM77">
        <v>68.86</v>
      </c>
      <c r="AN77">
        <v>71.88</v>
      </c>
      <c r="AO77">
        <v>72.48</v>
      </c>
      <c r="AP77">
        <v>74.87</v>
      </c>
    </row>
    <row r="78" spans="1:42" x14ac:dyDescent="0.3">
      <c r="A78" t="s">
        <v>48</v>
      </c>
      <c r="B78">
        <v>3.74</v>
      </c>
      <c r="C78">
        <v>3.35</v>
      </c>
      <c r="D78">
        <v>3.38</v>
      </c>
      <c r="E78">
        <v>3.27</v>
      </c>
      <c r="F78">
        <v>3.86</v>
      </c>
      <c r="G78">
        <v>4.2300000000000004</v>
      </c>
      <c r="H78">
        <v>3.59</v>
      </c>
      <c r="I78">
        <v>3.42</v>
      </c>
      <c r="J78">
        <v>3.69</v>
      </c>
      <c r="K78">
        <v>3.47</v>
      </c>
      <c r="L78">
        <v>3.3</v>
      </c>
      <c r="M78">
        <v>3.09</v>
      </c>
      <c r="N78">
        <v>2.76</v>
      </c>
      <c r="O78">
        <v>3.04</v>
      </c>
      <c r="P78">
        <v>2.29</v>
      </c>
      <c r="Q78">
        <v>1.19</v>
      </c>
      <c r="R78">
        <v>1.74</v>
      </c>
      <c r="S78">
        <v>1.93</v>
      </c>
      <c r="T78">
        <v>2.0699999999999998</v>
      </c>
      <c r="U78">
        <v>2.34</v>
      </c>
      <c r="V78">
        <v>2.64</v>
      </c>
      <c r="W78">
        <v>2.23</v>
      </c>
      <c r="X78">
        <v>2.71</v>
      </c>
      <c r="Y78">
        <v>1.99</v>
      </c>
      <c r="Z78">
        <v>1.71</v>
      </c>
      <c r="AA78">
        <v>1.42</v>
      </c>
      <c r="AB78">
        <v>2.0299999999999998</v>
      </c>
      <c r="AC78">
        <v>0.99</v>
      </c>
      <c r="AD78">
        <v>0.86</v>
      </c>
      <c r="AE78">
        <v>0.92</v>
      </c>
      <c r="AF78">
        <v>0.72</v>
      </c>
      <c r="AG78">
        <v>0.59</v>
      </c>
      <c r="AH78">
        <v>1.06</v>
      </c>
      <c r="AI78">
        <v>1.0900000000000001</v>
      </c>
      <c r="AJ78">
        <v>0.83</v>
      </c>
      <c r="AK78">
        <v>0.85</v>
      </c>
      <c r="AL78">
        <v>0.44</v>
      </c>
      <c r="AM78">
        <v>0.6</v>
      </c>
      <c r="AN78">
        <v>0.65</v>
      </c>
      <c r="AO78">
        <v>0.42</v>
      </c>
      <c r="AP78">
        <v>1.01</v>
      </c>
    </row>
    <row r="79" spans="1:42" x14ac:dyDescent="0.3">
      <c r="A79" t="s">
        <v>49</v>
      </c>
      <c r="B79">
        <v>37.93</v>
      </c>
      <c r="C79">
        <v>37.880000000000003</v>
      </c>
      <c r="D79">
        <v>39.369999999999997</v>
      </c>
      <c r="E79">
        <v>37.19</v>
      </c>
      <c r="F79">
        <v>34.93</v>
      </c>
      <c r="G79">
        <v>37.6</v>
      </c>
      <c r="H79">
        <v>36.840000000000003</v>
      </c>
      <c r="I79">
        <v>38.58</v>
      </c>
      <c r="J79">
        <v>36.97</v>
      </c>
      <c r="K79">
        <v>38.659999999999997</v>
      </c>
      <c r="L79">
        <v>37.21</v>
      </c>
      <c r="M79">
        <v>38.75</v>
      </c>
      <c r="N79">
        <v>37.99</v>
      </c>
      <c r="O79">
        <v>37.67</v>
      </c>
      <c r="P79">
        <v>37.590000000000003</v>
      </c>
      <c r="Q79">
        <v>41.27</v>
      </c>
      <c r="R79">
        <v>37.01</v>
      </c>
      <c r="S79">
        <v>36.01</v>
      </c>
      <c r="T79">
        <v>34.01</v>
      </c>
      <c r="U79">
        <v>34.25</v>
      </c>
      <c r="V79">
        <v>32.950000000000003</v>
      </c>
      <c r="W79">
        <v>35.25</v>
      </c>
      <c r="X79">
        <v>35.6</v>
      </c>
      <c r="Y79">
        <v>36.01</v>
      </c>
      <c r="Z79">
        <v>35.700000000000003</v>
      </c>
      <c r="AA79">
        <v>36.08</v>
      </c>
      <c r="AB79">
        <v>33.97</v>
      </c>
      <c r="AC79">
        <v>32.29</v>
      </c>
      <c r="AD79">
        <v>29.62</v>
      </c>
      <c r="AE79">
        <v>30.03</v>
      </c>
      <c r="AF79">
        <v>27.79</v>
      </c>
      <c r="AG79">
        <v>29.33</v>
      </c>
      <c r="AH79">
        <v>28.7</v>
      </c>
      <c r="AI79">
        <v>26.39</v>
      </c>
      <c r="AJ79">
        <v>27.43</v>
      </c>
      <c r="AK79">
        <v>27.71</v>
      </c>
      <c r="AL79">
        <v>31.59</v>
      </c>
      <c r="AM79">
        <v>30.54</v>
      </c>
      <c r="AN79">
        <v>27.47</v>
      </c>
      <c r="AO79">
        <v>27.1</v>
      </c>
      <c r="AP79">
        <v>24.12</v>
      </c>
    </row>
    <row r="81" spans="1:42" x14ac:dyDescent="0.3">
      <c r="A81" t="s">
        <v>51</v>
      </c>
    </row>
    <row r="82" spans="1:42" x14ac:dyDescent="0.3">
      <c r="A82" t="s">
        <v>46</v>
      </c>
      <c r="B82">
        <v>100</v>
      </c>
      <c r="C82">
        <v>100</v>
      </c>
      <c r="D82">
        <v>100</v>
      </c>
      <c r="E82">
        <v>100</v>
      </c>
      <c r="F82">
        <v>100</v>
      </c>
      <c r="G82">
        <v>100</v>
      </c>
      <c r="H82">
        <v>100</v>
      </c>
      <c r="I82">
        <v>100</v>
      </c>
      <c r="J82">
        <v>100</v>
      </c>
      <c r="K82">
        <v>100</v>
      </c>
      <c r="L82">
        <v>100</v>
      </c>
      <c r="M82">
        <v>100</v>
      </c>
      <c r="N82">
        <v>100</v>
      </c>
      <c r="O82">
        <v>100</v>
      </c>
      <c r="P82">
        <v>100</v>
      </c>
      <c r="Q82">
        <v>100</v>
      </c>
      <c r="R82">
        <v>100</v>
      </c>
      <c r="S82">
        <v>100</v>
      </c>
      <c r="T82">
        <v>100</v>
      </c>
      <c r="U82">
        <v>100</v>
      </c>
      <c r="V82">
        <v>100</v>
      </c>
      <c r="W82">
        <v>100</v>
      </c>
      <c r="X82">
        <v>100</v>
      </c>
      <c r="Y82">
        <v>100</v>
      </c>
      <c r="Z82">
        <v>100</v>
      </c>
      <c r="AA82">
        <v>100</v>
      </c>
      <c r="AB82">
        <v>100</v>
      </c>
      <c r="AC82">
        <v>100</v>
      </c>
      <c r="AD82">
        <v>100</v>
      </c>
      <c r="AE82">
        <v>100</v>
      </c>
      <c r="AF82">
        <v>100</v>
      </c>
      <c r="AG82">
        <v>100</v>
      </c>
      <c r="AH82">
        <v>100</v>
      </c>
      <c r="AI82">
        <v>100</v>
      </c>
      <c r="AJ82">
        <v>100</v>
      </c>
      <c r="AK82">
        <v>100</v>
      </c>
      <c r="AL82">
        <v>100</v>
      </c>
      <c r="AM82">
        <v>100</v>
      </c>
      <c r="AN82">
        <v>100</v>
      </c>
      <c r="AO82">
        <v>100</v>
      </c>
      <c r="AP82">
        <v>100</v>
      </c>
    </row>
    <row r="83" spans="1:42" x14ac:dyDescent="0.3">
      <c r="A83" t="s">
        <v>47</v>
      </c>
      <c r="B83">
        <v>53.4</v>
      </c>
      <c r="C83">
        <v>54.75</v>
      </c>
      <c r="D83">
        <v>51.49</v>
      </c>
      <c r="E83">
        <v>49.59</v>
      </c>
      <c r="F83">
        <v>57.15</v>
      </c>
      <c r="G83">
        <v>57.04</v>
      </c>
      <c r="H83">
        <v>54.67</v>
      </c>
      <c r="I83">
        <v>53.25</v>
      </c>
      <c r="J83">
        <v>56.42</v>
      </c>
      <c r="K83">
        <v>54.17</v>
      </c>
      <c r="L83">
        <v>54.42</v>
      </c>
      <c r="M83">
        <v>57.43</v>
      </c>
      <c r="N83">
        <v>54.98</v>
      </c>
      <c r="O83">
        <v>62.15</v>
      </c>
      <c r="P83">
        <v>56.73</v>
      </c>
      <c r="Q83">
        <v>56.31</v>
      </c>
      <c r="R83">
        <v>59.56</v>
      </c>
      <c r="S83">
        <v>58.06</v>
      </c>
      <c r="T83">
        <v>57.47</v>
      </c>
      <c r="U83">
        <v>58.57</v>
      </c>
      <c r="V83">
        <v>62.03</v>
      </c>
      <c r="W83">
        <v>56.57</v>
      </c>
      <c r="X83">
        <v>60.71</v>
      </c>
      <c r="Y83">
        <v>62.08</v>
      </c>
      <c r="Z83">
        <v>61.83</v>
      </c>
      <c r="AA83">
        <v>60.79</v>
      </c>
      <c r="AB83">
        <v>61.44</v>
      </c>
      <c r="AC83">
        <v>65.28</v>
      </c>
      <c r="AD83">
        <v>72.28</v>
      </c>
      <c r="AE83">
        <v>70.23</v>
      </c>
      <c r="AF83">
        <v>71.34</v>
      </c>
      <c r="AG83">
        <v>72.78</v>
      </c>
      <c r="AH83">
        <v>69.290000000000006</v>
      </c>
      <c r="AI83">
        <v>72.41</v>
      </c>
      <c r="AJ83">
        <v>70.81</v>
      </c>
      <c r="AK83">
        <v>72.09</v>
      </c>
      <c r="AL83">
        <v>72.56</v>
      </c>
      <c r="AM83">
        <v>70.180000000000007</v>
      </c>
      <c r="AN83">
        <v>71.81</v>
      </c>
      <c r="AO83">
        <v>72.11</v>
      </c>
      <c r="AP83">
        <v>73.150000000000006</v>
      </c>
    </row>
    <row r="84" spans="1:42" x14ac:dyDescent="0.3">
      <c r="A84" t="s">
        <v>48</v>
      </c>
      <c r="B84">
        <v>14.46</v>
      </c>
      <c r="C84">
        <v>9.58</v>
      </c>
      <c r="D84">
        <v>11.63</v>
      </c>
      <c r="E84">
        <v>14.72</v>
      </c>
      <c r="F84">
        <v>8.7200000000000006</v>
      </c>
      <c r="G84">
        <v>9</v>
      </c>
      <c r="H84">
        <v>11.09</v>
      </c>
      <c r="I84">
        <v>11.11</v>
      </c>
      <c r="J84">
        <v>11.2</v>
      </c>
      <c r="K84">
        <v>10.95</v>
      </c>
      <c r="L84">
        <v>11.78</v>
      </c>
      <c r="M84">
        <v>9.6999999999999993</v>
      </c>
      <c r="N84">
        <v>13.38</v>
      </c>
      <c r="O84">
        <v>9.41</v>
      </c>
      <c r="P84">
        <v>7</v>
      </c>
      <c r="Q84">
        <v>5.32</v>
      </c>
      <c r="R84">
        <v>7.43</v>
      </c>
      <c r="S84">
        <v>9.2899999999999991</v>
      </c>
      <c r="T84">
        <v>7.45</v>
      </c>
      <c r="U84">
        <v>11.75</v>
      </c>
      <c r="V84">
        <v>8.19</v>
      </c>
      <c r="W84">
        <v>10.85</v>
      </c>
      <c r="X84">
        <v>8.36</v>
      </c>
      <c r="Y84">
        <v>7.02</v>
      </c>
      <c r="Z84">
        <v>5.51</v>
      </c>
      <c r="AA84">
        <v>6.43</v>
      </c>
      <c r="AB84">
        <v>6.98</v>
      </c>
      <c r="AC84">
        <v>5.88</v>
      </c>
      <c r="AD84">
        <v>4.08</v>
      </c>
      <c r="AE84">
        <v>3.86</v>
      </c>
      <c r="AF84">
        <v>4.3600000000000003</v>
      </c>
      <c r="AG84">
        <v>4.46</v>
      </c>
      <c r="AH84">
        <v>5.97</v>
      </c>
      <c r="AI84">
        <v>5.39</v>
      </c>
      <c r="AJ84">
        <v>6.58</v>
      </c>
      <c r="AK84">
        <v>4.24</v>
      </c>
      <c r="AL84">
        <v>5.53</v>
      </c>
      <c r="AM84">
        <v>5.65</v>
      </c>
      <c r="AN84">
        <v>5.2</v>
      </c>
      <c r="AO84">
        <v>4.24</v>
      </c>
      <c r="AP84">
        <v>6.57</v>
      </c>
    </row>
    <row r="85" spans="1:42" x14ac:dyDescent="0.3">
      <c r="A85" t="s">
        <v>49</v>
      </c>
      <c r="B85">
        <v>32.15</v>
      </c>
      <c r="C85">
        <v>35.67</v>
      </c>
      <c r="D85">
        <v>36.880000000000003</v>
      </c>
      <c r="E85">
        <v>35.69</v>
      </c>
      <c r="F85">
        <v>34.130000000000003</v>
      </c>
      <c r="G85">
        <v>33.97</v>
      </c>
      <c r="H85">
        <v>34.24</v>
      </c>
      <c r="I85">
        <v>35.65</v>
      </c>
      <c r="J85">
        <v>32.380000000000003</v>
      </c>
      <c r="K85">
        <v>34.880000000000003</v>
      </c>
      <c r="L85">
        <v>33.81</v>
      </c>
      <c r="M85">
        <v>32.86</v>
      </c>
      <c r="N85">
        <v>31.64</v>
      </c>
      <c r="O85">
        <v>28.43</v>
      </c>
      <c r="P85">
        <v>36.270000000000003</v>
      </c>
      <c r="Q85">
        <v>38.369999999999997</v>
      </c>
      <c r="R85">
        <v>33.020000000000003</v>
      </c>
      <c r="S85">
        <v>32.65</v>
      </c>
      <c r="T85">
        <v>35.08</v>
      </c>
      <c r="U85">
        <v>29.69</v>
      </c>
      <c r="V85">
        <v>29.78</v>
      </c>
      <c r="W85">
        <v>32.58</v>
      </c>
      <c r="X85">
        <v>30.93</v>
      </c>
      <c r="Y85">
        <v>30.9</v>
      </c>
      <c r="Z85">
        <v>32.659999999999997</v>
      </c>
      <c r="AA85">
        <v>32.78</v>
      </c>
      <c r="AB85">
        <v>31.58</v>
      </c>
      <c r="AC85">
        <v>28.84</v>
      </c>
      <c r="AD85">
        <v>23.64</v>
      </c>
      <c r="AE85">
        <v>25.91</v>
      </c>
      <c r="AF85">
        <v>24.3</v>
      </c>
      <c r="AG85">
        <v>22.76</v>
      </c>
      <c r="AH85">
        <v>24.74</v>
      </c>
      <c r="AI85">
        <v>22.2</v>
      </c>
      <c r="AJ85">
        <v>22.6</v>
      </c>
      <c r="AK85">
        <v>23.67</v>
      </c>
      <c r="AL85">
        <v>21.91</v>
      </c>
      <c r="AM85">
        <v>24.17</v>
      </c>
      <c r="AN85">
        <v>23</v>
      </c>
      <c r="AO85">
        <v>23.64</v>
      </c>
      <c r="AP85">
        <v>20.28</v>
      </c>
    </row>
    <row r="88" spans="1:42" x14ac:dyDescent="0.3">
      <c r="A88" t="s">
        <v>36</v>
      </c>
    </row>
    <row r="89" spans="1:42" x14ac:dyDescent="0.3">
      <c r="A89" t="s">
        <v>37</v>
      </c>
    </row>
    <row r="90" spans="1:42" x14ac:dyDescent="0.3">
      <c r="A90" t="s">
        <v>55</v>
      </c>
    </row>
    <row r="91" spans="1:42" x14ac:dyDescent="0.3">
      <c r="A91" t="s">
        <v>39</v>
      </c>
      <c r="B91" s="1">
        <v>43466</v>
      </c>
      <c r="C91" s="1">
        <v>43497</v>
      </c>
      <c r="D91" s="1">
        <v>43525</v>
      </c>
      <c r="E91" s="1">
        <v>43556</v>
      </c>
      <c r="F91" s="1">
        <v>43586</v>
      </c>
      <c r="G91" s="1">
        <v>43617</v>
      </c>
      <c r="H91" s="1">
        <v>43647</v>
      </c>
      <c r="I91" s="1">
        <v>43678</v>
      </c>
      <c r="J91" s="1">
        <v>43709</v>
      </c>
      <c r="K91" s="1">
        <v>43739</v>
      </c>
      <c r="L91" s="1">
        <v>43770</v>
      </c>
      <c r="M91" s="1">
        <v>43800</v>
      </c>
      <c r="N91" s="1">
        <v>43831</v>
      </c>
      <c r="O91" s="1">
        <v>43862</v>
      </c>
      <c r="P91" s="1">
        <v>43891</v>
      </c>
      <c r="Q91" s="1">
        <v>43922</v>
      </c>
      <c r="R91" t="s">
        <v>53</v>
      </c>
      <c r="S91" s="1">
        <v>43983</v>
      </c>
      <c r="T91" s="1">
        <v>44013</v>
      </c>
      <c r="U91" s="1" t="s">
        <v>56</v>
      </c>
      <c r="V91" s="1">
        <v>44075</v>
      </c>
      <c r="W91" s="1">
        <v>44105</v>
      </c>
      <c r="X91" s="1">
        <v>44136</v>
      </c>
      <c r="Y91" s="1">
        <v>44166</v>
      </c>
      <c r="Z91" s="1">
        <v>44197</v>
      </c>
      <c r="AA91" s="1">
        <v>44228</v>
      </c>
      <c r="AB91" s="1">
        <v>44256</v>
      </c>
      <c r="AC91" s="1">
        <v>44287</v>
      </c>
      <c r="AD91" s="1">
        <v>44317</v>
      </c>
      <c r="AE91" s="1">
        <v>44348</v>
      </c>
      <c r="AF91" s="1">
        <v>44378</v>
      </c>
      <c r="AG91" s="1">
        <v>44409</v>
      </c>
      <c r="AH91" s="1">
        <v>44440</v>
      </c>
      <c r="AI91" s="1">
        <v>44470</v>
      </c>
      <c r="AJ91" s="1">
        <v>44501</v>
      </c>
      <c r="AK91" s="1">
        <v>44531</v>
      </c>
      <c r="AL91" s="1">
        <v>44562</v>
      </c>
      <c r="AM91" s="1">
        <v>44593</v>
      </c>
      <c r="AN91" s="1">
        <v>44621</v>
      </c>
      <c r="AO91" s="1">
        <v>44652</v>
      </c>
      <c r="AP91" s="1">
        <v>44682</v>
      </c>
    </row>
    <row r="92" spans="1:42" x14ac:dyDescent="0.3">
      <c r="A92" t="s">
        <v>40</v>
      </c>
    </row>
    <row r="93" spans="1:42" x14ac:dyDescent="0.3">
      <c r="A93" t="s">
        <v>41</v>
      </c>
      <c r="B93">
        <v>100</v>
      </c>
      <c r="C93">
        <v>100</v>
      </c>
      <c r="D93">
        <v>100</v>
      </c>
      <c r="E93">
        <v>100</v>
      </c>
      <c r="F93">
        <v>100</v>
      </c>
      <c r="G93">
        <v>100</v>
      </c>
      <c r="H93">
        <v>100</v>
      </c>
      <c r="I93">
        <v>100</v>
      </c>
      <c r="J93">
        <v>100</v>
      </c>
      <c r="K93">
        <v>100</v>
      </c>
      <c r="L93">
        <v>100</v>
      </c>
      <c r="M93">
        <v>100</v>
      </c>
      <c r="N93">
        <v>100</v>
      </c>
      <c r="O93">
        <v>100</v>
      </c>
      <c r="P93">
        <v>100</v>
      </c>
      <c r="Q93">
        <v>100</v>
      </c>
      <c r="R93">
        <v>100</v>
      </c>
      <c r="S93">
        <v>100</v>
      </c>
      <c r="T93">
        <v>100</v>
      </c>
      <c r="U93">
        <v>100</v>
      </c>
      <c r="V93">
        <v>100</v>
      </c>
      <c r="W93">
        <v>100</v>
      </c>
      <c r="X93">
        <v>100</v>
      </c>
      <c r="Y93">
        <v>100</v>
      </c>
      <c r="Z93">
        <v>100</v>
      </c>
      <c r="AA93">
        <v>100</v>
      </c>
      <c r="AB93">
        <v>100</v>
      </c>
      <c r="AC93">
        <v>100</v>
      </c>
      <c r="AD93">
        <v>100</v>
      </c>
      <c r="AE93">
        <v>100</v>
      </c>
      <c r="AF93">
        <v>100</v>
      </c>
      <c r="AG93">
        <v>100</v>
      </c>
      <c r="AH93">
        <v>100</v>
      </c>
      <c r="AI93">
        <v>100</v>
      </c>
      <c r="AJ93">
        <v>100</v>
      </c>
      <c r="AK93">
        <v>100</v>
      </c>
      <c r="AL93">
        <v>100</v>
      </c>
      <c r="AM93">
        <v>100</v>
      </c>
      <c r="AN93">
        <v>100</v>
      </c>
      <c r="AO93">
        <v>100</v>
      </c>
      <c r="AP93">
        <v>100</v>
      </c>
    </row>
    <row r="94" spans="1:42" x14ac:dyDescent="0.3">
      <c r="A94" t="s">
        <v>42</v>
      </c>
      <c r="B94">
        <v>51.12</v>
      </c>
      <c r="C94">
        <v>49.79</v>
      </c>
      <c r="D94">
        <v>46.79</v>
      </c>
      <c r="E94">
        <v>49.59</v>
      </c>
      <c r="F94">
        <v>50.96</v>
      </c>
      <c r="G94">
        <v>51.26</v>
      </c>
      <c r="H94">
        <v>48.48</v>
      </c>
      <c r="I94">
        <v>46.82</v>
      </c>
      <c r="J94">
        <v>50.34</v>
      </c>
      <c r="K94">
        <v>47.51</v>
      </c>
      <c r="L94">
        <v>48.81</v>
      </c>
      <c r="M94">
        <v>49.97</v>
      </c>
      <c r="N94">
        <v>48.82</v>
      </c>
      <c r="O94">
        <v>50.06</v>
      </c>
      <c r="P94">
        <v>53.33</v>
      </c>
      <c r="Q94">
        <v>51.04</v>
      </c>
      <c r="R94">
        <v>53.82</v>
      </c>
      <c r="S94">
        <v>50.81</v>
      </c>
      <c r="T94">
        <v>54.82</v>
      </c>
      <c r="U94">
        <v>52.97</v>
      </c>
      <c r="V94">
        <v>53.51</v>
      </c>
      <c r="W94">
        <v>52.32</v>
      </c>
      <c r="X94">
        <v>51.4</v>
      </c>
      <c r="Y94">
        <v>54.21</v>
      </c>
      <c r="Z94">
        <v>53.78</v>
      </c>
      <c r="AA94">
        <v>53.8</v>
      </c>
      <c r="AB94">
        <v>54.53</v>
      </c>
      <c r="AC94">
        <v>58.93</v>
      </c>
      <c r="AD94">
        <v>61.25</v>
      </c>
      <c r="AE94">
        <v>64.36</v>
      </c>
      <c r="AF94">
        <v>63.58</v>
      </c>
      <c r="AG94">
        <v>62.94</v>
      </c>
      <c r="AH94">
        <v>61.92</v>
      </c>
      <c r="AI94">
        <v>65.69</v>
      </c>
      <c r="AJ94">
        <v>65.239999999999995</v>
      </c>
      <c r="AK94">
        <v>65.13</v>
      </c>
      <c r="AL94">
        <v>61.48</v>
      </c>
      <c r="AM94">
        <v>59.3</v>
      </c>
      <c r="AN94">
        <v>63.94</v>
      </c>
      <c r="AO94">
        <v>64.260000000000005</v>
      </c>
      <c r="AP94">
        <v>65.69</v>
      </c>
    </row>
    <row r="95" spans="1:42" x14ac:dyDescent="0.3">
      <c r="A95" t="s">
        <v>43</v>
      </c>
      <c r="B95">
        <v>11.27</v>
      </c>
      <c r="C95">
        <v>10.35</v>
      </c>
      <c r="D95">
        <v>10.51</v>
      </c>
      <c r="E95">
        <v>11.16</v>
      </c>
      <c r="F95">
        <v>9.77</v>
      </c>
      <c r="G95">
        <v>8.6300000000000008</v>
      </c>
      <c r="H95">
        <v>10.73</v>
      </c>
      <c r="I95">
        <v>11.19</v>
      </c>
      <c r="J95">
        <v>10.86</v>
      </c>
      <c r="K95">
        <v>12.94</v>
      </c>
      <c r="L95">
        <v>12.09</v>
      </c>
      <c r="M95">
        <v>10.119999999999999</v>
      </c>
      <c r="N95">
        <v>12.51</v>
      </c>
      <c r="O95">
        <v>12.43</v>
      </c>
      <c r="P95">
        <v>8.18</v>
      </c>
      <c r="Q95">
        <v>6.52</v>
      </c>
      <c r="R95">
        <v>9.3000000000000007</v>
      </c>
      <c r="S95">
        <v>9.9700000000000006</v>
      </c>
      <c r="T95">
        <v>9.18</v>
      </c>
      <c r="U95">
        <v>11.14</v>
      </c>
      <c r="V95">
        <v>12.34</v>
      </c>
      <c r="W95">
        <v>11.39</v>
      </c>
      <c r="X95">
        <v>14.06</v>
      </c>
      <c r="Y95">
        <v>11.24</v>
      </c>
      <c r="Z95">
        <v>10.46</v>
      </c>
      <c r="AA95">
        <v>9.89</v>
      </c>
      <c r="AB95">
        <v>9.18</v>
      </c>
      <c r="AC95">
        <v>7.27</v>
      </c>
      <c r="AD95">
        <v>7.48</v>
      </c>
      <c r="AE95">
        <v>6.39</v>
      </c>
      <c r="AF95">
        <v>6.76</v>
      </c>
      <c r="AG95">
        <v>7.8</v>
      </c>
      <c r="AH95">
        <v>7.45</v>
      </c>
      <c r="AI95">
        <v>7.63</v>
      </c>
      <c r="AJ95">
        <v>7.82</v>
      </c>
      <c r="AK95">
        <v>6.48</v>
      </c>
      <c r="AL95">
        <v>7.72</v>
      </c>
      <c r="AM95">
        <v>8.91</v>
      </c>
      <c r="AN95">
        <v>8.39</v>
      </c>
      <c r="AO95">
        <v>7.96</v>
      </c>
      <c r="AP95">
        <v>8.83</v>
      </c>
    </row>
    <row r="96" spans="1:42" x14ac:dyDescent="0.3">
      <c r="A96" t="s">
        <v>44</v>
      </c>
      <c r="B96">
        <v>37.61</v>
      </c>
      <c r="C96">
        <v>39.86</v>
      </c>
      <c r="D96">
        <v>42.7</v>
      </c>
      <c r="E96">
        <v>39.25</v>
      </c>
      <c r="F96">
        <v>39.270000000000003</v>
      </c>
      <c r="G96">
        <v>40.11</v>
      </c>
      <c r="H96">
        <v>40.79</v>
      </c>
      <c r="I96">
        <v>41.99</v>
      </c>
      <c r="J96">
        <v>38.799999999999997</v>
      </c>
      <c r="K96">
        <v>39.549999999999997</v>
      </c>
      <c r="L96">
        <v>39.1</v>
      </c>
      <c r="M96">
        <v>39.9</v>
      </c>
      <c r="N96">
        <v>38.67</v>
      </c>
      <c r="O96">
        <v>37.51</v>
      </c>
      <c r="P96">
        <v>38.49</v>
      </c>
      <c r="Q96">
        <v>42.44</v>
      </c>
      <c r="R96">
        <v>36.880000000000003</v>
      </c>
      <c r="S96">
        <v>39.21</v>
      </c>
      <c r="T96">
        <v>36.01</v>
      </c>
      <c r="U96">
        <v>35.89</v>
      </c>
      <c r="V96">
        <v>34.15</v>
      </c>
      <c r="W96">
        <v>36.29</v>
      </c>
      <c r="X96">
        <v>34.54</v>
      </c>
      <c r="Y96">
        <v>34.549999999999997</v>
      </c>
      <c r="Z96">
        <v>35.76</v>
      </c>
      <c r="AA96">
        <v>36.299999999999997</v>
      </c>
      <c r="AB96">
        <v>36.299999999999997</v>
      </c>
      <c r="AC96">
        <v>33.799999999999997</v>
      </c>
      <c r="AD96">
        <v>31.28</v>
      </c>
      <c r="AE96">
        <v>29.25</v>
      </c>
      <c r="AF96">
        <v>29.65</v>
      </c>
      <c r="AG96">
        <v>29.26</v>
      </c>
      <c r="AH96">
        <v>30.63</v>
      </c>
      <c r="AI96">
        <v>26.68</v>
      </c>
      <c r="AJ96">
        <v>26.94</v>
      </c>
      <c r="AK96">
        <v>28.39</v>
      </c>
      <c r="AL96">
        <v>30.8</v>
      </c>
      <c r="AM96">
        <v>31.79</v>
      </c>
      <c r="AN96">
        <v>27.67</v>
      </c>
      <c r="AO96">
        <v>27.79</v>
      </c>
      <c r="AP96">
        <v>25.48</v>
      </c>
    </row>
    <row r="98" spans="1:42" x14ac:dyDescent="0.3">
      <c r="A98" t="s">
        <v>45</v>
      </c>
    </row>
    <row r="99" spans="1:42" x14ac:dyDescent="0.3">
      <c r="A99" t="s">
        <v>46</v>
      </c>
      <c r="B99">
        <v>100</v>
      </c>
      <c r="C99">
        <v>100</v>
      </c>
      <c r="D99">
        <v>100</v>
      </c>
      <c r="E99">
        <v>100</v>
      </c>
      <c r="F99">
        <v>100</v>
      </c>
      <c r="G99">
        <v>100</v>
      </c>
      <c r="H99">
        <v>100</v>
      </c>
      <c r="I99">
        <v>100</v>
      </c>
      <c r="J99">
        <v>100</v>
      </c>
      <c r="K99">
        <v>100</v>
      </c>
      <c r="L99">
        <v>100</v>
      </c>
      <c r="M99">
        <v>100</v>
      </c>
      <c r="N99">
        <v>100</v>
      </c>
      <c r="O99">
        <v>100</v>
      </c>
      <c r="P99">
        <v>100</v>
      </c>
      <c r="Q99">
        <v>100</v>
      </c>
      <c r="R99">
        <v>100</v>
      </c>
      <c r="S99">
        <v>100</v>
      </c>
      <c r="T99">
        <v>100</v>
      </c>
      <c r="U99">
        <v>100</v>
      </c>
      <c r="V99">
        <v>100</v>
      </c>
      <c r="W99">
        <v>100</v>
      </c>
      <c r="X99">
        <v>100</v>
      </c>
      <c r="Y99">
        <v>100</v>
      </c>
      <c r="Z99">
        <v>100</v>
      </c>
      <c r="AA99">
        <v>100</v>
      </c>
      <c r="AB99">
        <v>100</v>
      </c>
      <c r="AC99">
        <v>100</v>
      </c>
      <c r="AD99">
        <v>100</v>
      </c>
      <c r="AE99">
        <v>100</v>
      </c>
      <c r="AF99">
        <v>100</v>
      </c>
      <c r="AG99">
        <v>100</v>
      </c>
      <c r="AH99">
        <v>100</v>
      </c>
      <c r="AI99">
        <v>100</v>
      </c>
      <c r="AJ99">
        <v>100</v>
      </c>
      <c r="AK99">
        <v>100</v>
      </c>
      <c r="AL99">
        <v>100</v>
      </c>
      <c r="AM99">
        <v>100</v>
      </c>
      <c r="AN99">
        <v>100</v>
      </c>
      <c r="AO99">
        <v>100</v>
      </c>
      <c r="AP99">
        <v>100</v>
      </c>
    </row>
    <row r="100" spans="1:42" x14ac:dyDescent="0.3">
      <c r="A100" t="s">
        <v>47</v>
      </c>
      <c r="B100">
        <v>40.74</v>
      </c>
      <c r="C100">
        <v>34.14</v>
      </c>
      <c r="D100">
        <v>37.44</v>
      </c>
      <c r="E100">
        <v>43.3</v>
      </c>
      <c r="F100">
        <v>41.07</v>
      </c>
      <c r="G100">
        <v>39.15</v>
      </c>
      <c r="H100">
        <v>35.65</v>
      </c>
      <c r="I100">
        <v>35.74</v>
      </c>
      <c r="J100">
        <v>33.340000000000003</v>
      </c>
      <c r="K100">
        <v>36.78</v>
      </c>
      <c r="L100">
        <v>39.36</v>
      </c>
      <c r="M100">
        <v>43.52</v>
      </c>
      <c r="N100">
        <v>38.799999999999997</v>
      </c>
      <c r="O100">
        <v>36.03</v>
      </c>
      <c r="P100">
        <v>45.4</v>
      </c>
      <c r="Q100">
        <v>42.09</v>
      </c>
      <c r="R100">
        <v>43.41</v>
      </c>
      <c r="S100">
        <v>40.229999999999997</v>
      </c>
      <c r="T100">
        <v>46.75</v>
      </c>
      <c r="U100">
        <v>42.91</v>
      </c>
      <c r="V100">
        <v>41.24</v>
      </c>
      <c r="W100">
        <v>42.94</v>
      </c>
      <c r="X100">
        <v>40.03</v>
      </c>
      <c r="Y100">
        <v>43.91</v>
      </c>
      <c r="Z100">
        <v>43.33</v>
      </c>
      <c r="AA100">
        <v>42.51</v>
      </c>
      <c r="AB100">
        <v>45.42</v>
      </c>
      <c r="AC100">
        <v>46.92</v>
      </c>
      <c r="AD100">
        <v>49.55</v>
      </c>
      <c r="AE100">
        <v>56.09</v>
      </c>
      <c r="AF100">
        <v>46.14</v>
      </c>
      <c r="AG100">
        <v>48.46</v>
      </c>
      <c r="AH100">
        <v>47.68</v>
      </c>
      <c r="AI100">
        <v>53.3</v>
      </c>
      <c r="AJ100">
        <v>48.23</v>
      </c>
      <c r="AK100">
        <v>54.15</v>
      </c>
      <c r="AL100">
        <v>47.82</v>
      </c>
      <c r="AM100">
        <v>47</v>
      </c>
      <c r="AN100">
        <v>53.86</v>
      </c>
      <c r="AO100">
        <v>48.22</v>
      </c>
      <c r="AP100">
        <v>50.06</v>
      </c>
    </row>
    <row r="101" spans="1:42" x14ac:dyDescent="0.3">
      <c r="A101" t="s">
        <v>48</v>
      </c>
      <c r="B101">
        <v>20.82</v>
      </c>
      <c r="C101">
        <v>22.73</v>
      </c>
      <c r="D101">
        <v>18.5</v>
      </c>
      <c r="E101">
        <v>19.64</v>
      </c>
      <c r="F101">
        <v>18.739999999999998</v>
      </c>
      <c r="G101">
        <v>18.14</v>
      </c>
      <c r="H101">
        <v>21.57</v>
      </c>
      <c r="I101">
        <v>22.55</v>
      </c>
      <c r="J101">
        <v>22.89</v>
      </c>
      <c r="K101">
        <v>23.48</v>
      </c>
      <c r="L101">
        <v>24.28</v>
      </c>
      <c r="M101">
        <v>18.059999999999999</v>
      </c>
      <c r="N101">
        <v>21.2</v>
      </c>
      <c r="O101">
        <v>25.96</v>
      </c>
      <c r="P101">
        <v>18.309999999999999</v>
      </c>
      <c r="Q101">
        <v>16.420000000000002</v>
      </c>
      <c r="R101">
        <v>20.5</v>
      </c>
      <c r="S101">
        <v>19.75</v>
      </c>
      <c r="T101">
        <v>21</v>
      </c>
      <c r="U101">
        <v>21.42</v>
      </c>
      <c r="V101">
        <v>25.31</v>
      </c>
      <c r="W101">
        <v>21.53</v>
      </c>
      <c r="X101">
        <v>29.09</v>
      </c>
      <c r="Y101">
        <v>24.34</v>
      </c>
      <c r="Z101">
        <v>21.79</v>
      </c>
      <c r="AA101">
        <v>21.94</v>
      </c>
      <c r="AB101">
        <v>18.489999999999998</v>
      </c>
      <c r="AC101">
        <v>17.809999999999999</v>
      </c>
      <c r="AD101">
        <v>19.010000000000002</v>
      </c>
      <c r="AE101">
        <v>18.43</v>
      </c>
      <c r="AF101">
        <v>21.11</v>
      </c>
      <c r="AG101">
        <v>22.03</v>
      </c>
      <c r="AH101">
        <v>22.05</v>
      </c>
      <c r="AI101">
        <v>20.02</v>
      </c>
      <c r="AJ101">
        <v>21.11</v>
      </c>
      <c r="AK101">
        <v>18.440000000000001</v>
      </c>
      <c r="AL101">
        <v>21.13</v>
      </c>
      <c r="AM101">
        <v>19.760000000000002</v>
      </c>
      <c r="AN101">
        <v>20.12</v>
      </c>
      <c r="AO101">
        <v>21.13</v>
      </c>
      <c r="AP101">
        <v>22.36</v>
      </c>
    </row>
    <row r="102" spans="1:42" x14ac:dyDescent="0.3">
      <c r="A102" t="s">
        <v>49</v>
      </c>
      <c r="B102">
        <v>38.44</v>
      </c>
      <c r="C102">
        <v>43.13</v>
      </c>
      <c r="D102">
        <v>44.07</v>
      </c>
      <c r="E102">
        <v>37.06</v>
      </c>
      <c r="F102">
        <v>40.18</v>
      </c>
      <c r="G102">
        <v>42.71</v>
      </c>
      <c r="H102">
        <v>42.78</v>
      </c>
      <c r="I102">
        <v>41.71</v>
      </c>
      <c r="J102">
        <v>43.78</v>
      </c>
      <c r="K102">
        <v>39.74</v>
      </c>
      <c r="L102">
        <v>36.35</v>
      </c>
      <c r="M102">
        <v>38.42</v>
      </c>
      <c r="N102">
        <v>40</v>
      </c>
      <c r="O102">
        <v>38.01</v>
      </c>
      <c r="P102">
        <v>36.299999999999997</v>
      </c>
      <c r="Q102">
        <v>41.49</v>
      </c>
      <c r="R102">
        <v>36.090000000000003</v>
      </c>
      <c r="S102">
        <v>40.01</v>
      </c>
      <c r="T102">
        <v>32.25</v>
      </c>
      <c r="U102">
        <v>35.67</v>
      </c>
      <c r="V102">
        <v>33.450000000000003</v>
      </c>
      <c r="W102">
        <v>35.53</v>
      </c>
      <c r="X102">
        <v>30.89</v>
      </c>
      <c r="Y102">
        <v>31.75</v>
      </c>
      <c r="Z102">
        <v>34.880000000000003</v>
      </c>
      <c r="AA102">
        <v>35.54</v>
      </c>
      <c r="AB102">
        <v>36.08</v>
      </c>
      <c r="AC102">
        <v>35.270000000000003</v>
      </c>
      <c r="AD102">
        <v>31.44</v>
      </c>
      <c r="AE102">
        <v>25.48</v>
      </c>
      <c r="AF102">
        <v>32.75</v>
      </c>
      <c r="AG102">
        <v>29.51</v>
      </c>
      <c r="AH102">
        <v>30.27</v>
      </c>
      <c r="AI102">
        <v>26.68</v>
      </c>
      <c r="AJ102">
        <v>30.66</v>
      </c>
      <c r="AK102">
        <v>27.41</v>
      </c>
      <c r="AL102">
        <v>31.05</v>
      </c>
      <c r="AM102">
        <v>33.229999999999997</v>
      </c>
      <c r="AN102">
        <v>26.02</v>
      </c>
      <c r="AO102">
        <v>30.66</v>
      </c>
      <c r="AP102">
        <v>27.58</v>
      </c>
    </row>
    <row r="104" spans="1:42" x14ac:dyDescent="0.3">
      <c r="A104" t="s">
        <v>50</v>
      </c>
    </row>
    <row r="105" spans="1:42" x14ac:dyDescent="0.3">
      <c r="A105" t="s">
        <v>46</v>
      </c>
      <c r="B105">
        <v>100</v>
      </c>
      <c r="C105">
        <v>100</v>
      </c>
      <c r="D105">
        <v>100</v>
      </c>
      <c r="E105">
        <v>100</v>
      </c>
      <c r="F105">
        <v>100</v>
      </c>
      <c r="G105">
        <v>100</v>
      </c>
      <c r="H105">
        <v>100</v>
      </c>
      <c r="I105">
        <v>100</v>
      </c>
      <c r="J105">
        <v>100</v>
      </c>
      <c r="K105">
        <v>100</v>
      </c>
      <c r="L105">
        <v>100</v>
      </c>
      <c r="M105">
        <v>100</v>
      </c>
      <c r="N105">
        <v>100</v>
      </c>
      <c r="O105">
        <v>100</v>
      </c>
      <c r="P105">
        <v>100</v>
      </c>
      <c r="Q105">
        <v>100</v>
      </c>
      <c r="R105">
        <v>100</v>
      </c>
      <c r="S105">
        <v>100</v>
      </c>
      <c r="T105">
        <v>100</v>
      </c>
      <c r="U105">
        <v>100</v>
      </c>
      <c r="V105">
        <v>100</v>
      </c>
      <c r="W105">
        <v>100</v>
      </c>
      <c r="X105">
        <v>100</v>
      </c>
      <c r="Y105">
        <v>100</v>
      </c>
      <c r="Z105">
        <v>100</v>
      </c>
      <c r="AA105">
        <v>100</v>
      </c>
      <c r="AB105">
        <v>100</v>
      </c>
      <c r="AC105">
        <v>100</v>
      </c>
      <c r="AD105">
        <v>100</v>
      </c>
      <c r="AE105">
        <v>100</v>
      </c>
      <c r="AF105">
        <v>100</v>
      </c>
      <c r="AG105">
        <v>100</v>
      </c>
      <c r="AH105">
        <v>100</v>
      </c>
      <c r="AI105">
        <v>100</v>
      </c>
      <c r="AJ105">
        <v>100</v>
      </c>
      <c r="AK105">
        <v>100</v>
      </c>
      <c r="AL105">
        <v>100</v>
      </c>
      <c r="AM105">
        <v>100</v>
      </c>
      <c r="AN105">
        <v>100</v>
      </c>
      <c r="AO105">
        <v>100</v>
      </c>
      <c r="AP105">
        <v>100</v>
      </c>
    </row>
    <row r="106" spans="1:42" x14ac:dyDescent="0.3">
      <c r="A106" t="s">
        <v>47</v>
      </c>
      <c r="B106">
        <v>59.23</v>
      </c>
      <c r="C106">
        <v>59.57</v>
      </c>
      <c r="D106">
        <v>53.04</v>
      </c>
      <c r="E106">
        <v>55.58</v>
      </c>
      <c r="F106">
        <v>58.74</v>
      </c>
      <c r="G106">
        <v>57.51</v>
      </c>
      <c r="H106">
        <v>56.85</v>
      </c>
      <c r="I106">
        <v>53.88</v>
      </c>
      <c r="J106">
        <v>60.08</v>
      </c>
      <c r="K106">
        <v>57.38</v>
      </c>
      <c r="L106">
        <v>56.6</v>
      </c>
      <c r="M106">
        <v>55.4</v>
      </c>
      <c r="N106">
        <v>59.19</v>
      </c>
      <c r="O106">
        <v>57.21</v>
      </c>
      <c r="P106">
        <v>59.97</v>
      </c>
      <c r="Q106">
        <v>56.66</v>
      </c>
      <c r="R106">
        <v>61.98</v>
      </c>
      <c r="S106">
        <v>59.46</v>
      </c>
      <c r="T106">
        <v>63.41</v>
      </c>
      <c r="U106">
        <v>61.71</v>
      </c>
      <c r="V106">
        <v>62.8</v>
      </c>
      <c r="W106">
        <v>61.56</v>
      </c>
      <c r="X106">
        <v>59.67</v>
      </c>
      <c r="Y106">
        <v>60.01</v>
      </c>
      <c r="Z106">
        <v>61.06</v>
      </c>
      <c r="AA106">
        <v>61.62</v>
      </c>
      <c r="AB106">
        <v>60.32</v>
      </c>
      <c r="AC106">
        <v>64.709999999999994</v>
      </c>
      <c r="AD106">
        <v>67.61</v>
      </c>
      <c r="AE106">
        <v>68.42</v>
      </c>
      <c r="AF106">
        <v>70.760000000000005</v>
      </c>
      <c r="AG106">
        <v>68.64</v>
      </c>
      <c r="AH106">
        <v>68.510000000000005</v>
      </c>
      <c r="AI106">
        <v>72.94</v>
      </c>
      <c r="AJ106">
        <v>72.41</v>
      </c>
      <c r="AK106">
        <v>70.11</v>
      </c>
      <c r="AL106">
        <v>66.040000000000006</v>
      </c>
      <c r="AM106">
        <v>66.2</v>
      </c>
      <c r="AN106">
        <v>69.7</v>
      </c>
      <c r="AO106">
        <v>71.25</v>
      </c>
      <c r="AP106">
        <v>72.55</v>
      </c>
    </row>
    <row r="107" spans="1:42" x14ac:dyDescent="0.3">
      <c r="A107" t="s">
        <v>48</v>
      </c>
      <c r="B107">
        <v>3.81</v>
      </c>
      <c r="C107">
        <v>2.44</v>
      </c>
      <c r="D107">
        <v>5.92</v>
      </c>
      <c r="E107">
        <v>4.45</v>
      </c>
      <c r="F107">
        <v>4.53</v>
      </c>
      <c r="G107">
        <v>3.61</v>
      </c>
      <c r="H107">
        <v>3.52</v>
      </c>
      <c r="I107">
        <v>2.92</v>
      </c>
      <c r="J107">
        <v>3.41</v>
      </c>
      <c r="K107">
        <v>2.84</v>
      </c>
      <c r="L107">
        <v>3.29</v>
      </c>
      <c r="M107">
        <v>2.6</v>
      </c>
      <c r="N107">
        <v>2.5499999999999998</v>
      </c>
      <c r="O107">
        <v>1.78</v>
      </c>
      <c r="P107">
        <v>1.48</v>
      </c>
      <c r="Q107">
        <v>0.27</v>
      </c>
      <c r="R107">
        <v>1.17</v>
      </c>
      <c r="S107">
        <v>1.42</v>
      </c>
      <c r="T107">
        <v>0.63</v>
      </c>
      <c r="U107">
        <v>1.58</v>
      </c>
      <c r="V107">
        <v>2.56</v>
      </c>
      <c r="W107">
        <v>1.84</v>
      </c>
      <c r="X107">
        <v>4.6399999999999997</v>
      </c>
      <c r="Y107">
        <v>3.81</v>
      </c>
      <c r="Z107">
        <v>2.2999999999999998</v>
      </c>
      <c r="AA107">
        <v>1.46</v>
      </c>
      <c r="AB107">
        <v>3.43</v>
      </c>
      <c r="AC107">
        <v>1.35</v>
      </c>
      <c r="AD107">
        <v>0.39</v>
      </c>
      <c r="AE107">
        <v>0.28000000000000003</v>
      </c>
      <c r="AF107">
        <v>0.66</v>
      </c>
      <c r="AG107">
        <v>1.06</v>
      </c>
      <c r="AH107">
        <v>0.49</v>
      </c>
      <c r="AI107">
        <v>1.06</v>
      </c>
      <c r="AJ107">
        <v>0.8</v>
      </c>
      <c r="AK107">
        <v>1.51</v>
      </c>
      <c r="AL107">
        <v>0.89</v>
      </c>
      <c r="AM107">
        <v>0.75</v>
      </c>
      <c r="AN107">
        <v>1.21</v>
      </c>
      <c r="AO107">
        <v>0.83</v>
      </c>
      <c r="AP107">
        <v>1.1599999999999999</v>
      </c>
    </row>
    <row r="108" spans="1:42" x14ac:dyDescent="0.3">
      <c r="A108" t="s">
        <v>49</v>
      </c>
      <c r="B108">
        <v>36.97</v>
      </c>
      <c r="C108">
        <v>37.99</v>
      </c>
      <c r="D108">
        <v>41.04</v>
      </c>
      <c r="E108">
        <v>39.979999999999997</v>
      </c>
      <c r="F108">
        <v>36.729999999999997</v>
      </c>
      <c r="G108">
        <v>38.869999999999997</v>
      </c>
      <c r="H108">
        <v>39.630000000000003</v>
      </c>
      <c r="I108">
        <v>43.2</v>
      </c>
      <c r="J108">
        <v>36.51</v>
      </c>
      <c r="K108">
        <v>39.770000000000003</v>
      </c>
      <c r="L108">
        <v>40.119999999999997</v>
      </c>
      <c r="M108">
        <v>41.99</v>
      </c>
      <c r="N108">
        <v>38.25</v>
      </c>
      <c r="O108">
        <v>41.01</v>
      </c>
      <c r="P108">
        <v>38.54</v>
      </c>
      <c r="Q108">
        <v>43.06</v>
      </c>
      <c r="R108">
        <v>36.85</v>
      </c>
      <c r="S108">
        <v>39.119999999999997</v>
      </c>
      <c r="T108">
        <v>35.96</v>
      </c>
      <c r="U108">
        <v>36.71</v>
      </c>
      <c r="V108">
        <v>34.64</v>
      </c>
      <c r="W108">
        <v>36.590000000000003</v>
      </c>
      <c r="X108">
        <v>35.69</v>
      </c>
      <c r="Y108">
        <v>36.18</v>
      </c>
      <c r="Z108">
        <v>36.64</v>
      </c>
      <c r="AA108">
        <v>36.92</v>
      </c>
      <c r="AB108">
        <v>36.25</v>
      </c>
      <c r="AC108">
        <v>33.950000000000003</v>
      </c>
      <c r="AD108">
        <v>32</v>
      </c>
      <c r="AE108">
        <v>31.31</v>
      </c>
      <c r="AF108">
        <v>28.58</v>
      </c>
      <c r="AG108">
        <v>30.29</v>
      </c>
      <c r="AH108">
        <v>31</v>
      </c>
      <c r="AI108">
        <v>25.99</v>
      </c>
      <c r="AJ108">
        <v>26.79</v>
      </c>
      <c r="AK108">
        <v>28.38</v>
      </c>
      <c r="AL108">
        <v>33.07</v>
      </c>
      <c r="AM108">
        <v>33.04</v>
      </c>
      <c r="AN108">
        <v>29.09</v>
      </c>
      <c r="AO108">
        <v>27.91</v>
      </c>
      <c r="AP108">
        <v>26.29</v>
      </c>
    </row>
    <row r="110" spans="1:42" x14ac:dyDescent="0.3">
      <c r="A110" t="s">
        <v>51</v>
      </c>
    </row>
    <row r="111" spans="1:42" x14ac:dyDescent="0.3">
      <c r="A111" t="s">
        <v>46</v>
      </c>
      <c r="B111">
        <v>100</v>
      </c>
      <c r="C111">
        <v>100</v>
      </c>
      <c r="D111">
        <v>100</v>
      </c>
      <c r="E111">
        <v>100</v>
      </c>
      <c r="F111">
        <v>100</v>
      </c>
      <c r="G111">
        <v>100</v>
      </c>
      <c r="H111">
        <v>100</v>
      </c>
      <c r="I111">
        <v>100</v>
      </c>
      <c r="J111">
        <v>100</v>
      </c>
      <c r="K111">
        <v>100</v>
      </c>
      <c r="L111">
        <v>100</v>
      </c>
      <c r="M111">
        <v>100</v>
      </c>
      <c r="N111">
        <v>100</v>
      </c>
      <c r="O111">
        <v>100</v>
      </c>
      <c r="P111">
        <v>100</v>
      </c>
      <c r="Q111">
        <v>100</v>
      </c>
      <c r="R111">
        <v>100</v>
      </c>
      <c r="S111">
        <v>100</v>
      </c>
      <c r="T111">
        <v>100</v>
      </c>
      <c r="U111">
        <v>100</v>
      </c>
      <c r="V111">
        <v>100</v>
      </c>
      <c r="W111">
        <v>100</v>
      </c>
      <c r="X111">
        <v>100</v>
      </c>
      <c r="Y111">
        <v>100</v>
      </c>
      <c r="Z111">
        <v>100</v>
      </c>
      <c r="AA111">
        <v>100</v>
      </c>
      <c r="AB111">
        <v>100</v>
      </c>
      <c r="AC111">
        <v>100</v>
      </c>
      <c r="AD111">
        <v>100</v>
      </c>
      <c r="AE111">
        <v>100</v>
      </c>
      <c r="AF111">
        <v>100</v>
      </c>
      <c r="AG111">
        <v>100</v>
      </c>
      <c r="AH111">
        <v>100</v>
      </c>
      <c r="AI111">
        <v>100</v>
      </c>
      <c r="AJ111">
        <v>100</v>
      </c>
      <c r="AK111">
        <v>100</v>
      </c>
      <c r="AL111">
        <v>100</v>
      </c>
      <c r="AM111">
        <v>100</v>
      </c>
      <c r="AN111">
        <v>100</v>
      </c>
      <c r="AO111">
        <v>100</v>
      </c>
      <c r="AP111">
        <v>100</v>
      </c>
    </row>
    <row r="112" spans="1:42" x14ac:dyDescent="0.3">
      <c r="A112" t="s">
        <v>47</v>
      </c>
      <c r="B112">
        <v>46.15</v>
      </c>
      <c r="C112">
        <v>49.51</v>
      </c>
      <c r="D112">
        <v>42.96</v>
      </c>
      <c r="E112">
        <v>43.25</v>
      </c>
      <c r="F112">
        <v>45.73</v>
      </c>
      <c r="G112">
        <v>51.25</v>
      </c>
      <c r="H112">
        <v>46.91</v>
      </c>
      <c r="I112">
        <v>44.66</v>
      </c>
      <c r="J112">
        <v>51.87</v>
      </c>
      <c r="K112">
        <v>43.93</v>
      </c>
      <c r="L112">
        <v>44.07</v>
      </c>
      <c r="M112">
        <v>47.8</v>
      </c>
      <c r="N112">
        <v>45.29</v>
      </c>
      <c r="O112">
        <v>60.92</v>
      </c>
      <c r="P112">
        <v>48.77</v>
      </c>
      <c r="Q112">
        <v>48.05</v>
      </c>
      <c r="R112">
        <v>51.22</v>
      </c>
      <c r="S112">
        <v>50.19</v>
      </c>
      <c r="T112">
        <v>49.04</v>
      </c>
      <c r="U112">
        <v>52.16</v>
      </c>
      <c r="V112">
        <v>55.83</v>
      </c>
      <c r="W112">
        <v>49.21</v>
      </c>
      <c r="X112">
        <v>50.83</v>
      </c>
      <c r="Y112">
        <v>54.96</v>
      </c>
      <c r="Z112">
        <v>56.1</v>
      </c>
      <c r="AA112">
        <v>55.59</v>
      </c>
      <c r="AB112">
        <v>55.47</v>
      </c>
      <c r="AC112">
        <v>60.01</v>
      </c>
      <c r="AD112">
        <v>65.95</v>
      </c>
      <c r="AE112">
        <v>64.97</v>
      </c>
      <c r="AF112">
        <v>68.069999999999993</v>
      </c>
      <c r="AG112">
        <v>66.94</v>
      </c>
      <c r="AH112">
        <v>61.5</v>
      </c>
      <c r="AI112">
        <v>61.5</v>
      </c>
      <c r="AJ112">
        <v>67.02</v>
      </c>
      <c r="AK112">
        <v>63.14</v>
      </c>
      <c r="AL112">
        <v>71.16</v>
      </c>
      <c r="AM112">
        <v>63.07</v>
      </c>
      <c r="AN112">
        <v>65.25</v>
      </c>
      <c r="AO112">
        <v>68.67</v>
      </c>
      <c r="AP112">
        <v>69.64</v>
      </c>
    </row>
    <row r="113" spans="1:42" x14ac:dyDescent="0.3">
      <c r="A113" t="s">
        <v>48</v>
      </c>
      <c r="B113">
        <v>15.86</v>
      </c>
      <c r="C113">
        <v>11.13</v>
      </c>
      <c r="D113">
        <v>11.57</v>
      </c>
      <c r="E113">
        <v>16.600000000000001</v>
      </c>
      <c r="F113">
        <v>9.6300000000000008</v>
      </c>
      <c r="G113">
        <v>8.91</v>
      </c>
      <c r="H113">
        <v>12.36</v>
      </c>
      <c r="I113">
        <v>15.75</v>
      </c>
      <c r="J113">
        <v>11.08</v>
      </c>
      <c r="K113">
        <v>17.37</v>
      </c>
      <c r="L113">
        <v>14.58</v>
      </c>
      <c r="M113">
        <v>14.56</v>
      </c>
      <c r="N113">
        <v>17.690000000000001</v>
      </c>
      <c r="O113">
        <v>10.44</v>
      </c>
      <c r="P113">
        <v>9.86</v>
      </c>
      <c r="Q113">
        <v>9.91</v>
      </c>
      <c r="R113">
        <v>10.56</v>
      </c>
      <c r="S113">
        <v>11.75</v>
      </c>
      <c r="T113">
        <v>8.57</v>
      </c>
      <c r="U113">
        <v>13.18</v>
      </c>
      <c r="V113">
        <v>9.7799999999999994</v>
      </c>
      <c r="W113">
        <v>13.84</v>
      </c>
      <c r="X113">
        <v>11.03</v>
      </c>
      <c r="Y113">
        <v>10.39</v>
      </c>
      <c r="Z113">
        <v>8.56</v>
      </c>
      <c r="AA113">
        <v>8.18</v>
      </c>
      <c r="AB113">
        <v>7.81</v>
      </c>
      <c r="AC113">
        <v>8.3000000000000007</v>
      </c>
      <c r="AD113">
        <v>5.14</v>
      </c>
      <c r="AE113">
        <v>6.08</v>
      </c>
      <c r="AF113">
        <v>3.54</v>
      </c>
      <c r="AG113">
        <v>6.69</v>
      </c>
      <c r="AH113">
        <v>8.3699999999999992</v>
      </c>
      <c r="AI113">
        <v>9.9700000000000006</v>
      </c>
      <c r="AJ113">
        <v>10.65</v>
      </c>
      <c r="AK113">
        <v>7.5</v>
      </c>
      <c r="AL113">
        <v>5.56</v>
      </c>
      <c r="AM113">
        <v>11.55</v>
      </c>
      <c r="AN113">
        <v>8.09</v>
      </c>
      <c r="AO113">
        <v>7.73</v>
      </c>
      <c r="AP113">
        <v>10.14</v>
      </c>
    </row>
    <row r="114" spans="1:42" x14ac:dyDescent="0.3">
      <c r="A114" t="s">
        <v>49</v>
      </c>
      <c r="B114">
        <v>37.979999999999997</v>
      </c>
      <c r="C114">
        <v>39.369999999999997</v>
      </c>
      <c r="D114">
        <v>45.47</v>
      </c>
      <c r="E114">
        <v>40.14</v>
      </c>
      <c r="F114">
        <v>44.63</v>
      </c>
      <c r="G114">
        <v>39.840000000000003</v>
      </c>
      <c r="H114">
        <v>40.729999999999997</v>
      </c>
      <c r="I114">
        <v>39.590000000000003</v>
      </c>
      <c r="J114">
        <v>37.049999999999997</v>
      </c>
      <c r="K114">
        <v>38.700000000000003</v>
      </c>
      <c r="L114">
        <v>41.35</v>
      </c>
      <c r="M114">
        <v>37.630000000000003</v>
      </c>
      <c r="N114">
        <v>37.020000000000003</v>
      </c>
      <c r="O114">
        <v>28.64</v>
      </c>
      <c r="P114">
        <v>41.38</v>
      </c>
      <c r="Q114">
        <v>42.04</v>
      </c>
      <c r="R114">
        <v>38.22</v>
      </c>
      <c r="S114">
        <v>38.06</v>
      </c>
      <c r="T114">
        <v>42.39</v>
      </c>
      <c r="U114">
        <v>34.659999999999997</v>
      </c>
      <c r="V114">
        <v>34.380000000000003</v>
      </c>
      <c r="W114">
        <v>36.950000000000003</v>
      </c>
      <c r="X114">
        <v>38.14</v>
      </c>
      <c r="Y114">
        <v>34.65</v>
      </c>
      <c r="Z114">
        <v>35.340000000000003</v>
      </c>
      <c r="AA114">
        <v>36.229999999999997</v>
      </c>
      <c r="AB114">
        <v>36.72</v>
      </c>
      <c r="AC114">
        <v>31.69</v>
      </c>
      <c r="AD114">
        <v>28.91</v>
      </c>
      <c r="AE114">
        <v>28.95</v>
      </c>
      <c r="AF114">
        <v>28.39</v>
      </c>
      <c r="AG114">
        <v>26.37</v>
      </c>
      <c r="AH114">
        <v>30.13</v>
      </c>
      <c r="AI114">
        <v>28.52</v>
      </c>
      <c r="AJ114">
        <v>22.33</v>
      </c>
      <c r="AK114">
        <v>29.36</v>
      </c>
      <c r="AL114">
        <v>23.28</v>
      </c>
      <c r="AM114">
        <v>25.38</v>
      </c>
      <c r="AN114">
        <v>26.66</v>
      </c>
      <c r="AO114">
        <v>23.59</v>
      </c>
      <c r="AP114">
        <v>20.21</v>
      </c>
    </row>
    <row r="117" spans="1:42" x14ac:dyDescent="0.3">
      <c r="A117" t="s">
        <v>36</v>
      </c>
    </row>
    <row r="118" spans="1:42" x14ac:dyDescent="0.3">
      <c r="A118" t="s">
        <v>37</v>
      </c>
    </row>
    <row r="119" spans="1:42" x14ac:dyDescent="0.3">
      <c r="A119" t="s">
        <v>57</v>
      </c>
    </row>
    <row r="120" spans="1:42" x14ac:dyDescent="0.3">
      <c r="A120" t="s">
        <v>39</v>
      </c>
      <c r="B120" s="1">
        <v>43466</v>
      </c>
      <c r="C120" s="1">
        <v>43497</v>
      </c>
      <c r="D120" s="1">
        <v>43525</v>
      </c>
      <c r="E120" s="1">
        <v>43556</v>
      </c>
      <c r="F120" s="1">
        <v>43586</v>
      </c>
      <c r="G120" s="1">
        <v>43617</v>
      </c>
      <c r="H120" s="1">
        <v>43647</v>
      </c>
      <c r="I120" s="1">
        <v>43678</v>
      </c>
      <c r="J120" s="1">
        <v>43709</v>
      </c>
      <c r="K120" s="1">
        <v>43739</v>
      </c>
      <c r="L120" s="1">
        <v>43770</v>
      </c>
      <c r="M120" s="1">
        <v>43800</v>
      </c>
      <c r="N120" s="1">
        <v>43831</v>
      </c>
      <c r="O120" s="1">
        <v>43862</v>
      </c>
      <c r="P120" s="1">
        <v>43891</v>
      </c>
      <c r="Q120" s="1">
        <v>43922</v>
      </c>
      <c r="R120" t="s">
        <v>53</v>
      </c>
      <c r="S120" s="1">
        <v>43983</v>
      </c>
      <c r="T120" s="1">
        <v>44013</v>
      </c>
      <c r="U120" s="1" t="s">
        <v>56</v>
      </c>
      <c r="V120" s="1">
        <v>44075</v>
      </c>
      <c r="W120" s="1">
        <v>44105</v>
      </c>
      <c r="X120" s="1">
        <v>44136</v>
      </c>
      <c r="Y120" s="1">
        <v>44166</v>
      </c>
      <c r="Z120" s="1">
        <v>44197</v>
      </c>
      <c r="AA120" s="1">
        <v>44228</v>
      </c>
      <c r="AB120" s="1">
        <v>44256</v>
      </c>
      <c r="AC120" s="1">
        <v>44287</v>
      </c>
      <c r="AD120" s="1">
        <v>44317</v>
      </c>
      <c r="AE120" s="1">
        <v>44348</v>
      </c>
      <c r="AF120" s="1">
        <v>44378</v>
      </c>
      <c r="AG120" s="1">
        <v>44409</v>
      </c>
      <c r="AH120" s="1">
        <v>44440</v>
      </c>
      <c r="AI120" s="1">
        <v>44470</v>
      </c>
      <c r="AJ120" s="1">
        <v>44501</v>
      </c>
      <c r="AK120" s="1">
        <v>44531</v>
      </c>
      <c r="AL120" s="1">
        <v>44562</v>
      </c>
      <c r="AM120" s="1">
        <v>44593</v>
      </c>
      <c r="AN120" s="1">
        <v>44621</v>
      </c>
      <c r="AO120" s="1">
        <v>44652</v>
      </c>
      <c r="AP120" s="1">
        <v>44682</v>
      </c>
    </row>
    <row r="121" spans="1:42" x14ac:dyDescent="0.3">
      <c r="A121" t="s">
        <v>40</v>
      </c>
    </row>
    <row r="122" spans="1:42" x14ac:dyDescent="0.3">
      <c r="A122" t="s">
        <v>41</v>
      </c>
      <c r="B122">
        <v>100</v>
      </c>
      <c r="C122">
        <v>100</v>
      </c>
      <c r="D122">
        <v>100</v>
      </c>
      <c r="E122">
        <v>100</v>
      </c>
      <c r="F122">
        <v>100</v>
      </c>
      <c r="G122">
        <v>100</v>
      </c>
      <c r="H122">
        <v>100</v>
      </c>
      <c r="I122">
        <v>100</v>
      </c>
      <c r="J122">
        <v>100</v>
      </c>
      <c r="K122">
        <v>100</v>
      </c>
      <c r="L122">
        <v>100</v>
      </c>
      <c r="M122">
        <v>100</v>
      </c>
      <c r="N122">
        <v>100</v>
      </c>
      <c r="O122">
        <v>100</v>
      </c>
      <c r="P122">
        <v>100</v>
      </c>
      <c r="Q122">
        <v>100</v>
      </c>
      <c r="R122">
        <v>100</v>
      </c>
      <c r="S122">
        <v>100</v>
      </c>
      <c r="T122">
        <v>100</v>
      </c>
      <c r="U122">
        <v>100</v>
      </c>
      <c r="V122">
        <v>100</v>
      </c>
      <c r="W122">
        <v>100</v>
      </c>
      <c r="X122">
        <v>100</v>
      </c>
      <c r="Y122">
        <v>100</v>
      </c>
      <c r="Z122">
        <v>100</v>
      </c>
      <c r="AA122">
        <v>100</v>
      </c>
      <c r="AB122">
        <v>100</v>
      </c>
      <c r="AC122">
        <v>100</v>
      </c>
      <c r="AD122">
        <v>100</v>
      </c>
      <c r="AE122">
        <v>100</v>
      </c>
      <c r="AF122">
        <v>100</v>
      </c>
      <c r="AG122">
        <v>100</v>
      </c>
      <c r="AH122">
        <v>100</v>
      </c>
      <c r="AI122">
        <v>100</v>
      </c>
      <c r="AJ122">
        <v>100</v>
      </c>
      <c r="AK122">
        <v>100</v>
      </c>
      <c r="AL122">
        <v>100</v>
      </c>
      <c r="AM122">
        <v>100</v>
      </c>
      <c r="AN122">
        <v>100</v>
      </c>
      <c r="AO122">
        <v>100</v>
      </c>
      <c r="AP122">
        <v>100</v>
      </c>
    </row>
    <row r="123" spans="1:42" x14ac:dyDescent="0.3">
      <c r="A123" t="s">
        <v>42</v>
      </c>
      <c r="B123">
        <v>56.97</v>
      </c>
      <c r="C123">
        <v>53.25</v>
      </c>
      <c r="D123">
        <v>49.45</v>
      </c>
      <c r="E123">
        <v>57.05</v>
      </c>
      <c r="F123">
        <v>55.17</v>
      </c>
      <c r="G123">
        <v>59.94</v>
      </c>
      <c r="H123">
        <v>52.67</v>
      </c>
      <c r="I123">
        <v>48.72</v>
      </c>
      <c r="J123">
        <v>55.74</v>
      </c>
      <c r="K123">
        <v>53.07</v>
      </c>
      <c r="L123">
        <v>56.44</v>
      </c>
      <c r="M123">
        <v>54.57</v>
      </c>
      <c r="N123">
        <v>57.06</v>
      </c>
      <c r="O123">
        <v>53.94</v>
      </c>
      <c r="P123">
        <v>52.86</v>
      </c>
      <c r="Q123">
        <v>49.82</v>
      </c>
      <c r="R123">
        <v>57.13</v>
      </c>
      <c r="S123">
        <v>58.8</v>
      </c>
      <c r="T123">
        <v>58.82</v>
      </c>
      <c r="U123">
        <v>57.93</v>
      </c>
      <c r="V123">
        <v>57.34</v>
      </c>
      <c r="W123">
        <v>57.07</v>
      </c>
      <c r="X123">
        <v>55.98</v>
      </c>
      <c r="Y123">
        <v>55.83</v>
      </c>
      <c r="Z123">
        <v>62.88</v>
      </c>
      <c r="AA123">
        <v>58.8</v>
      </c>
      <c r="AB123">
        <v>57.3</v>
      </c>
      <c r="AC123">
        <v>66.27</v>
      </c>
      <c r="AD123">
        <v>66.42</v>
      </c>
      <c r="AE123">
        <v>68.38</v>
      </c>
      <c r="AF123">
        <v>68.680000000000007</v>
      </c>
      <c r="AG123">
        <v>65.28</v>
      </c>
      <c r="AH123">
        <v>69.14</v>
      </c>
      <c r="AI123">
        <v>73.33</v>
      </c>
      <c r="AJ123">
        <v>67.459999999999994</v>
      </c>
      <c r="AK123">
        <v>71.34</v>
      </c>
      <c r="AL123">
        <v>59.5</v>
      </c>
      <c r="AM123">
        <v>64.44</v>
      </c>
      <c r="AN123">
        <v>64.91</v>
      </c>
      <c r="AO123">
        <v>67.78</v>
      </c>
      <c r="AP123">
        <v>69.36</v>
      </c>
    </row>
    <row r="124" spans="1:42" x14ac:dyDescent="0.3">
      <c r="A124" t="s">
        <v>43</v>
      </c>
      <c r="B124">
        <v>12.43</v>
      </c>
      <c r="C124">
        <v>11.39</v>
      </c>
      <c r="D124">
        <v>11.37</v>
      </c>
      <c r="E124">
        <v>9.44</v>
      </c>
      <c r="F124">
        <v>10.17</v>
      </c>
      <c r="G124">
        <v>7.56</v>
      </c>
      <c r="H124">
        <v>8.07</v>
      </c>
      <c r="I124">
        <v>9.06</v>
      </c>
      <c r="J124">
        <v>7.79</v>
      </c>
      <c r="K124">
        <v>7.79</v>
      </c>
      <c r="L124">
        <v>3.51</v>
      </c>
      <c r="M124">
        <v>7.56</v>
      </c>
      <c r="N124">
        <v>9.1</v>
      </c>
      <c r="O124">
        <v>8.77</v>
      </c>
      <c r="P124">
        <v>7.37</v>
      </c>
      <c r="Q124">
        <v>5.88</v>
      </c>
      <c r="R124">
        <v>8.52</v>
      </c>
      <c r="S124">
        <v>4.96</v>
      </c>
      <c r="T124">
        <v>8.07</v>
      </c>
      <c r="U124">
        <v>5.94</v>
      </c>
      <c r="V124">
        <v>10.89</v>
      </c>
      <c r="W124">
        <v>8.66</v>
      </c>
      <c r="X124">
        <v>11.64</v>
      </c>
      <c r="Y124">
        <v>8.8000000000000007</v>
      </c>
      <c r="Z124">
        <v>6.58</v>
      </c>
      <c r="AA124">
        <v>5.84</v>
      </c>
      <c r="AB124">
        <v>7.12</v>
      </c>
      <c r="AC124">
        <v>4.68</v>
      </c>
      <c r="AD124">
        <v>4.58</v>
      </c>
      <c r="AE124">
        <v>2.52</v>
      </c>
      <c r="AF124">
        <v>4.21</v>
      </c>
      <c r="AG124">
        <v>7.27</v>
      </c>
      <c r="AH124">
        <v>3.75</v>
      </c>
      <c r="AI124">
        <v>3.94</v>
      </c>
      <c r="AJ124">
        <v>3.39</v>
      </c>
      <c r="AK124">
        <v>1.23</v>
      </c>
      <c r="AL124">
        <v>6.62</v>
      </c>
      <c r="AM124">
        <v>6.27</v>
      </c>
      <c r="AN124">
        <v>6.24</v>
      </c>
      <c r="AO124">
        <v>6.45</v>
      </c>
      <c r="AP124">
        <v>5.6</v>
      </c>
    </row>
    <row r="125" spans="1:42" x14ac:dyDescent="0.3">
      <c r="A125" t="s">
        <v>44</v>
      </c>
      <c r="B125">
        <v>30.6</v>
      </c>
      <c r="C125">
        <v>35.36</v>
      </c>
      <c r="D125">
        <v>39.18</v>
      </c>
      <c r="E125">
        <v>33.51</v>
      </c>
      <c r="F125">
        <v>34.659999999999997</v>
      </c>
      <c r="G125">
        <v>32.51</v>
      </c>
      <c r="H125">
        <v>39.26</v>
      </c>
      <c r="I125">
        <v>42.22</v>
      </c>
      <c r="J125">
        <v>36.47</v>
      </c>
      <c r="K125">
        <v>39.14</v>
      </c>
      <c r="L125">
        <v>40.049999999999997</v>
      </c>
      <c r="M125">
        <v>37.869999999999997</v>
      </c>
      <c r="N125">
        <v>33.840000000000003</v>
      </c>
      <c r="O125">
        <v>37.29</v>
      </c>
      <c r="P125">
        <v>39.770000000000003</v>
      </c>
      <c r="Q125">
        <v>44.31</v>
      </c>
      <c r="R125">
        <v>34.35</v>
      </c>
      <c r="S125">
        <v>36.24</v>
      </c>
      <c r="T125">
        <v>33.11</v>
      </c>
      <c r="U125">
        <v>36.130000000000003</v>
      </c>
      <c r="V125">
        <v>31.77</v>
      </c>
      <c r="W125">
        <v>34.28</v>
      </c>
      <c r="X125">
        <v>32.380000000000003</v>
      </c>
      <c r="Y125">
        <v>35.369999999999997</v>
      </c>
      <c r="Z125">
        <v>30.54</v>
      </c>
      <c r="AA125">
        <v>35.36</v>
      </c>
      <c r="AB125">
        <v>35.58</v>
      </c>
      <c r="AC125">
        <v>29.05</v>
      </c>
      <c r="AD125">
        <v>28.99</v>
      </c>
      <c r="AE125">
        <v>29.1</v>
      </c>
      <c r="AF125">
        <v>27.11</v>
      </c>
      <c r="AG125">
        <v>27.45</v>
      </c>
      <c r="AH125">
        <v>27.11</v>
      </c>
      <c r="AI125">
        <v>22.73</v>
      </c>
      <c r="AJ125">
        <v>29.15</v>
      </c>
      <c r="AK125">
        <v>27.43</v>
      </c>
      <c r="AL125">
        <v>33.880000000000003</v>
      </c>
      <c r="AM125">
        <v>29.29</v>
      </c>
      <c r="AN125">
        <v>28.85</v>
      </c>
      <c r="AO125">
        <v>25.77</v>
      </c>
      <c r="AP125">
        <v>25.04</v>
      </c>
    </row>
    <row r="127" spans="1:42" x14ac:dyDescent="0.3">
      <c r="A127" t="s">
        <v>45</v>
      </c>
    </row>
    <row r="128" spans="1:42" x14ac:dyDescent="0.3">
      <c r="A128" t="s">
        <v>46</v>
      </c>
      <c r="B128">
        <v>100</v>
      </c>
      <c r="C128">
        <v>100</v>
      </c>
      <c r="D128">
        <v>100</v>
      </c>
      <c r="E128">
        <v>100</v>
      </c>
      <c r="F128">
        <v>100</v>
      </c>
      <c r="G128">
        <v>100</v>
      </c>
      <c r="H128">
        <v>100</v>
      </c>
      <c r="I128">
        <v>100</v>
      </c>
      <c r="J128">
        <v>100</v>
      </c>
      <c r="K128">
        <v>100</v>
      </c>
      <c r="L128">
        <v>100</v>
      </c>
      <c r="M128">
        <v>100</v>
      </c>
      <c r="N128">
        <v>100</v>
      </c>
      <c r="O128">
        <v>100</v>
      </c>
      <c r="P128">
        <v>100</v>
      </c>
      <c r="Q128">
        <v>100</v>
      </c>
      <c r="R128">
        <v>100</v>
      </c>
      <c r="S128">
        <v>100</v>
      </c>
      <c r="T128">
        <v>100</v>
      </c>
      <c r="U128">
        <v>100</v>
      </c>
      <c r="V128">
        <v>100</v>
      </c>
      <c r="W128">
        <v>100</v>
      </c>
      <c r="X128">
        <v>100</v>
      </c>
      <c r="Y128">
        <v>100</v>
      </c>
      <c r="Z128">
        <v>100</v>
      </c>
      <c r="AA128">
        <v>100</v>
      </c>
      <c r="AB128">
        <v>100</v>
      </c>
      <c r="AC128">
        <v>100</v>
      </c>
      <c r="AD128">
        <v>100</v>
      </c>
      <c r="AE128">
        <v>100</v>
      </c>
      <c r="AF128">
        <v>100</v>
      </c>
      <c r="AG128">
        <v>100</v>
      </c>
      <c r="AH128">
        <v>100</v>
      </c>
      <c r="AI128">
        <v>100</v>
      </c>
      <c r="AJ128">
        <v>100</v>
      </c>
      <c r="AK128">
        <v>100</v>
      </c>
      <c r="AL128">
        <v>100</v>
      </c>
      <c r="AM128">
        <v>100</v>
      </c>
      <c r="AN128">
        <v>100</v>
      </c>
      <c r="AO128">
        <v>100</v>
      </c>
      <c r="AP128">
        <v>100</v>
      </c>
    </row>
    <row r="129" spans="1:42" x14ac:dyDescent="0.3">
      <c r="A129" t="s">
        <v>47</v>
      </c>
      <c r="B129">
        <v>40.46</v>
      </c>
      <c r="C129">
        <v>43.61</v>
      </c>
      <c r="D129">
        <v>42.28</v>
      </c>
      <c r="E129">
        <v>29.22</v>
      </c>
      <c r="F129">
        <v>39.159999999999997</v>
      </c>
      <c r="G129">
        <v>30.75</v>
      </c>
      <c r="H129">
        <v>37.18</v>
      </c>
      <c r="I129">
        <v>40.57</v>
      </c>
      <c r="J129">
        <v>42.82</v>
      </c>
      <c r="K129">
        <v>31.35</v>
      </c>
      <c r="L129">
        <v>35.68</v>
      </c>
      <c r="M129">
        <v>49.06</v>
      </c>
      <c r="N129">
        <v>37.299999999999997</v>
      </c>
      <c r="O129">
        <v>40.880000000000003</v>
      </c>
      <c r="P129">
        <v>40.43</v>
      </c>
      <c r="Q129">
        <v>27.97</v>
      </c>
      <c r="R129">
        <v>41.9</v>
      </c>
      <c r="S129">
        <v>51.4</v>
      </c>
      <c r="T129">
        <v>38.86</v>
      </c>
      <c r="U129">
        <v>58.5</v>
      </c>
      <c r="V129">
        <v>35.340000000000003</v>
      </c>
      <c r="W129">
        <v>41.77</v>
      </c>
      <c r="X129">
        <v>47.9</v>
      </c>
      <c r="Y129">
        <v>34.97</v>
      </c>
      <c r="Z129">
        <v>57.13</v>
      </c>
      <c r="AA129">
        <v>47.73</v>
      </c>
      <c r="AB129">
        <v>48.34</v>
      </c>
      <c r="AC129">
        <v>50.89</v>
      </c>
      <c r="AD129">
        <v>47.82</v>
      </c>
      <c r="AE129">
        <v>54.03</v>
      </c>
      <c r="AF129">
        <v>46.49</v>
      </c>
      <c r="AG129">
        <v>41.64</v>
      </c>
      <c r="AH129">
        <v>41.76</v>
      </c>
      <c r="AI129">
        <v>57.88</v>
      </c>
      <c r="AJ129">
        <v>50.4</v>
      </c>
      <c r="AK129">
        <v>63.48</v>
      </c>
      <c r="AL129">
        <v>47.44</v>
      </c>
      <c r="AM129">
        <v>56.76</v>
      </c>
      <c r="AN129">
        <v>48.32</v>
      </c>
      <c r="AO129">
        <v>53.11</v>
      </c>
      <c r="AP129">
        <v>50.59</v>
      </c>
    </row>
    <row r="130" spans="1:42" x14ac:dyDescent="0.3">
      <c r="A130" t="s">
        <v>48</v>
      </c>
      <c r="B130">
        <v>29.93</v>
      </c>
      <c r="C130">
        <v>34.159999999999997</v>
      </c>
      <c r="D130">
        <v>18.079999999999998</v>
      </c>
      <c r="E130">
        <v>23.6</v>
      </c>
      <c r="F130">
        <v>18.420000000000002</v>
      </c>
      <c r="G130">
        <v>22.69</v>
      </c>
      <c r="H130">
        <v>21.88</v>
      </c>
      <c r="I130">
        <v>17</v>
      </c>
      <c r="J130">
        <v>16.11</v>
      </c>
      <c r="K130">
        <v>17.88</v>
      </c>
      <c r="L130">
        <v>10.43</v>
      </c>
      <c r="M130">
        <v>17.23</v>
      </c>
      <c r="N130">
        <v>23.87</v>
      </c>
      <c r="O130">
        <v>21.7</v>
      </c>
      <c r="P130">
        <v>22.41</v>
      </c>
      <c r="Q130">
        <v>26.13</v>
      </c>
      <c r="R130">
        <v>26.53</v>
      </c>
      <c r="S130">
        <v>15.52</v>
      </c>
      <c r="T130">
        <v>29.95</v>
      </c>
      <c r="U130">
        <v>16.02</v>
      </c>
      <c r="V130">
        <v>33.9</v>
      </c>
      <c r="W130">
        <v>28.75</v>
      </c>
      <c r="X130">
        <v>25.3</v>
      </c>
      <c r="Y130">
        <v>38.85</v>
      </c>
      <c r="Z130">
        <v>16.86</v>
      </c>
      <c r="AA130">
        <v>22.46</v>
      </c>
      <c r="AB130">
        <v>21.12</v>
      </c>
      <c r="AC130">
        <v>16.78</v>
      </c>
      <c r="AD130">
        <v>20.81</v>
      </c>
      <c r="AE130">
        <v>15.71</v>
      </c>
      <c r="AF130">
        <v>24.83</v>
      </c>
      <c r="AG130">
        <v>31.93</v>
      </c>
      <c r="AH130">
        <v>21.67</v>
      </c>
      <c r="AI130">
        <v>18.38</v>
      </c>
      <c r="AJ130">
        <v>18.989999999999998</v>
      </c>
      <c r="AK130">
        <v>6.11</v>
      </c>
      <c r="AL130">
        <v>29.74</v>
      </c>
      <c r="AM130">
        <v>23.46</v>
      </c>
      <c r="AN130">
        <v>21.13</v>
      </c>
      <c r="AO130">
        <v>30.44</v>
      </c>
      <c r="AP130">
        <v>20.91</v>
      </c>
    </row>
    <row r="131" spans="1:42" x14ac:dyDescent="0.3">
      <c r="A131" t="s">
        <v>49</v>
      </c>
      <c r="B131">
        <v>29.61</v>
      </c>
      <c r="C131">
        <v>22.23</v>
      </c>
      <c r="D131">
        <v>39.64</v>
      </c>
      <c r="E131">
        <v>47.17</v>
      </c>
      <c r="F131">
        <v>42.42</v>
      </c>
      <c r="G131">
        <v>46.56</v>
      </c>
      <c r="H131">
        <v>40.94</v>
      </c>
      <c r="I131">
        <v>42.43</v>
      </c>
      <c r="J131">
        <v>41.07</v>
      </c>
      <c r="K131">
        <v>50.77</v>
      </c>
      <c r="L131">
        <v>53.89</v>
      </c>
      <c r="M131">
        <v>33.700000000000003</v>
      </c>
      <c r="N131">
        <v>38.83</v>
      </c>
      <c r="O131">
        <v>37.42</v>
      </c>
      <c r="P131">
        <v>37.159999999999997</v>
      </c>
      <c r="Q131">
        <v>45.9</v>
      </c>
      <c r="R131">
        <v>31.57</v>
      </c>
      <c r="S131">
        <v>33.08</v>
      </c>
      <c r="T131">
        <v>31.19</v>
      </c>
      <c r="U131">
        <v>25.48</v>
      </c>
      <c r="V131">
        <v>30.76</v>
      </c>
      <c r="W131">
        <v>29.49</v>
      </c>
      <c r="X131">
        <v>26.8</v>
      </c>
      <c r="Y131">
        <v>26.18</v>
      </c>
      <c r="Z131">
        <v>26.01</v>
      </c>
      <c r="AA131">
        <v>29.81</v>
      </c>
      <c r="AB131">
        <v>30.54</v>
      </c>
      <c r="AC131">
        <v>32.340000000000003</v>
      </c>
      <c r="AD131">
        <v>31.37</v>
      </c>
      <c r="AE131">
        <v>30.26</v>
      </c>
      <c r="AF131">
        <v>28.68</v>
      </c>
      <c r="AG131">
        <v>26.43</v>
      </c>
      <c r="AH131">
        <v>36.57</v>
      </c>
      <c r="AI131">
        <v>23.74</v>
      </c>
      <c r="AJ131">
        <v>30.6</v>
      </c>
      <c r="AK131">
        <v>30.41</v>
      </c>
      <c r="AL131">
        <v>22.82</v>
      </c>
      <c r="AM131">
        <v>19.78</v>
      </c>
      <c r="AN131">
        <v>30.55</v>
      </c>
      <c r="AO131">
        <v>16.45</v>
      </c>
      <c r="AP131">
        <v>28.5</v>
      </c>
    </row>
    <row r="133" spans="1:42" x14ac:dyDescent="0.3">
      <c r="A133" t="s">
        <v>50</v>
      </c>
    </row>
    <row r="134" spans="1:42" x14ac:dyDescent="0.3">
      <c r="A134" t="s">
        <v>46</v>
      </c>
      <c r="B134">
        <v>100</v>
      </c>
      <c r="C134">
        <v>100</v>
      </c>
      <c r="D134">
        <v>100</v>
      </c>
      <c r="E134">
        <v>100</v>
      </c>
      <c r="F134">
        <v>100</v>
      </c>
      <c r="G134">
        <v>100</v>
      </c>
      <c r="H134">
        <v>100</v>
      </c>
      <c r="I134">
        <v>100</v>
      </c>
      <c r="J134">
        <v>100</v>
      </c>
      <c r="K134">
        <v>100</v>
      </c>
      <c r="L134">
        <v>100</v>
      </c>
      <c r="M134">
        <v>100</v>
      </c>
      <c r="N134">
        <v>100</v>
      </c>
      <c r="O134">
        <v>100</v>
      </c>
      <c r="P134">
        <v>100</v>
      </c>
      <c r="Q134">
        <v>100</v>
      </c>
      <c r="R134">
        <v>100</v>
      </c>
      <c r="S134">
        <v>100</v>
      </c>
      <c r="T134">
        <v>100</v>
      </c>
      <c r="U134">
        <v>100</v>
      </c>
      <c r="V134">
        <v>100</v>
      </c>
      <c r="W134">
        <v>100</v>
      </c>
      <c r="X134">
        <v>100</v>
      </c>
      <c r="Y134">
        <v>100</v>
      </c>
      <c r="Z134">
        <v>100</v>
      </c>
      <c r="AA134">
        <v>100</v>
      </c>
      <c r="AB134">
        <v>100</v>
      </c>
      <c r="AC134">
        <v>100</v>
      </c>
      <c r="AD134">
        <v>100</v>
      </c>
      <c r="AE134">
        <v>100</v>
      </c>
      <c r="AF134">
        <v>100</v>
      </c>
      <c r="AG134">
        <v>100</v>
      </c>
      <c r="AH134">
        <v>100</v>
      </c>
      <c r="AI134">
        <v>100</v>
      </c>
      <c r="AJ134">
        <v>100</v>
      </c>
      <c r="AK134">
        <v>100</v>
      </c>
      <c r="AL134">
        <v>100</v>
      </c>
      <c r="AM134">
        <v>100</v>
      </c>
      <c r="AN134">
        <v>100</v>
      </c>
      <c r="AO134">
        <v>100</v>
      </c>
      <c r="AP134">
        <v>100</v>
      </c>
    </row>
    <row r="135" spans="1:42" x14ac:dyDescent="0.3">
      <c r="A135" t="s">
        <v>47</v>
      </c>
      <c r="B135">
        <v>63.55</v>
      </c>
      <c r="C135">
        <v>57.08</v>
      </c>
      <c r="D135">
        <v>52.28</v>
      </c>
      <c r="E135">
        <v>64.430000000000007</v>
      </c>
      <c r="F135">
        <v>62.29</v>
      </c>
      <c r="G135">
        <v>68.98</v>
      </c>
      <c r="H135">
        <v>57.5</v>
      </c>
      <c r="I135">
        <v>52.54</v>
      </c>
      <c r="J135">
        <v>62.42</v>
      </c>
      <c r="K135">
        <v>61.39</v>
      </c>
      <c r="L135">
        <v>62.7</v>
      </c>
      <c r="M135">
        <v>56.26</v>
      </c>
      <c r="N135">
        <v>66.010000000000005</v>
      </c>
      <c r="O135">
        <v>58.06</v>
      </c>
      <c r="P135">
        <v>57.4</v>
      </c>
      <c r="Q135">
        <v>54.67</v>
      </c>
      <c r="R135">
        <v>63.57</v>
      </c>
      <c r="S135">
        <v>60.74</v>
      </c>
      <c r="T135">
        <v>66.989999999999995</v>
      </c>
      <c r="U135">
        <v>58.34</v>
      </c>
      <c r="V135">
        <v>63.28</v>
      </c>
      <c r="W135">
        <v>61.11</v>
      </c>
      <c r="X135">
        <v>57.88</v>
      </c>
      <c r="Y135">
        <v>61.87</v>
      </c>
      <c r="Z135">
        <v>64.48</v>
      </c>
      <c r="AA135">
        <v>62.35</v>
      </c>
      <c r="AB135">
        <v>59.98</v>
      </c>
      <c r="AC135">
        <v>67.75</v>
      </c>
      <c r="AD135">
        <v>70.02</v>
      </c>
      <c r="AE135">
        <v>70.430000000000007</v>
      </c>
      <c r="AF135">
        <v>71.91</v>
      </c>
      <c r="AG135">
        <v>68.56</v>
      </c>
      <c r="AH135">
        <v>74.849999999999994</v>
      </c>
      <c r="AI135">
        <v>75.05</v>
      </c>
      <c r="AJ135">
        <v>69.53</v>
      </c>
      <c r="AK135">
        <v>71.040000000000006</v>
      </c>
      <c r="AL135">
        <v>62.95</v>
      </c>
      <c r="AM135">
        <v>67.34</v>
      </c>
      <c r="AN135">
        <v>69.17</v>
      </c>
      <c r="AO135">
        <v>68.81</v>
      </c>
      <c r="AP135">
        <v>72.87</v>
      </c>
    </row>
    <row r="136" spans="1:42" x14ac:dyDescent="0.3">
      <c r="A136" t="s">
        <v>48</v>
      </c>
      <c r="B136">
        <v>5.86</v>
      </c>
      <c r="C136">
        <v>2.86</v>
      </c>
      <c r="D136">
        <v>9.93</v>
      </c>
      <c r="E136">
        <v>5.25</v>
      </c>
      <c r="F136">
        <v>7.79</v>
      </c>
      <c r="G136">
        <v>2.68</v>
      </c>
      <c r="H136">
        <v>3.63</v>
      </c>
      <c r="I136">
        <v>4.7</v>
      </c>
      <c r="J136">
        <v>3.41</v>
      </c>
      <c r="K136">
        <v>3.71</v>
      </c>
      <c r="L136">
        <v>1.8</v>
      </c>
      <c r="M136">
        <v>4.55</v>
      </c>
      <c r="N136">
        <v>3.02</v>
      </c>
      <c r="O136">
        <v>4.38</v>
      </c>
      <c r="P136">
        <v>2.54</v>
      </c>
      <c r="Q136">
        <v>0.64</v>
      </c>
      <c r="R136">
        <v>1.5</v>
      </c>
      <c r="S136">
        <v>1.1000000000000001</v>
      </c>
      <c r="T136">
        <v>1.1200000000000001</v>
      </c>
      <c r="U136">
        <v>3.31</v>
      </c>
      <c r="V136">
        <v>3.59</v>
      </c>
      <c r="W136">
        <v>2.19</v>
      </c>
      <c r="X136">
        <v>6.3</v>
      </c>
      <c r="Y136">
        <v>0</v>
      </c>
      <c r="Z136">
        <v>2.86</v>
      </c>
      <c r="AA136">
        <v>1.26</v>
      </c>
      <c r="AB136">
        <v>3.39</v>
      </c>
      <c r="AC136">
        <v>2.62</v>
      </c>
      <c r="AD136">
        <v>0</v>
      </c>
      <c r="AE136">
        <v>0.34</v>
      </c>
      <c r="AF136">
        <v>0</v>
      </c>
      <c r="AG136">
        <v>1.28</v>
      </c>
      <c r="AH136">
        <v>0</v>
      </c>
      <c r="AI136">
        <v>1.31</v>
      </c>
      <c r="AJ136">
        <v>0</v>
      </c>
      <c r="AK136">
        <v>0.65</v>
      </c>
      <c r="AL136">
        <v>0</v>
      </c>
      <c r="AM136">
        <v>0.44</v>
      </c>
      <c r="AN136">
        <v>1.27</v>
      </c>
      <c r="AO136">
        <v>1.75</v>
      </c>
      <c r="AP136">
        <v>1.51</v>
      </c>
    </row>
    <row r="137" spans="1:42" x14ac:dyDescent="0.3">
      <c r="A137" t="s">
        <v>49</v>
      </c>
      <c r="B137">
        <v>30.59</v>
      </c>
      <c r="C137">
        <v>40.06</v>
      </c>
      <c r="D137">
        <v>37.79</v>
      </c>
      <c r="E137">
        <v>30.33</v>
      </c>
      <c r="F137">
        <v>29.92</v>
      </c>
      <c r="G137">
        <v>28.33</v>
      </c>
      <c r="H137">
        <v>38.880000000000003</v>
      </c>
      <c r="I137">
        <v>42.76</v>
      </c>
      <c r="J137">
        <v>34.17</v>
      </c>
      <c r="K137">
        <v>34.9</v>
      </c>
      <c r="L137">
        <v>35.5</v>
      </c>
      <c r="M137">
        <v>39.19</v>
      </c>
      <c r="N137">
        <v>30.97</v>
      </c>
      <c r="O137">
        <v>37.56</v>
      </c>
      <c r="P137">
        <v>40.06</v>
      </c>
      <c r="Q137">
        <v>44.69</v>
      </c>
      <c r="R137">
        <v>34.94</v>
      </c>
      <c r="S137">
        <v>38.159999999999997</v>
      </c>
      <c r="T137">
        <v>31.89</v>
      </c>
      <c r="U137">
        <v>38.35</v>
      </c>
      <c r="V137">
        <v>33.130000000000003</v>
      </c>
      <c r="W137">
        <v>36.700000000000003</v>
      </c>
      <c r="X137">
        <v>35.82</v>
      </c>
      <c r="Y137">
        <v>38.130000000000003</v>
      </c>
      <c r="Z137">
        <v>32.659999999999997</v>
      </c>
      <c r="AA137">
        <v>36.4</v>
      </c>
      <c r="AB137">
        <v>36.630000000000003</v>
      </c>
      <c r="AC137">
        <v>29.63</v>
      </c>
      <c r="AD137">
        <v>29.98</v>
      </c>
      <c r="AE137">
        <v>29.23</v>
      </c>
      <c r="AF137">
        <v>28.09</v>
      </c>
      <c r="AG137">
        <v>30.16</v>
      </c>
      <c r="AH137">
        <v>25.15</v>
      </c>
      <c r="AI137">
        <v>23.64</v>
      </c>
      <c r="AJ137">
        <v>30.47</v>
      </c>
      <c r="AK137">
        <v>28.31</v>
      </c>
      <c r="AL137">
        <v>37.049999999999997</v>
      </c>
      <c r="AM137">
        <v>32.22</v>
      </c>
      <c r="AN137">
        <v>29.57</v>
      </c>
      <c r="AO137">
        <v>29.44</v>
      </c>
      <c r="AP137">
        <v>25.62</v>
      </c>
    </row>
    <row r="139" spans="1:42" x14ac:dyDescent="0.3">
      <c r="A139" t="s">
        <v>51</v>
      </c>
    </row>
    <row r="140" spans="1:42" x14ac:dyDescent="0.3">
      <c r="A140" t="s">
        <v>46</v>
      </c>
      <c r="B140">
        <v>100</v>
      </c>
      <c r="C140">
        <v>100</v>
      </c>
      <c r="D140">
        <v>100</v>
      </c>
      <c r="E140">
        <v>100</v>
      </c>
      <c r="F140">
        <v>100</v>
      </c>
      <c r="G140">
        <v>100</v>
      </c>
      <c r="H140">
        <v>100</v>
      </c>
      <c r="I140">
        <v>100</v>
      </c>
      <c r="J140">
        <v>100</v>
      </c>
      <c r="K140">
        <v>100</v>
      </c>
      <c r="L140">
        <v>100</v>
      </c>
      <c r="M140">
        <v>100</v>
      </c>
      <c r="N140">
        <v>100</v>
      </c>
      <c r="O140">
        <v>100</v>
      </c>
      <c r="P140">
        <v>100</v>
      </c>
      <c r="Q140">
        <v>100</v>
      </c>
      <c r="R140">
        <v>100</v>
      </c>
      <c r="S140">
        <v>100</v>
      </c>
      <c r="T140">
        <v>100</v>
      </c>
      <c r="U140">
        <v>100</v>
      </c>
      <c r="V140">
        <v>100</v>
      </c>
      <c r="W140">
        <v>100</v>
      </c>
      <c r="X140">
        <v>100</v>
      </c>
      <c r="Y140">
        <v>100</v>
      </c>
      <c r="Z140">
        <v>100</v>
      </c>
      <c r="AA140">
        <v>100</v>
      </c>
      <c r="AB140">
        <v>100</v>
      </c>
      <c r="AC140">
        <v>100</v>
      </c>
      <c r="AD140">
        <v>100</v>
      </c>
      <c r="AE140">
        <v>100</v>
      </c>
      <c r="AF140">
        <v>100</v>
      </c>
      <c r="AG140">
        <v>100</v>
      </c>
      <c r="AH140">
        <v>100</v>
      </c>
      <c r="AI140">
        <v>100</v>
      </c>
      <c r="AJ140">
        <v>100</v>
      </c>
      <c r="AK140">
        <v>100</v>
      </c>
      <c r="AL140">
        <v>100</v>
      </c>
      <c r="AM140">
        <v>100</v>
      </c>
      <c r="AN140">
        <v>100</v>
      </c>
      <c r="AO140">
        <v>100</v>
      </c>
      <c r="AP140">
        <v>100</v>
      </c>
    </row>
    <row r="141" spans="1:42" x14ac:dyDescent="0.3">
      <c r="A141" t="s">
        <v>47</v>
      </c>
      <c r="B141">
        <v>48.12</v>
      </c>
      <c r="C141">
        <v>55.13</v>
      </c>
      <c r="D141">
        <v>42.33</v>
      </c>
      <c r="E141">
        <v>53.57</v>
      </c>
      <c r="F141">
        <v>45.69</v>
      </c>
      <c r="G141">
        <v>68.819999999999993</v>
      </c>
      <c r="H141">
        <v>63.13</v>
      </c>
      <c r="I141">
        <v>49.27</v>
      </c>
      <c r="J141">
        <v>69.23</v>
      </c>
      <c r="K141">
        <v>60.27</v>
      </c>
      <c r="L141">
        <v>49.13</v>
      </c>
      <c r="M141">
        <v>51.69</v>
      </c>
      <c r="N141">
        <v>55.87</v>
      </c>
      <c r="O141">
        <v>68.11</v>
      </c>
      <c r="P141">
        <v>53.69</v>
      </c>
      <c r="Q141">
        <v>62.63</v>
      </c>
      <c r="R141">
        <v>47.11</v>
      </c>
      <c r="S141">
        <v>62.45</v>
      </c>
      <c r="T141">
        <v>46.9</v>
      </c>
      <c r="U141">
        <v>54.32</v>
      </c>
      <c r="V141">
        <v>68.61</v>
      </c>
      <c r="W141">
        <v>65.319999999999993</v>
      </c>
      <c r="X141">
        <v>72.849999999999994</v>
      </c>
      <c r="Y141">
        <v>59.17</v>
      </c>
      <c r="Z141">
        <v>68.11</v>
      </c>
      <c r="AA141">
        <v>51.07</v>
      </c>
      <c r="AB141">
        <v>55.82</v>
      </c>
      <c r="AC141">
        <v>86.33</v>
      </c>
      <c r="AD141">
        <v>79.510000000000005</v>
      </c>
      <c r="AE141">
        <v>74.900000000000006</v>
      </c>
      <c r="AF141">
        <v>86.17</v>
      </c>
      <c r="AG141">
        <v>88.49</v>
      </c>
      <c r="AH141">
        <v>61.9</v>
      </c>
      <c r="AI141">
        <v>96.41</v>
      </c>
      <c r="AJ141">
        <v>85.32</v>
      </c>
      <c r="AK141">
        <v>84.04</v>
      </c>
      <c r="AL141">
        <v>62.97</v>
      </c>
      <c r="AM141">
        <v>61.24</v>
      </c>
      <c r="AN141">
        <v>81.489999999999995</v>
      </c>
      <c r="AO141">
        <v>85.71</v>
      </c>
      <c r="AP141">
        <v>87.93</v>
      </c>
    </row>
    <row r="142" spans="1:42" x14ac:dyDescent="0.3">
      <c r="A142" t="s">
        <v>48</v>
      </c>
      <c r="B142">
        <v>15.15</v>
      </c>
      <c r="C142">
        <v>0</v>
      </c>
      <c r="D142">
        <v>5.15</v>
      </c>
      <c r="E142">
        <v>14.27</v>
      </c>
      <c r="F142">
        <v>3.94</v>
      </c>
      <c r="G142">
        <v>5.76</v>
      </c>
      <c r="H142">
        <v>0</v>
      </c>
      <c r="I142">
        <v>13.88</v>
      </c>
      <c r="J142">
        <v>0</v>
      </c>
      <c r="K142">
        <v>8.2799999999999994</v>
      </c>
      <c r="L142">
        <v>0</v>
      </c>
      <c r="M142">
        <v>12.99</v>
      </c>
      <c r="N142">
        <v>6</v>
      </c>
      <c r="O142">
        <v>0</v>
      </c>
      <c r="P142">
        <v>1.78</v>
      </c>
      <c r="Q142">
        <v>0</v>
      </c>
      <c r="R142">
        <v>14.77</v>
      </c>
      <c r="S142">
        <v>9.11</v>
      </c>
      <c r="T142">
        <v>5.8</v>
      </c>
      <c r="U142">
        <v>2.42</v>
      </c>
      <c r="V142">
        <v>10.56</v>
      </c>
      <c r="W142">
        <v>26.9</v>
      </c>
      <c r="X142">
        <v>11.45</v>
      </c>
      <c r="Y142">
        <v>4.8</v>
      </c>
      <c r="Z142">
        <v>9.3800000000000008</v>
      </c>
      <c r="AA142">
        <v>0</v>
      </c>
      <c r="AB142">
        <v>0</v>
      </c>
      <c r="AC142">
        <v>0</v>
      </c>
      <c r="AD142">
        <v>12.1</v>
      </c>
      <c r="AE142">
        <v>0</v>
      </c>
      <c r="AF142">
        <v>0</v>
      </c>
      <c r="AG142">
        <v>3.79</v>
      </c>
      <c r="AH142">
        <v>8.67</v>
      </c>
      <c r="AI142">
        <v>0</v>
      </c>
      <c r="AJ142">
        <v>0</v>
      </c>
      <c r="AK142">
        <v>0</v>
      </c>
      <c r="AL142">
        <v>0</v>
      </c>
      <c r="AM142">
        <v>3.81</v>
      </c>
      <c r="AN142">
        <v>2.74</v>
      </c>
      <c r="AO142">
        <v>10.11</v>
      </c>
      <c r="AP142">
        <v>0</v>
      </c>
    </row>
    <row r="143" spans="1:42" x14ac:dyDescent="0.3">
      <c r="A143" t="s">
        <v>49</v>
      </c>
      <c r="B143">
        <v>36.729999999999997</v>
      </c>
      <c r="C143">
        <v>44.87</v>
      </c>
      <c r="D143">
        <v>52.52</v>
      </c>
      <c r="E143">
        <v>32.15</v>
      </c>
      <c r="F143">
        <v>50.37</v>
      </c>
      <c r="G143">
        <v>25.42</v>
      </c>
      <c r="H143">
        <v>36.869999999999997</v>
      </c>
      <c r="I143">
        <v>36.840000000000003</v>
      </c>
      <c r="J143">
        <v>30.77</v>
      </c>
      <c r="K143">
        <v>31.45</v>
      </c>
      <c r="L143">
        <v>50.87</v>
      </c>
      <c r="M143">
        <v>35.32</v>
      </c>
      <c r="N143">
        <v>38.130000000000003</v>
      </c>
      <c r="O143">
        <v>31.89</v>
      </c>
      <c r="P143">
        <v>44.53</v>
      </c>
      <c r="Q143">
        <v>37.369999999999997</v>
      </c>
      <c r="R143">
        <v>38.119999999999997</v>
      </c>
      <c r="S143">
        <v>28.45</v>
      </c>
      <c r="T143">
        <v>47.31</v>
      </c>
      <c r="U143">
        <v>43.26</v>
      </c>
      <c r="V143">
        <v>20.83</v>
      </c>
      <c r="W143">
        <v>7.78</v>
      </c>
      <c r="X143">
        <v>15.7</v>
      </c>
      <c r="Y143">
        <v>36.03</v>
      </c>
      <c r="Z143">
        <v>22.52</v>
      </c>
      <c r="AA143">
        <v>48.93</v>
      </c>
      <c r="AB143">
        <v>44.18</v>
      </c>
      <c r="AC143">
        <v>13.67</v>
      </c>
      <c r="AD143">
        <v>8.39</v>
      </c>
      <c r="AE143">
        <v>25.1</v>
      </c>
      <c r="AF143">
        <v>13.83</v>
      </c>
      <c r="AG143">
        <v>7.72</v>
      </c>
      <c r="AH143">
        <v>29.43</v>
      </c>
      <c r="AI143">
        <v>3.59</v>
      </c>
      <c r="AJ143">
        <v>14.68</v>
      </c>
      <c r="AK143">
        <v>15.96</v>
      </c>
      <c r="AL143">
        <v>37.03</v>
      </c>
      <c r="AM143">
        <v>34.950000000000003</v>
      </c>
      <c r="AN143">
        <v>15.78</v>
      </c>
      <c r="AO143">
        <v>4.17</v>
      </c>
      <c r="AP143">
        <v>12.07</v>
      </c>
    </row>
    <row r="146" spans="1:42" x14ac:dyDescent="0.3">
      <c r="A146" t="s">
        <v>36</v>
      </c>
    </row>
    <row r="147" spans="1:42" x14ac:dyDescent="0.3">
      <c r="A147" t="s">
        <v>37</v>
      </c>
    </row>
    <row r="148" spans="1:42" x14ac:dyDescent="0.3">
      <c r="A148" t="s">
        <v>58</v>
      </c>
    </row>
    <row r="149" spans="1:42" x14ac:dyDescent="0.3">
      <c r="A149" t="s">
        <v>39</v>
      </c>
      <c r="B149" s="1">
        <v>43466</v>
      </c>
      <c r="C149" s="1">
        <v>43497</v>
      </c>
      <c r="D149" s="1">
        <v>43525</v>
      </c>
      <c r="E149" s="1">
        <v>43556</v>
      </c>
      <c r="F149" s="1">
        <v>43586</v>
      </c>
      <c r="G149" s="1">
        <v>43617</v>
      </c>
      <c r="H149" s="1">
        <v>43647</v>
      </c>
      <c r="I149" s="1">
        <v>43678</v>
      </c>
      <c r="J149" s="1">
        <v>43709</v>
      </c>
      <c r="K149" s="1">
        <v>43739</v>
      </c>
      <c r="L149" s="1">
        <v>43770</v>
      </c>
      <c r="M149" s="1">
        <v>43800</v>
      </c>
      <c r="N149" s="1">
        <v>43831</v>
      </c>
      <c r="O149" s="1">
        <v>43862</v>
      </c>
      <c r="P149" s="1">
        <v>43891</v>
      </c>
      <c r="Q149" s="1">
        <v>43922</v>
      </c>
      <c r="R149" t="s">
        <v>53</v>
      </c>
      <c r="S149" s="1">
        <v>43983</v>
      </c>
      <c r="T149" s="1">
        <v>44013</v>
      </c>
      <c r="U149" s="1" t="s">
        <v>56</v>
      </c>
      <c r="V149" s="1">
        <v>44075</v>
      </c>
      <c r="W149" s="1">
        <v>44105</v>
      </c>
      <c r="X149" s="1">
        <v>44136</v>
      </c>
      <c r="Y149" s="1">
        <v>44166</v>
      </c>
      <c r="Z149" s="1">
        <v>44197</v>
      </c>
      <c r="AA149" s="1">
        <v>44228</v>
      </c>
      <c r="AB149" s="1">
        <v>44256</v>
      </c>
      <c r="AC149" s="1">
        <v>44287</v>
      </c>
      <c r="AD149" s="1">
        <v>44317</v>
      </c>
      <c r="AE149" s="1">
        <v>44348</v>
      </c>
      <c r="AF149" s="1">
        <v>44378</v>
      </c>
      <c r="AG149" s="1">
        <v>44409</v>
      </c>
      <c r="AH149" s="1">
        <v>44440</v>
      </c>
      <c r="AI149" s="1">
        <v>44470</v>
      </c>
      <c r="AJ149" s="1">
        <v>44501</v>
      </c>
      <c r="AK149" s="1">
        <v>44531</v>
      </c>
      <c r="AL149" s="1">
        <v>44562</v>
      </c>
      <c r="AM149" s="1">
        <v>44593</v>
      </c>
      <c r="AN149" s="1">
        <v>44621</v>
      </c>
      <c r="AO149" s="1">
        <v>44652</v>
      </c>
      <c r="AP149" s="1">
        <v>44682</v>
      </c>
    </row>
    <row r="150" spans="1:42" x14ac:dyDescent="0.3">
      <c r="A150" t="s">
        <v>40</v>
      </c>
    </row>
    <row r="151" spans="1:42" x14ac:dyDescent="0.3">
      <c r="A151" t="s">
        <v>41</v>
      </c>
      <c r="B151">
        <v>100</v>
      </c>
      <c r="C151">
        <v>100</v>
      </c>
      <c r="D151">
        <v>100</v>
      </c>
      <c r="E151">
        <v>100</v>
      </c>
      <c r="F151">
        <v>100</v>
      </c>
      <c r="G151">
        <v>100</v>
      </c>
      <c r="H151">
        <v>100</v>
      </c>
      <c r="I151">
        <v>100</v>
      </c>
      <c r="J151">
        <v>100</v>
      </c>
      <c r="K151">
        <v>100</v>
      </c>
      <c r="L151">
        <v>100</v>
      </c>
      <c r="M151">
        <v>100</v>
      </c>
      <c r="N151">
        <v>100</v>
      </c>
      <c r="O151">
        <v>100</v>
      </c>
      <c r="P151">
        <v>100</v>
      </c>
      <c r="Q151">
        <v>100</v>
      </c>
      <c r="R151">
        <v>100</v>
      </c>
      <c r="S151">
        <v>100</v>
      </c>
      <c r="T151">
        <v>100</v>
      </c>
      <c r="U151">
        <v>100</v>
      </c>
      <c r="V151">
        <v>100</v>
      </c>
      <c r="W151">
        <v>100</v>
      </c>
      <c r="X151">
        <v>100</v>
      </c>
      <c r="Y151">
        <v>100</v>
      </c>
      <c r="Z151">
        <v>100</v>
      </c>
      <c r="AA151">
        <v>100</v>
      </c>
      <c r="AB151">
        <v>100</v>
      </c>
      <c r="AC151">
        <v>100</v>
      </c>
      <c r="AD151">
        <v>100</v>
      </c>
      <c r="AE151">
        <v>100</v>
      </c>
      <c r="AF151">
        <v>100</v>
      </c>
      <c r="AG151">
        <v>100</v>
      </c>
      <c r="AH151">
        <v>100</v>
      </c>
      <c r="AI151">
        <v>100</v>
      </c>
      <c r="AJ151">
        <v>100</v>
      </c>
      <c r="AK151">
        <v>100</v>
      </c>
      <c r="AL151">
        <v>100</v>
      </c>
      <c r="AM151">
        <v>100</v>
      </c>
      <c r="AN151">
        <v>100</v>
      </c>
      <c r="AO151">
        <v>100</v>
      </c>
      <c r="AP151">
        <v>100</v>
      </c>
    </row>
    <row r="152" spans="1:42" x14ac:dyDescent="0.3">
      <c r="A152" t="s">
        <v>42</v>
      </c>
      <c r="B152">
        <v>49.11</v>
      </c>
      <c r="C152">
        <v>48.74</v>
      </c>
      <c r="D152">
        <v>46.1</v>
      </c>
      <c r="E152">
        <v>47.09</v>
      </c>
      <c r="F152">
        <v>49.83</v>
      </c>
      <c r="G152">
        <v>48.91</v>
      </c>
      <c r="H152">
        <v>47.55</v>
      </c>
      <c r="I152">
        <v>46.32</v>
      </c>
      <c r="J152">
        <v>48.9</v>
      </c>
      <c r="K152">
        <v>46.16</v>
      </c>
      <c r="L152">
        <v>46.67</v>
      </c>
      <c r="M152">
        <v>48.84</v>
      </c>
      <c r="N152">
        <v>46.71</v>
      </c>
      <c r="O152">
        <v>49.11</v>
      </c>
      <c r="P152">
        <v>53.44</v>
      </c>
      <c r="Q152">
        <v>51.35</v>
      </c>
      <c r="R152">
        <v>52.94</v>
      </c>
      <c r="S152">
        <v>49.14</v>
      </c>
      <c r="T152">
        <v>53.86</v>
      </c>
      <c r="U152">
        <v>51.81</v>
      </c>
      <c r="V152">
        <v>52.57</v>
      </c>
      <c r="W152">
        <v>51.21</v>
      </c>
      <c r="X152">
        <v>50.22</v>
      </c>
      <c r="Y152">
        <v>53.86</v>
      </c>
      <c r="Z152">
        <v>51.55</v>
      </c>
      <c r="AA152">
        <v>52.58</v>
      </c>
      <c r="AB152">
        <v>53.84</v>
      </c>
      <c r="AC152">
        <v>56.81</v>
      </c>
      <c r="AD152">
        <v>59.75</v>
      </c>
      <c r="AE152">
        <v>63.19</v>
      </c>
      <c r="AF152">
        <v>62.32</v>
      </c>
      <c r="AG152">
        <v>62.31</v>
      </c>
      <c r="AH152">
        <v>59.83</v>
      </c>
      <c r="AI152">
        <v>63.45</v>
      </c>
      <c r="AJ152">
        <v>64.52</v>
      </c>
      <c r="AK152">
        <v>63.15</v>
      </c>
      <c r="AL152">
        <v>62.15</v>
      </c>
      <c r="AM152">
        <v>57.64</v>
      </c>
      <c r="AN152">
        <v>63.59</v>
      </c>
      <c r="AO152">
        <v>63.35</v>
      </c>
      <c r="AP152">
        <v>64.8</v>
      </c>
    </row>
    <row r="153" spans="1:42" x14ac:dyDescent="0.3">
      <c r="A153" t="s">
        <v>43</v>
      </c>
      <c r="B153">
        <v>10.87</v>
      </c>
      <c r="C153">
        <v>10.039999999999999</v>
      </c>
      <c r="D153">
        <v>10.29</v>
      </c>
      <c r="E153">
        <v>11.74</v>
      </c>
      <c r="F153">
        <v>9.66</v>
      </c>
      <c r="G153">
        <v>8.92</v>
      </c>
      <c r="H153">
        <v>11.32</v>
      </c>
      <c r="I153">
        <v>11.76</v>
      </c>
      <c r="J153">
        <v>11.68</v>
      </c>
      <c r="K153">
        <v>14.2</v>
      </c>
      <c r="L153">
        <v>14.5</v>
      </c>
      <c r="M153">
        <v>10.76</v>
      </c>
      <c r="N153">
        <v>13.38</v>
      </c>
      <c r="O153">
        <v>13.32</v>
      </c>
      <c r="P153">
        <v>8.3699999999999992</v>
      </c>
      <c r="Q153">
        <v>6.68</v>
      </c>
      <c r="R153">
        <v>9.51</v>
      </c>
      <c r="S153">
        <v>11.03</v>
      </c>
      <c r="T153">
        <v>9.44</v>
      </c>
      <c r="U153">
        <v>12.36</v>
      </c>
      <c r="V153">
        <v>12.69</v>
      </c>
      <c r="W153">
        <v>12.03</v>
      </c>
      <c r="X153">
        <v>14.68</v>
      </c>
      <c r="Y153">
        <v>11.76</v>
      </c>
      <c r="Z153">
        <v>11.42</v>
      </c>
      <c r="AA153">
        <v>10.88</v>
      </c>
      <c r="AB153">
        <v>9.69</v>
      </c>
      <c r="AC153">
        <v>8.02</v>
      </c>
      <c r="AD153">
        <v>8.31</v>
      </c>
      <c r="AE153">
        <v>7.52</v>
      </c>
      <c r="AF153">
        <v>7.39</v>
      </c>
      <c r="AG153">
        <v>7.94</v>
      </c>
      <c r="AH153">
        <v>8.52</v>
      </c>
      <c r="AI153">
        <v>8.7100000000000009</v>
      </c>
      <c r="AJ153">
        <v>9.26</v>
      </c>
      <c r="AK153">
        <v>8.15</v>
      </c>
      <c r="AL153">
        <v>8.09</v>
      </c>
      <c r="AM153">
        <v>9.77</v>
      </c>
      <c r="AN153">
        <v>9.15</v>
      </c>
      <c r="AO153">
        <v>8.34</v>
      </c>
      <c r="AP153">
        <v>9.61</v>
      </c>
    </row>
    <row r="154" spans="1:42" x14ac:dyDescent="0.3">
      <c r="A154" t="s">
        <v>44</v>
      </c>
      <c r="B154">
        <v>40.020000000000003</v>
      </c>
      <c r="C154">
        <v>41.23</v>
      </c>
      <c r="D154">
        <v>43.61</v>
      </c>
      <c r="E154">
        <v>41.17</v>
      </c>
      <c r="F154">
        <v>40.520000000000003</v>
      </c>
      <c r="G154">
        <v>42.17</v>
      </c>
      <c r="H154">
        <v>41.13</v>
      </c>
      <c r="I154">
        <v>41.92</v>
      </c>
      <c r="J154">
        <v>39.42</v>
      </c>
      <c r="K154">
        <v>39.65</v>
      </c>
      <c r="L154">
        <v>38.83</v>
      </c>
      <c r="M154">
        <v>40.4</v>
      </c>
      <c r="N154">
        <v>39.909999999999997</v>
      </c>
      <c r="O154">
        <v>37.57</v>
      </c>
      <c r="P154">
        <v>38.18</v>
      </c>
      <c r="Q154">
        <v>41.97</v>
      </c>
      <c r="R154">
        <v>37.549999999999997</v>
      </c>
      <c r="S154">
        <v>39.840000000000003</v>
      </c>
      <c r="T154">
        <v>36.700000000000003</v>
      </c>
      <c r="U154">
        <v>35.83</v>
      </c>
      <c r="V154">
        <v>34.74</v>
      </c>
      <c r="W154">
        <v>36.76</v>
      </c>
      <c r="X154">
        <v>35.090000000000003</v>
      </c>
      <c r="Y154">
        <v>34.380000000000003</v>
      </c>
      <c r="Z154">
        <v>37.03</v>
      </c>
      <c r="AA154">
        <v>36.53</v>
      </c>
      <c r="AB154">
        <v>36.479999999999997</v>
      </c>
      <c r="AC154">
        <v>35.18</v>
      </c>
      <c r="AD154">
        <v>31.94</v>
      </c>
      <c r="AE154">
        <v>29.29</v>
      </c>
      <c r="AF154">
        <v>30.28</v>
      </c>
      <c r="AG154">
        <v>29.75</v>
      </c>
      <c r="AH154">
        <v>31.65</v>
      </c>
      <c r="AI154">
        <v>27.84</v>
      </c>
      <c r="AJ154">
        <v>26.23</v>
      </c>
      <c r="AK154">
        <v>28.69</v>
      </c>
      <c r="AL154">
        <v>29.77</v>
      </c>
      <c r="AM154">
        <v>32.590000000000003</v>
      </c>
      <c r="AN154">
        <v>27.26</v>
      </c>
      <c r="AO154">
        <v>28.3</v>
      </c>
      <c r="AP154">
        <v>25.59</v>
      </c>
    </row>
    <row r="156" spans="1:42" x14ac:dyDescent="0.3">
      <c r="A156" t="s">
        <v>45</v>
      </c>
    </row>
    <row r="157" spans="1:42" x14ac:dyDescent="0.3">
      <c r="A157" t="s">
        <v>46</v>
      </c>
      <c r="B157">
        <v>100</v>
      </c>
      <c r="C157">
        <v>100</v>
      </c>
      <c r="D157">
        <v>100</v>
      </c>
      <c r="E157">
        <v>100</v>
      </c>
      <c r="F157">
        <v>100</v>
      </c>
      <c r="G157">
        <v>100</v>
      </c>
      <c r="H157">
        <v>100</v>
      </c>
      <c r="I157">
        <v>100</v>
      </c>
      <c r="J157">
        <v>100</v>
      </c>
      <c r="K157">
        <v>100</v>
      </c>
      <c r="L157">
        <v>100</v>
      </c>
      <c r="M157">
        <v>100</v>
      </c>
      <c r="N157">
        <v>100</v>
      </c>
      <c r="O157">
        <v>100</v>
      </c>
      <c r="P157">
        <v>100</v>
      </c>
      <c r="Q157">
        <v>100</v>
      </c>
      <c r="R157">
        <v>100</v>
      </c>
      <c r="S157">
        <v>100</v>
      </c>
      <c r="T157">
        <v>100</v>
      </c>
      <c r="U157">
        <v>100</v>
      </c>
      <c r="V157">
        <v>100</v>
      </c>
      <c r="W157">
        <v>100</v>
      </c>
      <c r="X157">
        <v>100</v>
      </c>
      <c r="Y157">
        <v>100</v>
      </c>
      <c r="Z157">
        <v>100</v>
      </c>
      <c r="AA157">
        <v>100</v>
      </c>
      <c r="AB157">
        <v>100</v>
      </c>
      <c r="AC157">
        <v>100</v>
      </c>
      <c r="AD157">
        <v>100</v>
      </c>
      <c r="AE157">
        <v>100</v>
      </c>
      <c r="AF157">
        <v>100</v>
      </c>
      <c r="AG157">
        <v>100</v>
      </c>
      <c r="AH157">
        <v>100</v>
      </c>
      <c r="AI157">
        <v>100</v>
      </c>
      <c r="AJ157">
        <v>100</v>
      </c>
      <c r="AK157">
        <v>100</v>
      </c>
      <c r="AL157">
        <v>100</v>
      </c>
      <c r="AM157">
        <v>100</v>
      </c>
      <c r="AN157">
        <v>100</v>
      </c>
      <c r="AO157">
        <v>100</v>
      </c>
      <c r="AP157">
        <v>100</v>
      </c>
    </row>
    <row r="158" spans="1:42" x14ac:dyDescent="0.3">
      <c r="A158" t="s">
        <v>47</v>
      </c>
      <c r="B158">
        <v>40.81</v>
      </c>
      <c r="C158">
        <v>31.71</v>
      </c>
      <c r="D158">
        <v>36.53</v>
      </c>
      <c r="E158">
        <v>46.19</v>
      </c>
      <c r="F158">
        <v>41.49</v>
      </c>
      <c r="G158">
        <v>41.08</v>
      </c>
      <c r="H158">
        <v>35.36</v>
      </c>
      <c r="I158">
        <v>34.299999999999997</v>
      </c>
      <c r="J158">
        <v>30.17</v>
      </c>
      <c r="K158">
        <v>37.770000000000003</v>
      </c>
      <c r="L158">
        <v>39.96</v>
      </c>
      <c r="M158">
        <v>42.76</v>
      </c>
      <c r="N158">
        <v>39.07</v>
      </c>
      <c r="O158">
        <v>35.24</v>
      </c>
      <c r="P158">
        <v>46.35</v>
      </c>
      <c r="Q158">
        <v>44.75</v>
      </c>
      <c r="R158">
        <v>43.7</v>
      </c>
      <c r="S158">
        <v>38.85</v>
      </c>
      <c r="T158">
        <v>47.91</v>
      </c>
      <c r="U158">
        <v>40.86</v>
      </c>
      <c r="V158">
        <v>42.05</v>
      </c>
      <c r="W158">
        <v>43.09</v>
      </c>
      <c r="X158">
        <v>38.5</v>
      </c>
      <c r="Y158">
        <v>45.28</v>
      </c>
      <c r="Z158">
        <v>41.2</v>
      </c>
      <c r="AA158">
        <v>41.77</v>
      </c>
      <c r="AB158">
        <v>44.96</v>
      </c>
      <c r="AC158">
        <v>46.32</v>
      </c>
      <c r="AD158">
        <v>49.79</v>
      </c>
      <c r="AE158">
        <v>56.37</v>
      </c>
      <c r="AF158">
        <v>46.09</v>
      </c>
      <c r="AG158">
        <v>49.67</v>
      </c>
      <c r="AH158">
        <v>48.61</v>
      </c>
      <c r="AI158">
        <v>52.54</v>
      </c>
      <c r="AJ158">
        <v>47.78</v>
      </c>
      <c r="AK158">
        <v>52.72</v>
      </c>
      <c r="AL158">
        <v>47.91</v>
      </c>
      <c r="AM158">
        <v>44.84</v>
      </c>
      <c r="AN158">
        <v>55.29</v>
      </c>
      <c r="AO158">
        <v>47.65</v>
      </c>
      <c r="AP158">
        <v>49.96</v>
      </c>
    </row>
    <row r="159" spans="1:42" x14ac:dyDescent="0.3">
      <c r="A159" t="s">
        <v>48</v>
      </c>
      <c r="B159">
        <v>18.39</v>
      </c>
      <c r="C159">
        <v>19.809999999999999</v>
      </c>
      <c r="D159">
        <v>18.579999999999998</v>
      </c>
      <c r="E159">
        <v>18.82</v>
      </c>
      <c r="F159">
        <v>18.809999999999999</v>
      </c>
      <c r="G159">
        <v>17.100000000000001</v>
      </c>
      <c r="H159">
        <v>21.51</v>
      </c>
      <c r="I159">
        <v>24.2</v>
      </c>
      <c r="J159">
        <v>25.15</v>
      </c>
      <c r="K159">
        <v>24.5</v>
      </c>
      <c r="L159">
        <v>26.51</v>
      </c>
      <c r="M159">
        <v>18.170000000000002</v>
      </c>
      <c r="N159">
        <v>20.73</v>
      </c>
      <c r="O159">
        <v>26.65</v>
      </c>
      <c r="P159">
        <v>17.52</v>
      </c>
      <c r="Q159">
        <v>14.59</v>
      </c>
      <c r="R159">
        <v>19.37</v>
      </c>
      <c r="S159">
        <v>20.28</v>
      </c>
      <c r="T159">
        <v>19.68</v>
      </c>
      <c r="U159">
        <v>22.13</v>
      </c>
      <c r="V159">
        <v>24.13</v>
      </c>
      <c r="W159">
        <v>20.6</v>
      </c>
      <c r="X159">
        <v>29.82</v>
      </c>
      <c r="Y159">
        <v>22.11</v>
      </c>
      <c r="Z159">
        <v>22.55</v>
      </c>
      <c r="AA159">
        <v>21.87</v>
      </c>
      <c r="AB159">
        <v>18.079999999999998</v>
      </c>
      <c r="AC159">
        <v>17.96</v>
      </c>
      <c r="AD159">
        <v>18.760000000000002</v>
      </c>
      <c r="AE159">
        <v>18.79</v>
      </c>
      <c r="AF159">
        <v>20.58</v>
      </c>
      <c r="AG159">
        <v>20.27</v>
      </c>
      <c r="AH159">
        <v>22.11</v>
      </c>
      <c r="AI159">
        <v>20.29</v>
      </c>
      <c r="AJ159">
        <v>21.55</v>
      </c>
      <c r="AK159">
        <v>20.329999999999998</v>
      </c>
      <c r="AL159">
        <v>19.14</v>
      </c>
      <c r="AM159">
        <v>18.940000000000001</v>
      </c>
      <c r="AN159">
        <v>19.850000000000001</v>
      </c>
      <c r="AO159">
        <v>20.05</v>
      </c>
      <c r="AP159">
        <v>22.62</v>
      </c>
    </row>
    <row r="160" spans="1:42" x14ac:dyDescent="0.3">
      <c r="A160" t="s">
        <v>49</v>
      </c>
      <c r="B160">
        <v>40.79</v>
      </c>
      <c r="C160">
        <v>48.48</v>
      </c>
      <c r="D160">
        <v>44.89</v>
      </c>
      <c r="E160">
        <v>34.99</v>
      </c>
      <c r="F160">
        <v>39.700000000000003</v>
      </c>
      <c r="G160">
        <v>41.82</v>
      </c>
      <c r="H160">
        <v>43.13</v>
      </c>
      <c r="I160">
        <v>41.49</v>
      </c>
      <c r="J160">
        <v>44.68</v>
      </c>
      <c r="K160">
        <v>37.729999999999997</v>
      </c>
      <c r="L160">
        <v>33.53</v>
      </c>
      <c r="M160">
        <v>39.07</v>
      </c>
      <c r="N160">
        <v>40.21</v>
      </c>
      <c r="O160">
        <v>38.11</v>
      </c>
      <c r="P160">
        <v>36.130000000000003</v>
      </c>
      <c r="Q160">
        <v>40.659999999999997</v>
      </c>
      <c r="R160">
        <v>36.94</v>
      </c>
      <c r="S160">
        <v>40.869999999999997</v>
      </c>
      <c r="T160">
        <v>32.409999999999997</v>
      </c>
      <c r="U160">
        <v>37.01</v>
      </c>
      <c r="V160">
        <v>33.82</v>
      </c>
      <c r="W160">
        <v>36.31</v>
      </c>
      <c r="X160">
        <v>31.68</v>
      </c>
      <c r="Y160">
        <v>32.61</v>
      </c>
      <c r="Z160">
        <v>36.25</v>
      </c>
      <c r="AA160">
        <v>36.36</v>
      </c>
      <c r="AB160">
        <v>36.96</v>
      </c>
      <c r="AC160">
        <v>35.72</v>
      </c>
      <c r="AD160">
        <v>31.45</v>
      </c>
      <c r="AE160">
        <v>24.84</v>
      </c>
      <c r="AF160">
        <v>33.33</v>
      </c>
      <c r="AG160">
        <v>30.06</v>
      </c>
      <c r="AH160">
        <v>29.28</v>
      </c>
      <c r="AI160">
        <v>27.16</v>
      </c>
      <c r="AJ160">
        <v>30.67</v>
      </c>
      <c r="AK160">
        <v>26.95</v>
      </c>
      <c r="AL160">
        <v>32.950000000000003</v>
      </c>
      <c r="AM160">
        <v>36.22</v>
      </c>
      <c r="AN160">
        <v>24.85</v>
      </c>
      <c r="AO160">
        <v>32.299999999999997</v>
      </c>
      <c r="AP160">
        <v>27.42</v>
      </c>
    </row>
    <row r="162" spans="1:42" x14ac:dyDescent="0.3">
      <c r="A162" t="s">
        <v>50</v>
      </c>
    </row>
    <row r="163" spans="1:42" x14ac:dyDescent="0.3">
      <c r="A163" t="s">
        <v>46</v>
      </c>
      <c r="B163">
        <v>100</v>
      </c>
      <c r="C163">
        <v>100</v>
      </c>
      <c r="D163">
        <v>100</v>
      </c>
      <c r="E163">
        <v>100</v>
      </c>
      <c r="F163">
        <v>100</v>
      </c>
      <c r="G163">
        <v>100</v>
      </c>
      <c r="H163">
        <v>100</v>
      </c>
      <c r="I163">
        <v>100</v>
      </c>
      <c r="J163">
        <v>100</v>
      </c>
      <c r="K163">
        <v>100</v>
      </c>
      <c r="L163">
        <v>100</v>
      </c>
      <c r="M163">
        <v>100</v>
      </c>
      <c r="N163">
        <v>100</v>
      </c>
      <c r="O163">
        <v>100</v>
      </c>
      <c r="P163">
        <v>100</v>
      </c>
      <c r="Q163">
        <v>100</v>
      </c>
      <c r="R163">
        <v>100</v>
      </c>
      <c r="S163">
        <v>100</v>
      </c>
      <c r="T163">
        <v>100</v>
      </c>
      <c r="U163">
        <v>100</v>
      </c>
      <c r="V163">
        <v>100</v>
      </c>
      <c r="W163">
        <v>100</v>
      </c>
      <c r="X163">
        <v>100</v>
      </c>
      <c r="Y163">
        <v>100</v>
      </c>
      <c r="Z163">
        <v>100</v>
      </c>
      <c r="AA163">
        <v>100</v>
      </c>
      <c r="AB163">
        <v>100</v>
      </c>
      <c r="AC163">
        <v>100</v>
      </c>
      <c r="AD163">
        <v>100</v>
      </c>
      <c r="AE163">
        <v>100</v>
      </c>
      <c r="AF163">
        <v>100</v>
      </c>
      <c r="AG163">
        <v>100</v>
      </c>
      <c r="AH163">
        <v>100</v>
      </c>
      <c r="AI163">
        <v>100</v>
      </c>
      <c r="AJ163">
        <v>100</v>
      </c>
      <c r="AK163">
        <v>100</v>
      </c>
      <c r="AL163">
        <v>100</v>
      </c>
      <c r="AM163">
        <v>100</v>
      </c>
      <c r="AN163">
        <v>100</v>
      </c>
      <c r="AO163">
        <v>100</v>
      </c>
      <c r="AP163">
        <v>100</v>
      </c>
    </row>
    <row r="164" spans="1:42" x14ac:dyDescent="0.3">
      <c r="A164" t="s">
        <v>47</v>
      </c>
      <c r="B164">
        <v>56.88</v>
      </c>
      <c r="C164">
        <v>60.67</v>
      </c>
      <c r="D164">
        <v>53.33</v>
      </c>
      <c r="E164">
        <v>50.78</v>
      </c>
      <c r="F164">
        <v>57.37</v>
      </c>
      <c r="G164">
        <v>52.77</v>
      </c>
      <c r="H164">
        <v>56.64</v>
      </c>
      <c r="I164">
        <v>54.36</v>
      </c>
      <c r="J164">
        <v>59.28</v>
      </c>
      <c r="K164">
        <v>55.7</v>
      </c>
      <c r="L164">
        <v>53.66</v>
      </c>
      <c r="M164">
        <v>55.01</v>
      </c>
      <c r="N164">
        <v>56.31</v>
      </c>
      <c r="O164">
        <v>56.82</v>
      </c>
      <c r="P164">
        <v>60.85</v>
      </c>
      <c r="Q164">
        <v>57.39</v>
      </c>
      <c r="R164">
        <v>61.29</v>
      </c>
      <c r="S164">
        <v>58.99</v>
      </c>
      <c r="T164">
        <v>61.95</v>
      </c>
      <c r="U164">
        <v>63.16</v>
      </c>
      <c r="V164">
        <v>62.58</v>
      </c>
      <c r="W164">
        <v>61.79</v>
      </c>
      <c r="X164">
        <v>60.42</v>
      </c>
      <c r="Y164">
        <v>59.36</v>
      </c>
      <c r="Z164">
        <v>59.51</v>
      </c>
      <c r="AA164">
        <v>61.26</v>
      </c>
      <c r="AB164">
        <v>60.49</v>
      </c>
      <c r="AC164">
        <v>63.12</v>
      </c>
      <c r="AD164">
        <v>66.34</v>
      </c>
      <c r="AE164">
        <v>67.39</v>
      </c>
      <c r="AF164">
        <v>70.290000000000006</v>
      </c>
      <c r="AG164">
        <v>68.67</v>
      </c>
      <c r="AH164">
        <v>65.430000000000007</v>
      </c>
      <c r="AI164">
        <v>71.900000000000006</v>
      </c>
      <c r="AJ164">
        <v>73.78</v>
      </c>
      <c r="AK164">
        <v>69.63</v>
      </c>
      <c r="AL164">
        <v>67.67</v>
      </c>
      <c r="AM164">
        <v>65.599999999999994</v>
      </c>
      <c r="AN164">
        <v>70</v>
      </c>
      <c r="AO164">
        <v>72.37</v>
      </c>
      <c r="AP164">
        <v>72.44</v>
      </c>
    </row>
    <row r="165" spans="1:42" x14ac:dyDescent="0.3">
      <c r="A165" t="s">
        <v>48</v>
      </c>
      <c r="B165">
        <v>2.69</v>
      </c>
      <c r="C165">
        <v>2.25</v>
      </c>
      <c r="D165">
        <v>4.4000000000000004</v>
      </c>
      <c r="E165">
        <v>4.01</v>
      </c>
      <c r="F165">
        <v>3.26</v>
      </c>
      <c r="G165">
        <v>4</v>
      </c>
      <c r="H165">
        <v>3.49</v>
      </c>
      <c r="I165">
        <v>2.2799999999999998</v>
      </c>
      <c r="J165">
        <v>3.42</v>
      </c>
      <c r="K165">
        <v>2.48</v>
      </c>
      <c r="L165">
        <v>4</v>
      </c>
      <c r="M165">
        <v>1.71</v>
      </c>
      <c r="N165">
        <v>2.36</v>
      </c>
      <c r="O165">
        <v>0.57999999999999996</v>
      </c>
      <c r="P165">
        <v>1.1200000000000001</v>
      </c>
      <c r="Q165">
        <v>0.14000000000000001</v>
      </c>
      <c r="R165">
        <v>1.02</v>
      </c>
      <c r="S165">
        <v>1.54</v>
      </c>
      <c r="T165">
        <v>0.43</v>
      </c>
      <c r="U165">
        <v>0.83</v>
      </c>
      <c r="V165">
        <v>2.08</v>
      </c>
      <c r="W165">
        <v>1.67</v>
      </c>
      <c r="X165">
        <v>3.95</v>
      </c>
      <c r="Y165">
        <v>5.14</v>
      </c>
      <c r="Z165">
        <v>2.0499999999999998</v>
      </c>
      <c r="AA165">
        <v>1.56</v>
      </c>
      <c r="AB165">
        <v>3.45</v>
      </c>
      <c r="AC165">
        <v>0.69</v>
      </c>
      <c r="AD165">
        <v>0.6</v>
      </c>
      <c r="AE165">
        <v>0.24</v>
      </c>
      <c r="AF165">
        <v>0.93</v>
      </c>
      <c r="AG165">
        <v>0.98</v>
      </c>
      <c r="AH165">
        <v>0.73</v>
      </c>
      <c r="AI165">
        <v>0.94</v>
      </c>
      <c r="AJ165">
        <v>1.19</v>
      </c>
      <c r="AK165">
        <v>1.95</v>
      </c>
      <c r="AL165">
        <v>1.36</v>
      </c>
      <c r="AM165">
        <v>0.92</v>
      </c>
      <c r="AN165">
        <v>1.18</v>
      </c>
      <c r="AO165">
        <v>0.41</v>
      </c>
      <c r="AP165">
        <v>1.04</v>
      </c>
    </row>
    <row r="166" spans="1:42" x14ac:dyDescent="0.3">
      <c r="A166" t="s">
        <v>49</v>
      </c>
      <c r="B166">
        <v>40.43</v>
      </c>
      <c r="C166">
        <v>37.08</v>
      </c>
      <c r="D166">
        <v>42.28</v>
      </c>
      <c r="E166">
        <v>45.21</v>
      </c>
      <c r="F166">
        <v>39.369999999999997</v>
      </c>
      <c r="G166">
        <v>43.23</v>
      </c>
      <c r="H166">
        <v>39.880000000000003</v>
      </c>
      <c r="I166">
        <v>43.36</v>
      </c>
      <c r="J166">
        <v>37.299999999999997</v>
      </c>
      <c r="K166">
        <v>41.82</v>
      </c>
      <c r="L166">
        <v>42.34</v>
      </c>
      <c r="M166">
        <v>43.28</v>
      </c>
      <c r="N166">
        <v>41.33</v>
      </c>
      <c r="O166">
        <v>42.6</v>
      </c>
      <c r="P166">
        <v>38.020000000000003</v>
      </c>
      <c r="Q166">
        <v>42.47</v>
      </c>
      <c r="R166">
        <v>37.69</v>
      </c>
      <c r="S166">
        <v>39.47</v>
      </c>
      <c r="T166">
        <v>37.619999999999997</v>
      </c>
      <c r="U166">
        <v>36.01</v>
      </c>
      <c r="V166">
        <v>35.340000000000003</v>
      </c>
      <c r="W166">
        <v>36.54</v>
      </c>
      <c r="X166">
        <v>35.630000000000003</v>
      </c>
      <c r="Y166">
        <v>35.5</v>
      </c>
      <c r="Z166">
        <v>38.44</v>
      </c>
      <c r="AA166">
        <v>37.17</v>
      </c>
      <c r="AB166">
        <v>36.06</v>
      </c>
      <c r="AC166">
        <v>36.19</v>
      </c>
      <c r="AD166">
        <v>33.06</v>
      </c>
      <c r="AE166">
        <v>32.369999999999997</v>
      </c>
      <c r="AF166">
        <v>28.78</v>
      </c>
      <c r="AG166">
        <v>30.35</v>
      </c>
      <c r="AH166">
        <v>33.840000000000003</v>
      </c>
      <c r="AI166">
        <v>27.16</v>
      </c>
      <c r="AJ166">
        <v>25.03</v>
      </c>
      <c r="AK166">
        <v>28.41</v>
      </c>
      <c r="AL166">
        <v>30.96</v>
      </c>
      <c r="AM166">
        <v>33.479999999999997</v>
      </c>
      <c r="AN166">
        <v>28.82</v>
      </c>
      <c r="AO166">
        <v>27.22</v>
      </c>
      <c r="AP166">
        <v>26.52</v>
      </c>
    </row>
    <row r="168" spans="1:42" x14ac:dyDescent="0.3">
      <c r="A168" t="s">
        <v>51</v>
      </c>
    </row>
    <row r="169" spans="1:42" x14ac:dyDescent="0.3">
      <c r="A169" t="s">
        <v>46</v>
      </c>
      <c r="B169">
        <v>100</v>
      </c>
      <c r="C169">
        <v>100</v>
      </c>
      <c r="D169">
        <v>100</v>
      </c>
      <c r="E169">
        <v>100</v>
      </c>
      <c r="F169">
        <v>100</v>
      </c>
      <c r="G169">
        <v>100</v>
      </c>
      <c r="H169">
        <v>100</v>
      </c>
      <c r="I169">
        <v>100</v>
      </c>
      <c r="J169">
        <v>100</v>
      </c>
      <c r="K169">
        <v>100</v>
      </c>
      <c r="L169">
        <v>100</v>
      </c>
      <c r="M169">
        <v>100</v>
      </c>
      <c r="N169">
        <v>100</v>
      </c>
      <c r="O169">
        <v>100</v>
      </c>
      <c r="P169">
        <v>100</v>
      </c>
      <c r="Q169">
        <v>100</v>
      </c>
      <c r="R169">
        <v>100</v>
      </c>
      <c r="S169">
        <v>100</v>
      </c>
      <c r="T169">
        <v>100</v>
      </c>
      <c r="U169">
        <v>100</v>
      </c>
      <c r="V169">
        <v>100</v>
      </c>
      <c r="W169">
        <v>100</v>
      </c>
      <c r="X169">
        <v>100</v>
      </c>
      <c r="Y169">
        <v>100</v>
      </c>
      <c r="Z169">
        <v>100</v>
      </c>
      <c r="AA169">
        <v>100</v>
      </c>
      <c r="AB169">
        <v>100</v>
      </c>
      <c r="AC169">
        <v>100</v>
      </c>
      <c r="AD169">
        <v>100</v>
      </c>
      <c r="AE169">
        <v>100</v>
      </c>
      <c r="AF169">
        <v>100</v>
      </c>
      <c r="AG169">
        <v>100</v>
      </c>
      <c r="AH169">
        <v>100</v>
      </c>
      <c r="AI169">
        <v>100</v>
      </c>
      <c r="AJ169">
        <v>100</v>
      </c>
      <c r="AK169">
        <v>100</v>
      </c>
      <c r="AL169">
        <v>100</v>
      </c>
      <c r="AM169">
        <v>100</v>
      </c>
      <c r="AN169">
        <v>100</v>
      </c>
      <c r="AO169">
        <v>100</v>
      </c>
      <c r="AP169">
        <v>100</v>
      </c>
    </row>
    <row r="170" spans="1:42" x14ac:dyDescent="0.3">
      <c r="A170" t="s">
        <v>47</v>
      </c>
      <c r="B170">
        <v>46.03</v>
      </c>
      <c r="C170">
        <v>49.08</v>
      </c>
      <c r="D170">
        <v>43.02</v>
      </c>
      <c r="E170">
        <v>41.92</v>
      </c>
      <c r="F170">
        <v>45.74</v>
      </c>
      <c r="G170">
        <v>50.36</v>
      </c>
      <c r="H170">
        <v>45.86</v>
      </c>
      <c r="I170">
        <v>44.31</v>
      </c>
      <c r="J170">
        <v>50.96</v>
      </c>
      <c r="K170">
        <v>43.29</v>
      </c>
      <c r="L170">
        <v>43.75</v>
      </c>
      <c r="M170">
        <v>47.56</v>
      </c>
      <c r="N170">
        <v>44.1</v>
      </c>
      <c r="O170">
        <v>60.6</v>
      </c>
      <c r="P170">
        <v>48.31</v>
      </c>
      <c r="Q170">
        <v>46.7</v>
      </c>
      <c r="R170">
        <v>51.56</v>
      </c>
      <c r="S170">
        <v>49.28</v>
      </c>
      <c r="T170">
        <v>49.24</v>
      </c>
      <c r="U170">
        <v>51.94</v>
      </c>
      <c r="V170">
        <v>54.92</v>
      </c>
      <c r="W170">
        <v>48.76</v>
      </c>
      <c r="X170">
        <v>49.54</v>
      </c>
      <c r="Y170">
        <v>54.69</v>
      </c>
      <c r="Z170">
        <v>55.47</v>
      </c>
      <c r="AA170">
        <v>55.73</v>
      </c>
      <c r="AB170">
        <v>55.46</v>
      </c>
      <c r="AC170">
        <v>58.21</v>
      </c>
      <c r="AD170">
        <v>64.849999999999994</v>
      </c>
      <c r="AE170">
        <v>64.16</v>
      </c>
      <c r="AF170">
        <v>66.739999999999995</v>
      </c>
      <c r="AG170">
        <v>64.790000000000006</v>
      </c>
      <c r="AH170">
        <v>61.47</v>
      </c>
      <c r="AI170">
        <v>59.62</v>
      </c>
      <c r="AJ170">
        <v>64.72</v>
      </c>
      <c r="AK170">
        <v>60.84</v>
      </c>
      <c r="AL170">
        <v>71.75</v>
      </c>
      <c r="AM170">
        <v>63.21</v>
      </c>
      <c r="AN170">
        <v>63.57</v>
      </c>
      <c r="AO170">
        <v>67.37</v>
      </c>
      <c r="AP170">
        <v>67.84</v>
      </c>
    </row>
    <row r="171" spans="1:42" x14ac:dyDescent="0.3">
      <c r="A171" t="s">
        <v>48</v>
      </c>
      <c r="B171">
        <v>15.91</v>
      </c>
      <c r="C171">
        <v>11.98</v>
      </c>
      <c r="D171">
        <v>12.1</v>
      </c>
      <c r="E171">
        <v>16.899999999999999</v>
      </c>
      <c r="F171">
        <v>10.17</v>
      </c>
      <c r="G171">
        <v>9.07</v>
      </c>
      <c r="H171">
        <v>13.17</v>
      </c>
      <c r="I171">
        <v>15.89</v>
      </c>
      <c r="J171">
        <v>11.67</v>
      </c>
      <c r="K171">
        <v>17.72</v>
      </c>
      <c r="L171">
        <v>15.52</v>
      </c>
      <c r="M171">
        <v>14.66</v>
      </c>
      <c r="N171">
        <v>19</v>
      </c>
      <c r="O171">
        <v>10.91</v>
      </c>
      <c r="P171">
        <v>10.61</v>
      </c>
      <c r="Q171">
        <v>10.83</v>
      </c>
      <c r="R171">
        <v>10.210000000000001</v>
      </c>
      <c r="S171">
        <v>11.95</v>
      </c>
      <c r="T171">
        <v>8.83</v>
      </c>
      <c r="U171">
        <v>14.29</v>
      </c>
      <c r="V171">
        <v>9.73</v>
      </c>
      <c r="W171">
        <v>13.47</v>
      </c>
      <c r="X171">
        <v>11</v>
      </c>
      <c r="Y171">
        <v>10.75</v>
      </c>
      <c r="Z171">
        <v>8.51</v>
      </c>
      <c r="AA171">
        <v>8.44</v>
      </c>
      <c r="AB171">
        <v>8.08</v>
      </c>
      <c r="AC171">
        <v>8.8699999999999992</v>
      </c>
      <c r="AD171">
        <v>4.57</v>
      </c>
      <c r="AE171">
        <v>6.57</v>
      </c>
      <c r="AF171">
        <v>3.8</v>
      </c>
      <c r="AG171">
        <v>6.98</v>
      </c>
      <c r="AH171">
        <v>8.35</v>
      </c>
      <c r="AI171">
        <v>10.51</v>
      </c>
      <c r="AJ171">
        <v>11.99</v>
      </c>
      <c r="AK171">
        <v>8.33</v>
      </c>
      <c r="AL171">
        <v>5.95</v>
      </c>
      <c r="AM171">
        <v>12.12</v>
      </c>
      <c r="AN171">
        <v>8.64</v>
      </c>
      <c r="AO171">
        <v>7.55</v>
      </c>
      <c r="AP171">
        <v>11.14</v>
      </c>
    </row>
    <row r="172" spans="1:42" x14ac:dyDescent="0.3">
      <c r="A172" t="s">
        <v>49</v>
      </c>
      <c r="B172">
        <v>38.07</v>
      </c>
      <c r="C172">
        <v>38.950000000000003</v>
      </c>
      <c r="D172">
        <v>44.88</v>
      </c>
      <c r="E172">
        <v>41.18</v>
      </c>
      <c r="F172">
        <v>44.09</v>
      </c>
      <c r="G172">
        <v>40.57</v>
      </c>
      <c r="H172">
        <v>40.98</v>
      </c>
      <c r="I172">
        <v>39.799999999999997</v>
      </c>
      <c r="J172">
        <v>37.380000000000003</v>
      </c>
      <c r="K172">
        <v>38.99</v>
      </c>
      <c r="L172">
        <v>40.74</v>
      </c>
      <c r="M172">
        <v>37.78</v>
      </c>
      <c r="N172">
        <v>36.89</v>
      </c>
      <c r="O172">
        <v>28.49</v>
      </c>
      <c r="P172">
        <v>41.08</v>
      </c>
      <c r="Q172">
        <v>42.47</v>
      </c>
      <c r="R172">
        <v>38.229999999999997</v>
      </c>
      <c r="S172">
        <v>38.770000000000003</v>
      </c>
      <c r="T172">
        <v>41.93</v>
      </c>
      <c r="U172">
        <v>33.78</v>
      </c>
      <c r="V172">
        <v>35.36</v>
      </c>
      <c r="W172">
        <v>37.770000000000003</v>
      </c>
      <c r="X172">
        <v>39.450000000000003</v>
      </c>
      <c r="Y172">
        <v>34.56</v>
      </c>
      <c r="Z172">
        <v>36.020000000000003</v>
      </c>
      <c r="AA172">
        <v>35.840000000000003</v>
      </c>
      <c r="AB172">
        <v>36.46</v>
      </c>
      <c r="AC172">
        <v>32.93</v>
      </c>
      <c r="AD172">
        <v>30.58</v>
      </c>
      <c r="AE172">
        <v>29.27</v>
      </c>
      <c r="AF172">
        <v>29.46</v>
      </c>
      <c r="AG172">
        <v>28.23</v>
      </c>
      <c r="AH172">
        <v>30.18</v>
      </c>
      <c r="AI172">
        <v>29.87</v>
      </c>
      <c r="AJ172">
        <v>23.29</v>
      </c>
      <c r="AK172">
        <v>30.83</v>
      </c>
      <c r="AL172">
        <v>22.3</v>
      </c>
      <c r="AM172">
        <v>24.67</v>
      </c>
      <c r="AN172">
        <v>27.79</v>
      </c>
      <c r="AO172">
        <v>25.08</v>
      </c>
      <c r="AP172">
        <v>21.02</v>
      </c>
    </row>
    <row r="175" spans="1:42" x14ac:dyDescent="0.3">
      <c r="A175" t="s">
        <v>36</v>
      </c>
    </row>
    <row r="176" spans="1:42" x14ac:dyDescent="0.3">
      <c r="A176" t="s">
        <v>37</v>
      </c>
    </row>
    <row r="177" spans="1:42" x14ac:dyDescent="0.3">
      <c r="A177" t="s">
        <v>59</v>
      </c>
    </row>
    <row r="178" spans="1:42" x14ac:dyDescent="0.3">
      <c r="A178" t="s">
        <v>39</v>
      </c>
      <c r="B178" s="1">
        <v>43466</v>
      </c>
      <c r="C178" s="1">
        <v>43497</v>
      </c>
      <c r="D178" s="1">
        <v>43525</v>
      </c>
      <c r="E178" s="1">
        <v>43556</v>
      </c>
      <c r="F178" s="1">
        <v>43586</v>
      </c>
      <c r="G178" s="1">
        <v>43617</v>
      </c>
      <c r="H178" s="1">
        <v>43647</v>
      </c>
      <c r="I178" s="1">
        <v>43678</v>
      </c>
      <c r="J178" s="1">
        <v>43709</v>
      </c>
      <c r="K178" s="1">
        <v>43739</v>
      </c>
      <c r="L178" s="1">
        <v>43770</v>
      </c>
      <c r="M178" s="1">
        <v>43800</v>
      </c>
      <c r="N178" s="1">
        <v>43831</v>
      </c>
      <c r="O178" s="1">
        <v>43862</v>
      </c>
      <c r="P178" s="1">
        <v>43891</v>
      </c>
      <c r="Q178" s="1">
        <v>43922</v>
      </c>
      <c r="R178" t="s">
        <v>53</v>
      </c>
      <c r="S178" s="1">
        <v>43983</v>
      </c>
      <c r="T178" s="1">
        <v>44013</v>
      </c>
      <c r="U178" s="1" t="s">
        <v>56</v>
      </c>
      <c r="V178" s="1">
        <v>44075</v>
      </c>
      <c r="W178" s="1">
        <v>44105</v>
      </c>
      <c r="X178" s="1">
        <v>44136</v>
      </c>
      <c r="Y178" s="1">
        <v>44166</v>
      </c>
      <c r="Z178" s="1">
        <v>44197</v>
      </c>
      <c r="AA178" s="1">
        <v>44228</v>
      </c>
      <c r="AB178" s="1">
        <v>44256</v>
      </c>
      <c r="AC178" s="1">
        <v>44287</v>
      </c>
      <c r="AD178" s="1">
        <v>44317</v>
      </c>
      <c r="AE178" s="1">
        <v>44348</v>
      </c>
      <c r="AF178" s="1">
        <v>44378</v>
      </c>
      <c r="AG178" s="1">
        <v>44409</v>
      </c>
      <c r="AH178" s="1">
        <v>44440</v>
      </c>
      <c r="AI178" s="1">
        <v>44470</v>
      </c>
      <c r="AJ178" s="1">
        <v>44501</v>
      </c>
      <c r="AK178" s="1">
        <v>44531</v>
      </c>
      <c r="AL178" s="1">
        <v>44562</v>
      </c>
      <c r="AM178" s="1">
        <v>44593</v>
      </c>
      <c r="AN178" s="1">
        <v>44621</v>
      </c>
      <c r="AO178" s="1">
        <v>44652</v>
      </c>
      <c r="AP178" s="1">
        <v>44682</v>
      </c>
    </row>
    <row r="179" spans="1:42" x14ac:dyDescent="0.3">
      <c r="A179" t="s">
        <v>40</v>
      </c>
    </row>
    <row r="180" spans="1:42" x14ac:dyDescent="0.3">
      <c r="A180" t="s">
        <v>41</v>
      </c>
      <c r="B180">
        <v>100</v>
      </c>
      <c r="C180">
        <v>100</v>
      </c>
      <c r="D180">
        <v>100</v>
      </c>
      <c r="E180">
        <v>100</v>
      </c>
      <c r="F180">
        <v>100</v>
      </c>
      <c r="G180">
        <v>100</v>
      </c>
      <c r="H180">
        <v>100</v>
      </c>
      <c r="I180">
        <v>100</v>
      </c>
      <c r="J180">
        <v>100</v>
      </c>
      <c r="K180">
        <v>100</v>
      </c>
      <c r="L180">
        <v>100</v>
      </c>
      <c r="M180">
        <v>100</v>
      </c>
      <c r="N180">
        <v>100</v>
      </c>
      <c r="O180">
        <v>100</v>
      </c>
      <c r="P180">
        <v>100</v>
      </c>
      <c r="Q180">
        <v>100</v>
      </c>
      <c r="R180">
        <v>100</v>
      </c>
      <c r="S180">
        <v>100</v>
      </c>
      <c r="T180">
        <v>100</v>
      </c>
      <c r="U180">
        <v>100</v>
      </c>
      <c r="V180">
        <v>100</v>
      </c>
      <c r="W180">
        <v>100</v>
      </c>
      <c r="X180">
        <v>100</v>
      </c>
      <c r="Y180">
        <v>100</v>
      </c>
      <c r="Z180">
        <v>100</v>
      </c>
      <c r="AA180">
        <v>100</v>
      </c>
      <c r="AB180">
        <v>100</v>
      </c>
      <c r="AC180">
        <v>100</v>
      </c>
      <c r="AD180">
        <v>100</v>
      </c>
      <c r="AE180">
        <v>100</v>
      </c>
      <c r="AF180">
        <v>100</v>
      </c>
      <c r="AG180">
        <v>100</v>
      </c>
      <c r="AH180">
        <v>100</v>
      </c>
      <c r="AI180">
        <v>100</v>
      </c>
      <c r="AJ180">
        <v>100</v>
      </c>
      <c r="AK180">
        <v>100</v>
      </c>
      <c r="AL180">
        <v>100</v>
      </c>
      <c r="AM180">
        <v>100</v>
      </c>
      <c r="AN180">
        <v>100</v>
      </c>
      <c r="AO180">
        <v>100</v>
      </c>
      <c r="AP180">
        <v>100</v>
      </c>
    </row>
    <row r="181" spans="1:42" x14ac:dyDescent="0.3">
      <c r="A181" t="s">
        <v>42</v>
      </c>
      <c r="B181">
        <v>55.81</v>
      </c>
      <c r="C181">
        <v>56.01</v>
      </c>
      <c r="D181">
        <v>56.86</v>
      </c>
      <c r="E181">
        <v>59.32</v>
      </c>
      <c r="F181">
        <v>60.74</v>
      </c>
      <c r="G181">
        <v>56.42</v>
      </c>
      <c r="H181">
        <v>57.71</v>
      </c>
      <c r="I181">
        <v>55.8</v>
      </c>
      <c r="J181">
        <v>54.46</v>
      </c>
      <c r="K181">
        <v>55.12</v>
      </c>
      <c r="L181">
        <v>58.19</v>
      </c>
      <c r="M181">
        <v>58.82</v>
      </c>
      <c r="N181">
        <v>55.16</v>
      </c>
      <c r="O181">
        <v>55.14</v>
      </c>
      <c r="P181">
        <v>57.48</v>
      </c>
      <c r="Q181">
        <v>59.04</v>
      </c>
      <c r="R181">
        <v>59.97</v>
      </c>
      <c r="S181">
        <v>61.92</v>
      </c>
      <c r="T181">
        <v>60.73</v>
      </c>
      <c r="U181">
        <v>60.2</v>
      </c>
      <c r="V181">
        <v>61.98</v>
      </c>
      <c r="W181">
        <v>59.44</v>
      </c>
      <c r="X181">
        <v>60.13</v>
      </c>
      <c r="Y181">
        <v>62.26</v>
      </c>
      <c r="Z181">
        <v>59.48</v>
      </c>
      <c r="AA181">
        <v>61.34</v>
      </c>
      <c r="AB181">
        <v>61.93</v>
      </c>
      <c r="AC181">
        <v>64.760000000000005</v>
      </c>
      <c r="AD181">
        <v>68.22</v>
      </c>
      <c r="AE181">
        <v>67.14</v>
      </c>
      <c r="AF181">
        <v>71.48</v>
      </c>
      <c r="AG181">
        <v>70.400000000000006</v>
      </c>
      <c r="AH181">
        <v>68.36</v>
      </c>
      <c r="AI181">
        <v>69.98</v>
      </c>
      <c r="AJ181">
        <v>69.98</v>
      </c>
      <c r="AK181">
        <v>70.39</v>
      </c>
      <c r="AL181">
        <v>67.92</v>
      </c>
      <c r="AM181">
        <v>66.180000000000007</v>
      </c>
      <c r="AN181">
        <v>69.010000000000005</v>
      </c>
      <c r="AO181">
        <v>71.540000000000006</v>
      </c>
      <c r="AP181">
        <v>70.819999999999993</v>
      </c>
    </row>
    <row r="182" spans="1:42" x14ac:dyDescent="0.3">
      <c r="A182" t="s">
        <v>43</v>
      </c>
      <c r="B182">
        <v>10.39</v>
      </c>
      <c r="C182">
        <v>8.98</v>
      </c>
      <c r="D182">
        <v>8.0399999999999991</v>
      </c>
      <c r="E182">
        <v>7.8</v>
      </c>
      <c r="F182">
        <v>8.09</v>
      </c>
      <c r="G182">
        <v>10.119999999999999</v>
      </c>
      <c r="H182">
        <v>9.31</v>
      </c>
      <c r="I182">
        <v>7.23</v>
      </c>
      <c r="J182">
        <v>11.46</v>
      </c>
      <c r="K182">
        <v>10.89</v>
      </c>
      <c r="L182">
        <v>8.82</v>
      </c>
      <c r="M182">
        <v>7.86</v>
      </c>
      <c r="N182">
        <v>10.48</v>
      </c>
      <c r="O182">
        <v>11.81</v>
      </c>
      <c r="P182">
        <v>6.85</v>
      </c>
      <c r="Q182">
        <v>4.09</v>
      </c>
      <c r="R182">
        <v>6.57</v>
      </c>
      <c r="S182">
        <v>7.36</v>
      </c>
      <c r="T182">
        <v>7.22</v>
      </c>
      <c r="U182">
        <v>8.4499999999999993</v>
      </c>
      <c r="V182">
        <v>7.55</v>
      </c>
      <c r="W182">
        <v>8.93</v>
      </c>
      <c r="X182">
        <v>7.11</v>
      </c>
      <c r="Y182">
        <v>4.78</v>
      </c>
      <c r="Z182">
        <v>7.52</v>
      </c>
      <c r="AA182">
        <v>5.34</v>
      </c>
      <c r="AB182">
        <v>6.08</v>
      </c>
      <c r="AC182">
        <v>5.26</v>
      </c>
      <c r="AD182">
        <v>4.8499999999999996</v>
      </c>
      <c r="AE182">
        <v>3.57</v>
      </c>
      <c r="AF182">
        <v>3.04</v>
      </c>
      <c r="AG182">
        <v>3.46</v>
      </c>
      <c r="AH182">
        <v>4.96</v>
      </c>
      <c r="AI182">
        <v>4.95</v>
      </c>
      <c r="AJ182">
        <v>4.2300000000000004</v>
      </c>
      <c r="AK182">
        <v>3.4</v>
      </c>
      <c r="AL182">
        <v>5.33</v>
      </c>
      <c r="AM182">
        <v>6.12</v>
      </c>
      <c r="AN182">
        <v>5</v>
      </c>
      <c r="AO182">
        <v>2.14</v>
      </c>
      <c r="AP182">
        <v>6.06</v>
      </c>
    </row>
    <row r="183" spans="1:42" x14ac:dyDescent="0.3">
      <c r="A183" t="s">
        <v>44</v>
      </c>
      <c r="B183">
        <v>33.799999999999997</v>
      </c>
      <c r="C183">
        <v>35.01</v>
      </c>
      <c r="D183">
        <v>35.090000000000003</v>
      </c>
      <c r="E183">
        <v>32.89</v>
      </c>
      <c r="F183">
        <v>31.18</v>
      </c>
      <c r="G183">
        <v>33.47</v>
      </c>
      <c r="H183">
        <v>32.979999999999997</v>
      </c>
      <c r="I183">
        <v>36.96</v>
      </c>
      <c r="J183">
        <v>34.08</v>
      </c>
      <c r="K183">
        <v>34</v>
      </c>
      <c r="L183">
        <v>32.99</v>
      </c>
      <c r="M183">
        <v>33.32</v>
      </c>
      <c r="N183">
        <v>34.35</v>
      </c>
      <c r="O183">
        <v>33.049999999999997</v>
      </c>
      <c r="P183">
        <v>35.67</v>
      </c>
      <c r="Q183">
        <v>36.869999999999997</v>
      </c>
      <c r="R183">
        <v>33.46</v>
      </c>
      <c r="S183">
        <v>30.72</v>
      </c>
      <c r="T183">
        <v>32.049999999999997</v>
      </c>
      <c r="U183">
        <v>31.35</v>
      </c>
      <c r="V183">
        <v>30.47</v>
      </c>
      <c r="W183">
        <v>31.63</v>
      </c>
      <c r="X183">
        <v>32.76</v>
      </c>
      <c r="Y183">
        <v>32.96</v>
      </c>
      <c r="Z183">
        <v>33</v>
      </c>
      <c r="AA183">
        <v>33.32</v>
      </c>
      <c r="AB183">
        <v>31.98</v>
      </c>
      <c r="AC183">
        <v>29.98</v>
      </c>
      <c r="AD183">
        <v>26.93</v>
      </c>
      <c r="AE183">
        <v>29.29</v>
      </c>
      <c r="AF183">
        <v>25.47</v>
      </c>
      <c r="AG183">
        <v>26.13</v>
      </c>
      <c r="AH183">
        <v>26.68</v>
      </c>
      <c r="AI183">
        <v>25.07</v>
      </c>
      <c r="AJ183">
        <v>25.79</v>
      </c>
      <c r="AK183">
        <v>26.21</v>
      </c>
      <c r="AL183">
        <v>26.75</v>
      </c>
      <c r="AM183">
        <v>27.69</v>
      </c>
      <c r="AN183">
        <v>25.99</v>
      </c>
      <c r="AO183">
        <v>26.32</v>
      </c>
      <c r="AP183">
        <v>23.12</v>
      </c>
    </row>
    <row r="185" spans="1:42" x14ac:dyDescent="0.3">
      <c r="A185" t="s">
        <v>45</v>
      </c>
    </row>
    <row r="186" spans="1:42" x14ac:dyDescent="0.3">
      <c r="A186" t="s">
        <v>46</v>
      </c>
      <c r="B186">
        <v>100</v>
      </c>
      <c r="C186">
        <v>100</v>
      </c>
      <c r="D186">
        <v>100</v>
      </c>
      <c r="E186">
        <v>100</v>
      </c>
      <c r="F186">
        <v>100</v>
      </c>
      <c r="G186">
        <v>100</v>
      </c>
      <c r="H186">
        <v>100</v>
      </c>
      <c r="I186">
        <v>100</v>
      </c>
      <c r="J186">
        <v>100</v>
      </c>
      <c r="K186">
        <v>100</v>
      </c>
      <c r="L186">
        <v>100</v>
      </c>
      <c r="M186">
        <v>100</v>
      </c>
      <c r="N186">
        <v>100</v>
      </c>
      <c r="O186">
        <v>100</v>
      </c>
      <c r="P186">
        <v>100</v>
      </c>
      <c r="Q186">
        <v>100</v>
      </c>
      <c r="R186">
        <v>100</v>
      </c>
      <c r="S186">
        <v>100</v>
      </c>
      <c r="T186">
        <v>100</v>
      </c>
      <c r="U186">
        <v>100</v>
      </c>
      <c r="V186">
        <v>100</v>
      </c>
      <c r="W186">
        <v>100</v>
      </c>
      <c r="X186">
        <v>100</v>
      </c>
      <c r="Y186">
        <v>100</v>
      </c>
      <c r="Z186">
        <v>100</v>
      </c>
      <c r="AA186">
        <v>100</v>
      </c>
      <c r="AB186">
        <v>100</v>
      </c>
      <c r="AC186">
        <v>100</v>
      </c>
      <c r="AD186">
        <v>100</v>
      </c>
      <c r="AE186">
        <v>100</v>
      </c>
      <c r="AF186">
        <v>100</v>
      </c>
      <c r="AG186">
        <v>100</v>
      </c>
      <c r="AH186">
        <v>100</v>
      </c>
      <c r="AI186">
        <v>100</v>
      </c>
      <c r="AJ186">
        <v>100</v>
      </c>
      <c r="AK186">
        <v>100</v>
      </c>
      <c r="AL186">
        <v>100</v>
      </c>
      <c r="AM186">
        <v>100</v>
      </c>
      <c r="AN186">
        <v>100</v>
      </c>
      <c r="AO186">
        <v>100</v>
      </c>
      <c r="AP186">
        <v>100</v>
      </c>
    </row>
    <row r="187" spans="1:42" x14ac:dyDescent="0.3">
      <c r="A187" t="s">
        <v>47</v>
      </c>
      <c r="B187">
        <v>47.35</v>
      </c>
      <c r="C187">
        <v>49.24</v>
      </c>
      <c r="D187">
        <v>51.56</v>
      </c>
      <c r="E187">
        <v>52.12</v>
      </c>
      <c r="F187">
        <v>52.44</v>
      </c>
      <c r="G187">
        <v>54.29</v>
      </c>
      <c r="H187">
        <v>51.76</v>
      </c>
      <c r="I187">
        <v>50.85</v>
      </c>
      <c r="J187">
        <v>46.2</v>
      </c>
      <c r="K187">
        <v>47.88</v>
      </c>
      <c r="L187">
        <v>54.96</v>
      </c>
      <c r="M187">
        <v>56.29</v>
      </c>
      <c r="N187">
        <v>45.59</v>
      </c>
      <c r="O187">
        <v>45.45</v>
      </c>
      <c r="P187">
        <v>56.49</v>
      </c>
      <c r="Q187">
        <v>60.51</v>
      </c>
      <c r="R187">
        <v>53.54</v>
      </c>
      <c r="S187">
        <v>56.16</v>
      </c>
      <c r="T187">
        <v>54.42</v>
      </c>
      <c r="U187">
        <v>47.37</v>
      </c>
      <c r="V187">
        <v>58.96</v>
      </c>
      <c r="W187">
        <v>53.18</v>
      </c>
      <c r="X187">
        <v>52.86</v>
      </c>
      <c r="Y187">
        <v>57.94</v>
      </c>
      <c r="Z187">
        <v>48.91</v>
      </c>
      <c r="AA187">
        <v>55.73</v>
      </c>
      <c r="AB187">
        <v>56.77</v>
      </c>
      <c r="AC187">
        <v>53.68</v>
      </c>
      <c r="AD187">
        <v>57.31</v>
      </c>
      <c r="AE187">
        <v>52.81</v>
      </c>
      <c r="AF187">
        <v>57.88</v>
      </c>
      <c r="AG187">
        <v>63.29</v>
      </c>
      <c r="AH187">
        <v>55.88</v>
      </c>
      <c r="AI187">
        <v>60.42</v>
      </c>
      <c r="AJ187">
        <v>62.09</v>
      </c>
      <c r="AK187">
        <v>60.71</v>
      </c>
      <c r="AL187">
        <v>58.18</v>
      </c>
      <c r="AM187">
        <v>56.18</v>
      </c>
      <c r="AN187">
        <v>60.75</v>
      </c>
      <c r="AO187">
        <v>63.92</v>
      </c>
      <c r="AP187">
        <v>56.2</v>
      </c>
    </row>
    <row r="188" spans="1:42" x14ac:dyDescent="0.3">
      <c r="A188" t="s">
        <v>48</v>
      </c>
      <c r="B188">
        <v>17.43</v>
      </c>
      <c r="C188">
        <v>22.18</v>
      </c>
      <c r="D188">
        <v>16.739999999999998</v>
      </c>
      <c r="E188">
        <v>14.15</v>
      </c>
      <c r="F188">
        <v>14.6</v>
      </c>
      <c r="G188">
        <v>16.52</v>
      </c>
      <c r="H188">
        <v>16.170000000000002</v>
      </c>
      <c r="I188">
        <v>10.96</v>
      </c>
      <c r="J188">
        <v>19.29</v>
      </c>
      <c r="K188">
        <v>20.05</v>
      </c>
      <c r="L188">
        <v>15.9</v>
      </c>
      <c r="M188">
        <v>14.64</v>
      </c>
      <c r="N188">
        <v>20.92</v>
      </c>
      <c r="O188">
        <v>22.75</v>
      </c>
      <c r="P188">
        <v>13.36</v>
      </c>
      <c r="Q188">
        <v>7.47</v>
      </c>
      <c r="R188">
        <v>14.21</v>
      </c>
      <c r="S188">
        <v>13.83</v>
      </c>
      <c r="T188">
        <v>14.38</v>
      </c>
      <c r="U188">
        <v>20.88</v>
      </c>
      <c r="V188">
        <v>13.75</v>
      </c>
      <c r="W188">
        <v>18.8</v>
      </c>
      <c r="X188">
        <v>15.21</v>
      </c>
      <c r="Y188">
        <v>10.33</v>
      </c>
      <c r="Z188">
        <v>18.850000000000001</v>
      </c>
      <c r="AA188">
        <v>12.01</v>
      </c>
      <c r="AB188">
        <v>11.49</v>
      </c>
      <c r="AC188">
        <v>13.59</v>
      </c>
      <c r="AD188">
        <v>13.56</v>
      </c>
      <c r="AE188">
        <v>11.1</v>
      </c>
      <c r="AF188">
        <v>9.7100000000000009</v>
      </c>
      <c r="AG188">
        <v>12.04</v>
      </c>
      <c r="AH188">
        <v>13.6</v>
      </c>
      <c r="AI188">
        <v>14.66</v>
      </c>
      <c r="AJ188">
        <v>13.04</v>
      </c>
      <c r="AK188">
        <v>13.91</v>
      </c>
      <c r="AL188">
        <v>13.42</v>
      </c>
      <c r="AM188">
        <v>18.239999999999998</v>
      </c>
      <c r="AN188">
        <v>11.98</v>
      </c>
      <c r="AO188">
        <v>7.34</v>
      </c>
      <c r="AP188">
        <v>17.36</v>
      </c>
    </row>
    <row r="189" spans="1:42" x14ac:dyDescent="0.3">
      <c r="A189" t="s">
        <v>49</v>
      </c>
      <c r="B189">
        <v>35.22</v>
      </c>
      <c r="C189">
        <v>28.59</v>
      </c>
      <c r="D189">
        <v>31.7</v>
      </c>
      <c r="E189">
        <v>33.729999999999997</v>
      </c>
      <c r="F189">
        <v>32.96</v>
      </c>
      <c r="G189">
        <v>29.19</v>
      </c>
      <c r="H189">
        <v>32.06</v>
      </c>
      <c r="I189">
        <v>38.19</v>
      </c>
      <c r="J189">
        <v>34.51</v>
      </c>
      <c r="K189">
        <v>32.08</v>
      </c>
      <c r="L189">
        <v>29.14</v>
      </c>
      <c r="M189">
        <v>29.07</v>
      </c>
      <c r="N189">
        <v>33.49</v>
      </c>
      <c r="O189">
        <v>31.8</v>
      </c>
      <c r="P189">
        <v>30.16</v>
      </c>
      <c r="Q189">
        <v>32.020000000000003</v>
      </c>
      <c r="R189">
        <v>32.25</v>
      </c>
      <c r="S189">
        <v>30.01</v>
      </c>
      <c r="T189">
        <v>31.21</v>
      </c>
      <c r="U189">
        <v>31.75</v>
      </c>
      <c r="V189">
        <v>27.28</v>
      </c>
      <c r="W189">
        <v>28.03</v>
      </c>
      <c r="X189">
        <v>31.92</v>
      </c>
      <c r="Y189">
        <v>31.74</v>
      </c>
      <c r="Z189">
        <v>32.24</v>
      </c>
      <c r="AA189">
        <v>32.270000000000003</v>
      </c>
      <c r="AB189">
        <v>31.74</v>
      </c>
      <c r="AC189">
        <v>32.729999999999997</v>
      </c>
      <c r="AD189">
        <v>29.13</v>
      </c>
      <c r="AE189">
        <v>36.090000000000003</v>
      </c>
      <c r="AF189">
        <v>32.409999999999997</v>
      </c>
      <c r="AG189">
        <v>24.67</v>
      </c>
      <c r="AH189">
        <v>30.53</v>
      </c>
      <c r="AI189">
        <v>24.92</v>
      </c>
      <c r="AJ189">
        <v>24.87</v>
      </c>
      <c r="AK189">
        <v>25.38</v>
      </c>
      <c r="AL189">
        <v>28.4</v>
      </c>
      <c r="AM189">
        <v>25.59</v>
      </c>
      <c r="AN189">
        <v>27.27</v>
      </c>
      <c r="AO189">
        <v>28.74</v>
      </c>
      <c r="AP189">
        <v>26.44</v>
      </c>
    </row>
    <row r="191" spans="1:42" x14ac:dyDescent="0.3">
      <c r="A191" t="s">
        <v>50</v>
      </c>
    </row>
    <row r="192" spans="1:42" x14ac:dyDescent="0.3">
      <c r="A192" t="s">
        <v>46</v>
      </c>
      <c r="B192">
        <v>100</v>
      </c>
      <c r="C192">
        <v>100</v>
      </c>
      <c r="D192">
        <v>100</v>
      </c>
      <c r="E192">
        <v>100</v>
      </c>
      <c r="F192">
        <v>100</v>
      </c>
      <c r="G192">
        <v>100</v>
      </c>
      <c r="H192">
        <v>100</v>
      </c>
      <c r="I192">
        <v>100</v>
      </c>
      <c r="J192">
        <v>100</v>
      </c>
      <c r="K192">
        <v>100</v>
      </c>
      <c r="L192">
        <v>100</v>
      </c>
      <c r="M192">
        <v>100</v>
      </c>
      <c r="N192">
        <v>100</v>
      </c>
      <c r="O192">
        <v>100</v>
      </c>
      <c r="P192">
        <v>100</v>
      </c>
      <c r="Q192">
        <v>100</v>
      </c>
      <c r="R192">
        <v>100</v>
      </c>
      <c r="S192">
        <v>100</v>
      </c>
      <c r="T192">
        <v>100</v>
      </c>
      <c r="U192">
        <v>100</v>
      </c>
      <c r="V192">
        <v>100</v>
      </c>
      <c r="W192">
        <v>100</v>
      </c>
      <c r="X192">
        <v>100</v>
      </c>
      <c r="Y192">
        <v>100</v>
      </c>
      <c r="Z192">
        <v>100</v>
      </c>
      <c r="AA192">
        <v>100</v>
      </c>
      <c r="AB192">
        <v>100</v>
      </c>
      <c r="AC192">
        <v>100</v>
      </c>
      <c r="AD192">
        <v>100</v>
      </c>
      <c r="AE192">
        <v>100</v>
      </c>
      <c r="AF192">
        <v>100</v>
      </c>
      <c r="AG192">
        <v>100</v>
      </c>
      <c r="AH192">
        <v>100</v>
      </c>
      <c r="AI192">
        <v>100</v>
      </c>
      <c r="AJ192">
        <v>100</v>
      </c>
      <c r="AK192">
        <v>100</v>
      </c>
      <c r="AL192">
        <v>100</v>
      </c>
      <c r="AM192">
        <v>100</v>
      </c>
      <c r="AN192">
        <v>100</v>
      </c>
      <c r="AO192">
        <v>100</v>
      </c>
      <c r="AP192">
        <v>100</v>
      </c>
    </row>
    <row r="193" spans="1:42" x14ac:dyDescent="0.3">
      <c r="A193" t="s">
        <v>47</v>
      </c>
      <c r="B193">
        <v>59.59</v>
      </c>
      <c r="C193">
        <v>57.32</v>
      </c>
      <c r="D193">
        <v>59.83</v>
      </c>
      <c r="E193">
        <v>62.35</v>
      </c>
      <c r="F193">
        <v>63.17</v>
      </c>
      <c r="G193">
        <v>56.9</v>
      </c>
      <c r="H193">
        <v>60.23</v>
      </c>
      <c r="I193">
        <v>57.71</v>
      </c>
      <c r="J193">
        <v>58.21</v>
      </c>
      <c r="K193">
        <v>58.02</v>
      </c>
      <c r="L193">
        <v>57.64</v>
      </c>
      <c r="M193">
        <v>58.6</v>
      </c>
      <c r="N193">
        <v>58.95</v>
      </c>
      <c r="O193">
        <v>58.88</v>
      </c>
      <c r="P193">
        <v>57.65</v>
      </c>
      <c r="Q193">
        <v>57.82</v>
      </c>
      <c r="R193">
        <v>61.46</v>
      </c>
      <c r="S193">
        <v>64.7</v>
      </c>
      <c r="T193">
        <v>62.94</v>
      </c>
      <c r="U193">
        <v>64.099999999999994</v>
      </c>
      <c r="V193">
        <v>63.56</v>
      </c>
      <c r="W193">
        <v>62.7</v>
      </c>
      <c r="X193">
        <v>61.66</v>
      </c>
      <c r="Y193">
        <v>62.43</v>
      </c>
      <c r="Z193">
        <v>63.53</v>
      </c>
      <c r="AA193">
        <v>63.34</v>
      </c>
      <c r="AB193">
        <v>64.66</v>
      </c>
      <c r="AC193">
        <v>68.459999999999994</v>
      </c>
      <c r="AD193">
        <v>71.27</v>
      </c>
      <c r="AE193">
        <v>70.86</v>
      </c>
      <c r="AF193">
        <v>74.58</v>
      </c>
      <c r="AG193">
        <v>72.67</v>
      </c>
      <c r="AH193">
        <v>71.510000000000005</v>
      </c>
      <c r="AI193">
        <v>72.650000000000006</v>
      </c>
      <c r="AJ193">
        <v>72.27</v>
      </c>
      <c r="AK193">
        <v>71.5</v>
      </c>
      <c r="AL193">
        <v>71.239999999999995</v>
      </c>
      <c r="AM193">
        <v>70.25</v>
      </c>
      <c r="AN193">
        <v>72.56</v>
      </c>
      <c r="AO193">
        <v>73.510000000000005</v>
      </c>
      <c r="AP193">
        <v>75.239999999999995</v>
      </c>
    </row>
    <row r="194" spans="1:42" x14ac:dyDescent="0.3">
      <c r="A194" t="s">
        <v>48</v>
      </c>
      <c r="B194">
        <v>5.8</v>
      </c>
      <c r="C194">
        <v>4.1900000000000004</v>
      </c>
      <c r="D194">
        <v>3.42</v>
      </c>
      <c r="E194">
        <v>4.51</v>
      </c>
      <c r="F194">
        <v>5.36</v>
      </c>
      <c r="G194">
        <v>7.33</v>
      </c>
      <c r="H194">
        <v>5.49</v>
      </c>
      <c r="I194">
        <v>5.29</v>
      </c>
      <c r="J194">
        <v>6.99</v>
      </c>
      <c r="K194">
        <v>7.05</v>
      </c>
      <c r="L194">
        <v>6.08</v>
      </c>
      <c r="M194">
        <v>5.45</v>
      </c>
      <c r="N194">
        <v>4.9800000000000004</v>
      </c>
      <c r="O194">
        <v>6.43</v>
      </c>
      <c r="P194">
        <v>4.32</v>
      </c>
      <c r="Q194">
        <v>2.7</v>
      </c>
      <c r="R194">
        <v>3.02</v>
      </c>
      <c r="S194">
        <v>3.54</v>
      </c>
      <c r="T194">
        <v>3.91</v>
      </c>
      <c r="U194">
        <v>3.65</v>
      </c>
      <c r="V194">
        <v>4.3</v>
      </c>
      <c r="W194">
        <v>3.92</v>
      </c>
      <c r="X194">
        <v>3.74</v>
      </c>
      <c r="Y194">
        <v>2.48</v>
      </c>
      <c r="Z194">
        <v>2.1</v>
      </c>
      <c r="AA194">
        <v>2.31</v>
      </c>
      <c r="AB194">
        <v>2.88</v>
      </c>
      <c r="AC194">
        <v>1.87</v>
      </c>
      <c r="AD194">
        <v>1.54</v>
      </c>
      <c r="AE194">
        <v>1.1100000000000001</v>
      </c>
      <c r="AF194">
        <v>0.81</v>
      </c>
      <c r="AG194">
        <v>0.43</v>
      </c>
      <c r="AH194">
        <v>1.68</v>
      </c>
      <c r="AI194">
        <v>1.35</v>
      </c>
      <c r="AJ194">
        <v>0.99</v>
      </c>
      <c r="AK194">
        <v>0.42</v>
      </c>
      <c r="AL194">
        <v>0.34</v>
      </c>
      <c r="AM194">
        <v>0.45</v>
      </c>
      <c r="AN194">
        <v>0.82</v>
      </c>
      <c r="AO194">
        <v>0.1</v>
      </c>
      <c r="AP194">
        <v>1.22</v>
      </c>
    </row>
    <row r="195" spans="1:42" x14ac:dyDescent="0.3">
      <c r="A195" t="s">
        <v>49</v>
      </c>
      <c r="B195">
        <v>34.61</v>
      </c>
      <c r="C195">
        <v>38.479999999999997</v>
      </c>
      <c r="D195">
        <v>36.75</v>
      </c>
      <c r="E195">
        <v>33.14</v>
      </c>
      <c r="F195">
        <v>31.48</v>
      </c>
      <c r="G195">
        <v>35.770000000000003</v>
      </c>
      <c r="H195">
        <v>34.28</v>
      </c>
      <c r="I195">
        <v>37</v>
      </c>
      <c r="J195">
        <v>34.799999999999997</v>
      </c>
      <c r="K195">
        <v>34.93</v>
      </c>
      <c r="L195">
        <v>36.28</v>
      </c>
      <c r="M195">
        <v>35.950000000000003</v>
      </c>
      <c r="N195">
        <v>36.07</v>
      </c>
      <c r="O195">
        <v>34.69</v>
      </c>
      <c r="P195">
        <v>38.03</v>
      </c>
      <c r="Q195">
        <v>39.47</v>
      </c>
      <c r="R195">
        <v>35.520000000000003</v>
      </c>
      <c r="S195">
        <v>31.76</v>
      </c>
      <c r="T195">
        <v>33.15</v>
      </c>
      <c r="U195">
        <v>32.25</v>
      </c>
      <c r="V195">
        <v>32.130000000000003</v>
      </c>
      <c r="W195">
        <v>33.380000000000003</v>
      </c>
      <c r="X195">
        <v>34.6</v>
      </c>
      <c r="Y195">
        <v>35.090000000000003</v>
      </c>
      <c r="Z195">
        <v>34.380000000000003</v>
      </c>
      <c r="AA195">
        <v>34.35</v>
      </c>
      <c r="AB195">
        <v>32.46</v>
      </c>
      <c r="AC195">
        <v>29.66</v>
      </c>
      <c r="AD195">
        <v>27.2</v>
      </c>
      <c r="AE195">
        <v>28.03</v>
      </c>
      <c r="AF195">
        <v>24.61</v>
      </c>
      <c r="AG195">
        <v>26.89</v>
      </c>
      <c r="AH195">
        <v>26.81</v>
      </c>
      <c r="AI195">
        <v>26</v>
      </c>
      <c r="AJ195">
        <v>26.74</v>
      </c>
      <c r="AK195">
        <v>28.08</v>
      </c>
      <c r="AL195">
        <v>28.42</v>
      </c>
      <c r="AM195">
        <v>29.3</v>
      </c>
      <c r="AN195">
        <v>26.62</v>
      </c>
      <c r="AO195">
        <v>26.39</v>
      </c>
      <c r="AP195">
        <v>23.54</v>
      </c>
    </row>
    <row r="197" spans="1:42" x14ac:dyDescent="0.3">
      <c r="A197" t="s">
        <v>51</v>
      </c>
    </row>
    <row r="198" spans="1:42" x14ac:dyDescent="0.3">
      <c r="A198" t="s">
        <v>46</v>
      </c>
      <c r="B198">
        <v>100</v>
      </c>
      <c r="C198">
        <v>100</v>
      </c>
      <c r="D198">
        <v>100</v>
      </c>
      <c r="E198">
        <v>100</v>
      </c>
      <c r="F198">
        <v>100</v>
      </c>
      <c r="G198">
        <v>100</v>
      </c>
      <c r="H198">
        <v>100</v>
      </c>
      <c r="I198">
        <v>100</v>
      </c>
      <c r="J198">
        <v>100</v>
      </c>
      <c r="K198">
        <v>100</v>
      </c>
      <c r="L198">
        <v>100</v>
      </c>
      <c r="M198">
        <v>100</v>
      </c>
      <c r="N198">
        <v>100</v>
      </c>
      <c r="O198">
        <v>100</v>
      </c>
      <c r="P198">
        <v>100</v>
      </c>
      <c r="Q198">
        <v>100</v>
      </c>
      <c r="R198">
        <v>100</v>
      </c>
      <c r="S198">
        <v>100</v>
      </c>
      <c r="T198">
        <v>100</v>
      </c>
      <c r="U198">
        <v>100</v>
      </c>
      <c r="V198">
        <v>100</v>
      </c>
      <c r="W198">
        <v>100</v>
      </c>
      <c r="X198">
        <v>100</v>
      </c>
      <c r="Y198">
        <v>100</v>
      </c>
      <c r="Z198">
        <v>100</v>
      </c>
      <c r="AA198">
        <v>100</v>
      </c>
      <c r="AB198">
        <v>100</v>
      </c>
      <c r="AC198">
        <v>100</v>
      </c>
      <c r="AD198">
        <v>100</v>
      </c>
      <c r="AE198">
        <v>100</v>
      </c>
      <c r="AF198">
        <v>100</v>
      </c>
      <c r="AG198">
        <v>100</v>
      </c>
      <c r="AH198">
        <v>100</v>
      </c>
      <c r="AI198">
        <v>100</v>
      </c>
      <c r="AJ198">
        <v>100</v>
      </c>
      <c r="AK198">
        <v>100</v>
      </c>
      <c r="AL198">
        <v>100</v>
      </c>
      <c r="AM198">
        <v>100</v>
      </c>
      <c r="AN198">
        <v>100</v>
      </c>
      <c r="AO198">
        <v>100</v>
      </c>
      <c r="AP198">
        <v>100</v>
      </c>
    </row>
    <row r="199" spans="1:42" x14ac:dyDescent="0.3">
      <c r="A199" t="s">
        <v>47</v>
      </c>
      <c r="B199">
        <v>58.16</v>
      </c>
      <c r="C199">
        <v>63.16</v>
      </c>
      <c r="D199">
        <v>51.86</v>
      </c>
      <c r="E199">
        <v>56.46</v>
      </c>
      <c r="F199">
        <v>66.040000000000006</v>
      </c>
      <c r="G199">
        <v>58.29</v>
      </c>
      <c r="H199">
        <v>56.46</v>
      </c>
      <c r="I199">
        <v>56.12</v>
      </c>
      <c r="J199">
        <v>54.8</v>
      </c>
      <c r="K199">
        <v>58.35</v>
      </c>
      <c r="L199">
        <v>67.489999999999995</v>
      </c>
      <c r="M199">
        <v>67.02</v>
      </c>
      <c r="N199">
        <v>61.15</v>
      </c>
      <c r="O199">
        <v>59.52</v>
      </c>
      <c r="P199">
        <v>58.74</v>
      </c>
      <c r="Q199">
        <v>62.96</v>
      </c>
      <c r="R199">
        <v>66.430000000000007</v>
      </c>
      <c r="S199">
        <v>60.71</v>
      </c>
      <c r="T199">
        <v>64.739999999999995</v>
      </c>
      <c r="U199">
        <v>64.849999999999994</v>
      </c>
      <c r="V199">
        <v>61.84</v>
      </c>
      <c r="W199">
        <v>58.15</v>
      </c>
      <c r="X199">
        <v>71.849999999999994</v>
      </c>
      <c r="Y199">
        <v>71.010000000000005</v>
      </c>
      <c r="Z199">
        <v>66.66</v>
      </c>
      <c r="AA199">
        <v>63.28</v>
      </c>
      <c r="AB199">
        <v>61.1</v>
      </c>
      <c r="AC199">
        <v>68.55</v>
      </c>
      <c r="AD199">
        <v>77.83</v>
      </c>
      <c r="AE199">
        <v>73.62</v>
      </c>
      <c r="AF199">
        <v>78.17</v>
      </c>
      <c r="AG199">
        <v>72.14</v>
      </c>
      <c r="AH199">
        <v>74.709999999999994</v>
      </c>
      <c r="AI199">
        <v>76.98</v>
      </c>
      <c r="AJ199">
        <v>72.36</v>
      </c>
      <c r="AK199">
        <v>80</v>
      </c>
      <c r="AL199">
        <v>75.430000000000007</v>
      </c>
      <c r="AM199">
        <v>73.64</v>
      </c>
      <c r="AN199">
        <v>72.400000000000006</v>
      </c>
      <c r="AO199">
        <v>76.52</v>
      </c>
      <c r="AP199">
        <v>75.680000000000007</v>
      </c>
    </row>
    <row r="200" spans="1:42" x14ac:dyDescent="0.3">
      <c r="A200" t="s">
        <v>48</v>
      </c>
      <c r="B200">
        <v>16.850000000000001</v>
      </c>
      <c r="C200">
        <v>9.24</v>
      </c>
      <c r="D200">
        <v>14.71</v>
      </c>
      <c r="E200">
        <v>13.83</v>
      </c>
      <c r="F200">
        <v>8.64</v>
      </c>
      <c r="G200">
        <v>12.41</v>
      </c>
      <c r="H200">
        <v>16.07</v>
      </c>
      <c r="I200">
        <v>9.86</v>
      </c>
      <c r="J200">
        <v>15.81</v>
      </c>
      <c r="K200">
        <v>7.67</v>
      </c>
      <c r="L200">
        <v>9.44</v>
      </c>
      <c r="M200">
        <v>6.67</v>
      </c>
      <c r="N200">
        <v>13.06</v>
      </c>
      <c r="O200">
        <v>13.34</v>
      </c>
      <c r="P200">
        <v>7.72</v>
      </c>
      <c r="Q200">
        <v>4.68</v>
      </c>
      <c r="R200">
        <v>7.56</v>
      </c>
      <c r="S200">
        <v>12.37</v>
      </c>
      <c r="T200">
        <v>7.36</v>
      </c>
      <c r="U200">
        <v>9.2899999999999991</v>
      </c>
      <c r="V200">
        <v>7.74</v>
      </c>
      <c r="W200">
        <v>10.19</v>
      </c>
      <c r="X200">
        <v>5.69</v>
      </c>
      <c r="Y200">
        <v>4.3899999999999997</v>
      </c>
      <c r="Z200">
        <v>5.34</v>
      </c>
      <c r="AA200">
        <v>6.62</v>
      </c>
      <c r="AB200">
        <v>9.0399999999999991</v>
      </c>
      <c r="AC200">
        <v>6.57</v>
      </c>
      <c r="AD200">
        <v>2.27</v>
      </c>
      <c r="AE200">
        <v>2.97</v>
      </c>
      <c r="AF200">
        <v>2.63</v>
      </c>
      <c r="AG200">
        <v>2.98</v>
      </c>
      <c r="AH200">
        <v>6.22</v>
      </c>
      <c r="AI200">
        <v>3.04</v>
      </c>
      <c r="AJ200">
        <v>5.25</v>
      </c>
      <c r="AK200">
        <v>1.58</v>
      </c>
      <c r="AL200">
        <v>7.86</v>
      </c>
      <c r="AM200">
        <v>1.61</v>
      </c>
      <c r="AN200">
        <v>7.34</v>
      </c>
      <c r="AO200">
        <v>1.56</v>
      </c>
      <c r="AP200">
        <v>8.19</v>
      </c>
    </row>
    <row r="201" spans="1:42" x14ac:dyDescent="0.3">
      <c r="A201" t="s">
        <v>49</v>
      </c>
      <c r="B201">
        <v>24.99</v>
      </c>
      <c r="C201">
        <v>27.59</v>
      </c>
      <c r="D201">
        <v>33.42</v>
      </c>
      <c r="E201">
        <v>29.71</v>
      </c>
      <c r="F201">
        <v>25.32</v>
      </c>
      <c r="G201">
        <v>29.3</v>
      </c>
      <c r="H201">
        <v>27.47</v>
      </c>
      <c r="I201">
        <v>34.020000000000003</v>
      </c>
      <c r="J201">
        <v>29.39</v>
      </c>
      <c r="K201">
        <v>33.979999999999997</v>
      </c>
      <c r="L201">
        <v>23.07</v>
      </c>
      <c r="M201">
        <v>26.31</v>
      </c>
      <c r="N201">
        <v>25.79</v>
      </c>
      <c r="O201">
        <v>27.15</v>
      </c>
      <c r="P201">
        <v>33.54</v>
      </c>
      <c r="Q201">
        <v>32.36</v>
      </c>
      <c r="R201">
        <v>26</v>
      </c>
      <c r="S201">
        <v>26.92</v>
      </c>
      <c r="T201">
        <v>27.91</v>
      </c>
      <c r="U201">
        <v>25.86</v>
      </c>
      <c r="V201">
        <v>30.42</v>
      </c>
      <c r="W201">
        <v>31.66</v>
      </c>
      <c r="X201">
        <v>22.46</v>
      </c>
      <c r="Y201">
        <v>24.61</v>
      </c>
      <c r="Z201">
        <v>28</v>
      </c>
      <c r="AA201">
        <v>30.1</v>
      </c>
      <c r="AB201">
        <v>29.86</v>
      </c>
      <c r="AC201">
        <v>24.88</v>
      </c>
      <c r="AD201">
        <v>19.899999999999999</v>
      </c>
      <c r="AE201">
        <v>23.41</v>
      </c>
      <c r="AF201">
        <v>19.2</v>
      </c>
      <c r="AG201">
        <v>24.89</v>
      </c>
      <c r="AH201">
        <v>19.079999999999998</v>
      </c>
      <c r="AI201">
        <v>19.98</v>
      </c>
      <c r="AJ201">
        <v>22.39</v>
      </c>
      <c r="AK201">
        <v>18.420000000000002</v>
      </c>
      <c r="AL201">
        <v>16.7</v>
      </c>
      <c r="AM201">
        <v>24.76</v>
      </c>
      <c r="AN201">
        <v>20.27</v>
      </c>
      <c r="AO201">
        <v>21.92</v>
      </c>
      <c r="AP201">
        <v>16.13</v>
      </c>
    </row>
    <row r="204" spans="1:42" x14ac:dyDescent="0.3">
      <c r="A204" t="s">
        <v>36</v>
      </c>
    </row>
    <row r="205" spans="1:42" x14ac:dyDescent="0.3">
      <c r="A205" t="s">
        <v>37</v>
      </c>
    </row>
    <row r="206" spans="1:42" x14ac:dyDescent="0.3">
      <c r="A206" t="s">
        <v>60</v>
      </c>
    </row>
    <row r="207" spans="1:42" x14ac:dyDescent="0.3">
      <c r="A207" t="s">
        <v>39</v>
      </c>
      <c r="B207" s="1">
        <v>43466</v>
      </c>
      <c r="C207" s="1">
        <v>43497</v>
      </c>
      <c r="D207" s="1">
        <v>43525</v>
      </c>
      <c r="E207" s="1">
        <v>43556</v>
      </c>
      <c r="F207" s="1">
        <v>43586</v>
      </c>
      <c r="G207" s="1">
        <v>43617</v>
      </c>
      <c r="H207" s="1">
        <v>43647</v>
      </c>
      <c r="I207" s="1">
        <v>43678</v>
      </c>
      <c r="J207" s="1">
        <v>43709</v>
      </c>
      <c r="K207" s="1">
        <v>43739</v>
      </c>
      <c r="L207" s="1">
        <v>43770</v>
      </c>
      <c r="M207" s="1">
        <v>43800</v>
      </c>
      <c r="N207" s="1">
        <v>43831</v>
      </c>
      <c r="O207" s="1">
        <v>43862</v>
      </c>
      <c r="P207" s="1">
        <v>43891</v>
      </c>
      <c r="Q207" s="1">
        <v>43922</v>
      </c>
      <c r="R207" t="s">
        <v>53</v>
      </c>
      <c r="S207" s="1">
        <v>43983</v>
      </c>
      <c r="T207" s="1">
        <v>44013</v>
      </c>
      <c r="U207" s="1" t="s">
        <v>56</v>
      </c>
      <c r="V207" s="1">
        <v>44075</v>
      </c>
      <c r="W207" s="1">
        <v>44105</v>
      </c>
      <c r="X207" s="1">
        <v>44136</v>
      </c>
      <c r="Y207" s="1">
        <v>44166</v>
      </c>
      <c r="Z207" s="1">
        <v>44197</v>
      </c>
      <c r="AA207" s="1">
        <v>44228</v>
      </c>
      <c r="AB207" s="1">
        <v>44256</v>
      </c>
      <c r="AC207" s="1">
        <v>44287</v>
      </c>
      <c r="AD207" s="1">
        <v>44317</v>
      </c>
      <c r="AE207" s="1">
        <v>44348</v>
      </c>
      <c r="AF207" s="1">
        <v>44378</v>
      </c>
      <c r="AG207" s="1">
        <v>44409</v>
      </c>
      <c r="AH207" s="1">
        <v>44440</v>
      </c>
      <c r="AI207" s="1">
        <v>44470</v>
      </c>
      <c r="AJ207" s="1">
        <v>44501</v>
      </c>
      <c r="AK207" s="1">
        <v>44531</v>
      </c>
      <c r="AL207" s="1">
        <v>44562</v>
      </c>
      <c r="AM207" s="1">
        <v>44593</v>
      </c>
      <c r="AN207" s="1">
        <v>44621</v>
      </c>
      <c r="AO207" s="1">
        <v>44652</v>
      </c>
      <c r="AP207" s="1">
        <v>44682</v>
      </c>
    </row>
    <row r="208" spans="1:42" x14ac:dyDescent="0.3">
      <c r="A208" t="s">
        <v>40</v>
      </c>
    </row>
    <row r="209" spans="1:42" x14ac:dyDescent="0.3">
      <c r="A209" t="s">
        <v>41</v>
      </c>
      <c r="B209">
        <v>100</v>
      </c>
      <c r="C209">
        <v>100</v>
      </c>
      <c r="D209">
        <v>100</v>
      </c>
      <c r="E209">
        <v>100</v>
      </c>
      <c r="F209">
        <v>100</v>
      </c>
      <c r="G209">
        <v>100</v>
      </c>
      <c r="H209">
        <v>100</v>
      </c>
      <c r="I209">
        <v>100</v>
      </c>
      <c r="J209">
        <v>100</v>
      </c>
      <c r="K209">
        <v>100</v>
      </c>
      <c r="L209">
        <v>100</v>
      </c>
      <c r="M209">
        <v>100</v>
      </c>
      <c r="N209">
        <v>100</v>
      </c>
      <c r="O209">
        <v>100</v>
      </c>
      <c r="P209">
        <v>100</v>
      </c>
      <c r="Q209">
        <v>100</v>
      </c>
      <c r="R209">
        <v>100</v>
      </c>
      <c r="S209">
        <v>100</v>
      </c>
      <c r="T209">
        <v>100</v>
      </c>
      <c r="U209">
        <v>100</v>
      </c>
      <c r="V209">
        <v>100</v>
      </c>
      <c r="W209">
        <v>100</v>
      </c>
      <c r="X209">
        <v>100</v>
      </c>
      <c r="Y209">
        <v>100</v>
      </c>
      <c r="Z209">
        <v>100</v>
      </c>
      <c r="AA209">
        <v>100</v>
      </c>
      <c r="AB209">
        <v>100</v>
      </c>
      <c r="AC209">
        <v>100</v>
      </c>
      <c r="AD209">
        <v>100</v>
      </c>
      <c r="AE209">
        <v>100</v>
      </c>
      <c r="AF209">
        <v>100</v>
      </c>
      <c r="AG209">
        <v>100</v>
      </c>
      <c r="AH209">
        <v>100</v>
      </c>
      <c r="AI209">
        <v>100</v>
      </c>
      <c r="AJ209">
        <v>100</v>
      </c>
      <c r="AK209">
        <v>100</v>
      </c>
      <c r="AL209">
        <v>100</v>
      </c>
      <c r="AM209">
        <v>100</v>
      </c>
      <c r="AN209">
        <v>100</v>
      </c>
      <c r="AO209">
        <v>100</v>
      </c>
      <c r="AP209">
        <v>100</v>
      </c>
    </row>
    <row r="210" spans="1:42" x14ac:dyDescent="0.3">
      <c r="A210" t="s">
        <v>42</v>
      </c>
      <c r="B210">
        <v>56.42</v>
      </c>
      <c r="C210">
        <v>57.55</v>
      </c>
      <c r="D210">
        <v>56.69</v>
      </c>
      <c r="E210">
        <v>59.06</v>
      </c>
      <c r="F210">
        <v>59.19</v>
      </c>
      <c r="G210">
        <v>59.05</v>
      </c>
      <c r="H210">
        <v>59.97</v>
      </c>
      <c r="I210">
        <v>60.88</v>
      </c>
      <c r="J210">
        <v>58.6</v>
      </c>
      <c r="K210">
        <v>58.23</v>
      </c>
      <c r="L210">
        <v>59.41</v>
      </c>
      <c r="M210">
        <v>59.76</v>
      </c>
      <c r="N210">
        <v>59.31</v>
      </c>
      <c r="O210">
        <v>60.93</v>
      </c>
      <c r="P210">
        <v>60.89</v>
      </c>
      <c r="Q210">
        <v>58.48</v>
      </c>
      <c r="R210">
        <v>60.59</v>
      </c>
      <c r="S210">
        <v>63.25</v>
      </c>
      <c r="T210">
        <v>63.48</v>
      </c>
      <c r="U210">
        <v>62.92</v>
      </c>
      <c r="V210">
        <v>65.42</v>
      </c>
      <c r="W210">
        <v>62.99</v>
      </c>
      <c r="X210">
        <v>62.93</v>
      </c>
      <c r="Y210">
        <v>63.25</v>
      </c>
      <c r="Z210">
        <v>61.64</v>
      </c>
      <c r="AA210">
        <v>62.46</v>
      </c>
      <c r="AB210">
        <v>64.78</v>
      </c>
      <c r="AC210">
        <v>67.010000000000005</v>
      </c>
      <c r="AD210">
        <v>69.37</v>
      </c>
      <c r="AE210">
        <v>68.47</v>
      </c>
      <c r="AF210">
        <v>69.94</v>
      </c>
      <c r="AG210">
        <v>69.41</v>
      </c>
      <c r="AH210">
        <v>69.400000000000006</v>
      </c>
      <c r="AI210">
        <v>71.89</v>
      </c>
      <c r="AJ210">
        <v>71.86</v>
      </c>
      <c r="AK210">
        <v>72.819999999999993</v>
      </c>
      <c r="AL210">
        <v>67.900000000000006</v>
      </c>
      <c r="AM210">
        <v>69.709999999999994</v>
      </c>
      <c r="AN210">
        <v>72.66</v>
      </c>
      <c r="AO210">
        <v>71.95</v>
      </c>
      <c r="AP210">
        <v>76.14</v>
      </c>
    </row>
    <row r="211" spans="1:42" x14ac:dyDescent="0.3">
      <c r="A211" t="s">
        <v>43</v>
      </c>
      <c r="B211">
        <v>4.0999999999999996</v>
      </c>
      <c r="C211">
        <v>5.22</v>
      </c>
      <c r="D211">
        <v>5</v>
      </c>
      <c r="E211">
        <v>4.2699999999999996</v>
      </c>
      <c r="F211">
        <v>5.0999999999999996</v>
      </c>
      <c r="G211">
        <v>4.0999999999999996</v>
      </c>
      <c r="H211">
        <v>3.25</v>
      </c>
      <c r="I211">
        <v>3.62</v>
      </c>
      <c r="J211">
        <v>3.2</v>
      </c>
      <c r="K211">
        <v>3.54</v>
      </c>
      <c r="L211">
        <v>4.79</v>
      </c>
      <c r="M211">
        <v>2.89</v>
      </c>
      <c r="N211">
        <v>3.57</v>
      </c>
      <c r="O211">
        <v>2.74</v>
      </c>
      <c r="P211">
        <v>2.48</v>
      </c>
      <c r="Q211">
        <v>0.98</v>
      </c>
      <c r="R211">
        <v>2.98</v>
      </c>
      <c r="S211">
        <v>2.08</v>
      </c>
      <c r="T211">
        <v>3.06</v>
      </c>
      <c r="U211">
        <v>3.84</v>
      </c>
      <c r="V211">
        <v>3.36</v>
      </c>
      <c r="W211">
        <v>2.73</v>
      </c>
      <c r="X211">
        <v>2</v>
      </c>
      <c r="Y211">
        <v>1.43</v>
      </c>
      <c r="Z211">
        <v>2.34</v>
      </c>
      <c r="AA211">
        <v>2.0499999999999998</v>
      </c>
      <c r="AB211">
        <v>1.74</v>
      </c>
      <c r="AC211">
        <v>0.85</v>
      </c>
      <c r="AD211">
        <v>1.27</v>
      </c>
      <c r="AE211">
        <v>1.5</v>
      </c>
      <c r="AF211">
        <v>1.83</v>
      </c>
      <c r="AG211">
        <v>1.63</v>
      </c>
      <c r="AH211">
        <v>1.83</v>
      </c>
      <c r="AI211">
        <v>2.0499999999999998</v>
      </c>
      <c r="AJ211">
        <v>1.05</v>
      </c>
      <c r="AK211">
        <v>1.33</v>
      </c>
      <c r="AL211">
        <v>1.1100000000000001</v>
      </c>
      <c r="AM211">
        <v>1.67</v>
      </c>
      <c r="AN211">
        <v>0.67</v>
      </c>
      <c r="AO211">
        <v>0.5</v>
      </c>
      <c r="AP211">
        <v>0.66</v>
      </c>
    </row>
    <row r="212" spans="1:42" x14ac:dyDescent="0.3">
      <c r="A212" t="s">
        <v>44</v>
      </c>
      <c r="B212">
        <v>39.49</v>
      </c>
      <c r="C212">
        <v>37.24</v>
      </c>
      <c r="D212">
        <v>38.31</v>
      </c>
      <c r="E212">
        <v>36.67</v>
      </c>
      <c r="F212">
        <v>35.72</v>
      </c>
      <c r="G212">
        <v>36.85</v>
      </c>
      <c r="H212">
        <v>36.78</v>
      </c>
      <c r="I212">
        <v>35.49</v>
      </c>
      <c r="J212">
        <v>38.19</v>
      </c>
      <c r="K212">
        <v>38.24</v>
      </c>
      <c r="L212">
        <v>35.799999999999997</v>
      </c>
      <c r="M212">
        <v>37.35</v>
      </c>
      <c r="N212">
        <v>37.119999999999997</v>
      </c>
      <c r="O212">
        <v>36.33</v>
      </c>
      <c r="P212">
        <v>36.630000000000003</v>
      </c>
      <c r="Q212">
        <v>40.54</v>
      </c>
      <c r="R212">
        <v>36.43</v>
      </c>
      <c r="S212">
        <v>34.68</v>
      </c>
      <c r="T212">
        <v>33.450000000000003</v>
      </c>
      <c r="U212">
        <v>33.24</v>
      </c>
      <c r="V212">
        <v>31.22</v>
      </c>
      <c r="W212">
        <v>34.28</v>
      </c>
      <c r="X212">
        <v>35.07</v>
      </c>
      <c r="Y212">
        <v>35.33</v>
      </c>
      <c r="Z212">
        <v>36.03</v>
      </c>
      <c r="AA212">
        <v>35.49</v>
      </c>
      <c r="AB212">
        <v>33.479999999999997</v>
      </c>
      <c r="AC212">
        <v>32.14</v>
      </c>
      <c r="AD212">
        <v>29.36</v>
      </c>
      <c r="AE212">
        <v>30.03</v>
      </c>
      <c r="AF212">
        <v>28.22</v>
      </c>
      <c r="AG212">
        <v>28.96</v>
      </c>
      <c r="AH212">
        <v>28.77</v>
      </c>
      <c r="AI212">
        <v>26.07</v>
      </c>
      <c r="AJ212">
        <v>27.08</v>
      </c>
      <c r="AK212">
        <v>25.84</v>
      </c>
      <c r="AL212">
        <v>30.99</v>
      </c>
      <c r="AM212">
        <v>28.62</v>
      </c>
      <c r="AN212">
        <v>26.67</v>
      </c>
      <c r="AO212">
        <v>27.55</v>
      </c>
      <c r="AP212">
        <v>23.2</v>
      </c>
    </row>
    <row r="214" spans="1:42" x14ac:dyDescent="0.3">
      <c r="A214" t="s">
        <v>45</v>
      </c>
    </row>
    <row r="215" spans="1:42" x14ac:dyDescent="0.3">
      <c r="A215" t="s">
        <v>46</v>
      </c>
      <c r="B215">
        <v>100</v>
      </c>
      <c r="C215">
        <v>100</v>
      </c>
      <c r="D215">
        <v>100</v>
      </c>
      <c r="E215">
        <v>100</v>
      </c>
      <c r="F215">
        <v>100</v>
      </c>
      <c r="G215">
        <v>100</v>
      </c>
      <c r="H215">
        <v>100</v>
      </c>
      <c r="I215">
        <v>100</v>
      </c>
      <c r="J215">
        <v>100</v>
      </c>
      <c r="K215">
        <v>100</v>
      </c>
      <c r="L215">
        <v>100</v>
      </c>
      <c r="M215">
        <v>100</v>
      </c>
      <c r="N215">
        <v>100</v>
      </c>
      <c r="O215">
        <v>100</v>
      </c>
      <c r="P215">
        <v>100</v>
      </c>
      <c r="Q215">
        <v>100</v>
      </c>
      <c r="R215">
        <v>100</v>
      </c>
      <c r="S215">
        <v>100</v>
      </c>
      <c r="T215">
        <v>100</v>
      </c>
      <c r="U215">
        <v>100</v>
      </c>
      <c r="V215">
        <v>100</v>
      </c>
      <c r="W215">
        <v>100</v>
      </c>
      <c r="X215">
        <v>100</v>
      </c>
      <c r="Y215">
        <v>100</v>
      </c>
      <c r="Z215">
        <v>100</v>
      </c>
      <c r="AA215">
        <v>100</v>
      </c>
      <c r="AB215">
        <v>100</v>
      </c>
      <c r="AC215">
        <v>100</v>
      </c>
      <c r="AD215">
        <v>100</v>
      </c>
      <c r="AE215">
        <v>100</v>
      </c>
      <c r="AF215">
        <v>100</v>
      </c>
      <c r="AG215">
        <v>100</v>
      </c>
      <c r="AH215">
        <v>100</v>
      </c>
      <c r="AI215">
        <v>100</v>
      </c>
      <c r="AJ215">
        <v>100</v>
      </c>
      <c r="AK215">
        <v>100</v>
      </c>
      <c r="AL215">
        <v>100</v>
      </c>
      <c r="AM215">
        <v>100</v>
      </c>
      <c r="AN215">
        <v>100</v>
      </c>
      <c r="AO215">
        <v>100</v>
      </c>
      <c r="AP215">
        <v>100</v>
      </c>
    </row>
    <row r="216" spans="1:42" x14ac:dyDescent="0.3">
      <c r="A216" t="s">
        <v>47</v>
      </c>
      <c r="B216">
        <v>49.36</v>
      </c>
      <c r="C216">
        <v>50.47</v>
      </c>
      <c r="D216">
        <v>49.04</v>
      </c>
      <c r="E216">
        <v>58.97</v>
      </c>
      <c r="F216">
        <v>47.98</v>
      </c>
      <c r="G216">
        <v>50.8</v>
      </c>
      <c r="H216">
        <v>55.26</v>
      </c>
      <c r="I216">
        <v>57.21</v>
      </c>
      <c r="J216">
        <v>48.47</v>
      </c>
      <c r="K216">
        <v>54.88</v>
      </c>
      <c r="L216">
        <v>48.03</v>
      </c>
      <c r="M216">
        <v>57.1</v>
      </c>
      <c r="N216">
        <v>54.41</v>
      </c>
      <c r="O216">
        <v>58.08</v>
      </c>
      <c r="P216">
        <v>53.45</v>
      </c>
      <c r="Q216">
        <v>60.67</v>
      </c>
      <c r="R216">
        <v>55.64</v>
      </c>
      <c r="S216">
        <v>61.09</v>
      </c>
      <c r="T216">
        <v>56.28</v>
      </c>
      <c r="U216">
        <v>60.33</v>
      </c>
      <c r="V216">
        <v>58.86</v>
      </c>
      <c r="W216">
        <v>60.75</v>
      </c>
      <c r="X216">
        <v>65.459999999999994</v>
      </c>
      <c r="Y216">
        <v>60.32</v>
      </c>
      <c r="Z216">
        <v>55.93</v>
      </c>
      <c r="AA216">
        <v>57.6</v>
      </c>
      <c r="AB216">
        <v>58.05</v>
      </c>
      <c r="AC216">
        <v>65.430000000000007</v>
      </c>
      <c r="AD216">
        <v>67.89</v>
      </c>
      <c r="AE216">
        <v>70.150000000000006</v>
      </c>
      <c r="AF216">
        <v>69.52</v>
      </c>
      <c r="AG216">
        <v>62.03</v>
      </c>
      <c r="AH216">
        <v>62.32</v>
      </c>
      <c r="AI216">
        <v>62.36</v>
      </c>
      <c r="AJ216">
        <v>72.59</v>
      </c>
      <c r="AK216">
        <v>70.260000000000005</v>
      </c>
      <c r="AL216">
        <v>63.77</v>
      </c>
      <c r="AM216">
        <v>59.47</v>
      </c>
      <c r="AN216">
        <v>69.59</v>
      </c>
      <c r="AO216">
        <v>64.16</v>
      </c>
      <c r="AP216">
        <v>72.739999999999995</v>
      </c>
    </row>
    <row r="217" spans="1:42" x14ac:dyDescent="0.3">
      <c r="A217" t="s">
        <v>48</v>
      </c>
      <c r="B217">
        <v>8.8800000000000008</v>
      </c>
      <c r="C217">
        <v>13.08</v>
      </c>
      <c r="D217">
        <v>16.170000000000002</v>
      </c>
      <c r="E217">
        <v>9.1199999999999992</v>
      </c>
      <c r="F217">
        <v>14.76</v>
      </c>
      <c r="G217">
        <v>11.57</v>
      </c>
      <c r="H217">
        <v>7.09</v>
      </c>
      <c r="I217">
        <v>7.96</v>
      </c>
      <c r="J217">
        <v>7.04</v>
      </c>
      <c r="K217">
        <v>12.9</v>
      </c>
      <c r="L217">
        <v>17.059999999999999</v>
      </c>
      <c r="M217">
        <v>7.23</v>
      </c>
      <c r="N217">
        <v>11.11</v>
      </c>
      <c r="O217">
        <v>9.9600000000000009</v>
      </c>
      <c r="P217">
        <v>9.2799999999999994</v>
      </c>
      <c r="Q217">
        <v>3.29</v>
      </c>
      <c r="R217">
        <v>11.8</v>
      </c>
      <c r="S217">
        <v>6.86</v>
      </c>
      <c r="T217">
        <v>9.1</v>
      </c>
      <c r="U217">
        <v>9.31</v>
      </c>
      <c r="V217">
        <v>11.81</v>
      </c>
      <c r="W217">
        <v>8.17</v>
      </c>
      <c r="X217">
        <v>3.51</v>
      </c>
      <c r="Y217">
        <v>4.47</v>
      </c>
      <c r="Z217">
        <v>8.6999999999999993</v>
      </c>
      <c r="AA217">
        <v>6.77</v>
      </c>
      <c r="AB217">
        <v>5.85</v>
      </c>
      <c r="AC217">
        <v>4.55</v>
      </c>
      <c r="AD217">
        <v>4.3</v>
      </c>
      <c r="AE217">
        <v>2.7</v>
      </c>
      <c r="AF217">
        <v>5.92</v>
      </c>
      <c r="AG217">
        <v>6.94</v>
      </c>
      <c r="AH217">
        <v>5.46</v>
      </c>
      <c r="AI217">
        <v>8.44</v>
      </c>
      <c r="AJ217">
        <v>2.5499999999999998</v>
      </c>
      <c r="AK217">
        <v>4.01</v>
      </c>
      <c r="AL217">
        <v>5.72</v>
      </c>
      <c r="AM217">
        <v>8.92</v>
      </c>
      <c r="AN217">
        <v>2.76</v>
      </c>
      <c r="AO217">
        <v>1.26</v>
      </c>
      <c r="AP217">
        <v>0.82</v>
      </c>
    </row>
    <row r="218" spans="1:42" x14ac:dyDescent="0.3">
      <c r="A218" t="s">
        <v>49</v>
      </c>
      <c r="B218">
        <v>41.76</v>
      </c>
      <c r="C218">
        <v>36.450000000000003</v>
      </c>
      <c r="D218">
        <v>34.79</v>
      </c>
      <c r="E218">
        <v>31.92</v>
      </c>
      <c r="F218">
        <v>37.26</v>
      </c>
      <c r="G218">
        <v>37.630000000000003</v>
      </c>
      <c r="H218">
        <v>37.65</v>
      </c>
      <c r="I218">
        <v>34.840000000000003</v>
      </c>
      <c r="J218">
        <v>44.49</v>
      </c>
      <c r="K218">
        <v>32.22</v>
      </c>
      <c r="L218">
        <v>34.9</v>
      </c>
      <c r="M218">
        <v>35.67</v>
      </c>
      <c r="N218">
        <v>34.479999999999997</v>
      </c>
      <c r="O218">
        <v>31.95</v>
      </c>
      <c r="P218">
        <v>37.26</v>
      </c>
      <c r="Q218">
        <v>36.049999999999997</v>
      </c>
      <c r="R218">
        <v>32.549999999999997</v>
      </c>
      <c r="S218">
        <v>32.049999999999997</v>
      </c>
      <c r="T218">
        <v>34.630000000000003</v>
      </c>
      <c r="U218">
        <v>30.36</v>
      </c>
      <c r="V218">
        <v>29.33</v>
      </c>
      <c r="W218">
        <v>31.08</v>
      </c>
      <c r="X218">
        <v>31.03</v>
      </c>
      <c r="Y218">
        <v>35.21</v>
      </c>
      <c r="Z218">
        <v>35.369999999999997</v>
      </c>
      <c r="AA218">
        <v>35.619999999999997</v>
      </c>
      <c r="AB218">
        <v>36.1</v>
      </c>
      <c r="AC218">
        <v>30.02</v>
      </c>
      <c r="AD218">
        <v>27.81</v>
      </c>
      <c r="AE218">
        <v>27.15</v>
      </c>
      <c r="AF218">
        <v>24.56</v>
      </c>
      <c r="AG218">
        <v>31.02</v>
      </c>
      <c r="AH218">
        <v>32.22</v>
      </c>
      <c r="AI218">
        <v>29.2</v>
      </c>
      <c r="AJ218">
        <v>24.87</v>
      </c>
      <c r="AK218">
        <v>25.74</v>
      </c>
      <c r="AL218">
        <v>30.52</v>
      </c>
      <c r="AM218">
        <v>31.62</v>
      </c>
      <c r="AN218">
        <v>27.65</v>
      </c>
      <c r="AO218">
        <v>34.58</v>
      </c>
      <c r="AP218">
        <v>26.44</v>
      </c>
    </row>
    <row r="220" spans="1:42" x14ac:dyDescent="0.3">
      <c r="A220" t="s">
        <v>50</v>
      </c>
    </row>
    <row r="221" spans="1:42" x14ac:dyDescent="0.3">
      <c r="A221" t="s">
        <v>46</v>
      </c>
      <c r="B221">
        <v>100</v>
      </c>
      <c r="C221">
        <v>100</v>
      </c>
      <c r="D221">
        <v>100</v>
      </c>
      <c r="E221">
        <v>100</v>
      </c>
      <c r="F221">
        <v>100</v>
      </c>
      <c r="G221">
        <v>100</v>
      </c>
      <c r="H221">
        <v>100</v>
      </c>
      <c r="I221">
        <v>100</v>
      </c>
      <c r="J221">
        <v>100</v>
      </c>
      <c r="K221">
        <v>100</v>
      </c>
      <c r="L221">
        <v>100</v>
      </c>
      <c r="M221">
        <v>100</v>
      </c>
      <c r="N221">
        <v>100</v>
      </c>
      <c r="O221">
        <v>100</v>
      </c>
      <c r="P221">
        <v>100</v>
      </c>
      <c r="Q221">
        <v>100</v>
      </c>
      <c r="R221">
        <v>100</v>
      </c>
      <c r="S221">
        <v>100</v>
      </c>
      <c r="T221">
        <v>100</v>
      </c>
      <c r="U221">
        <v>100</v>
      </c>
      <c r="V221">
        <v>100</v>
      </c>
      <c r="W221">
        <v>100</v>
      </c>
      <c r="X221">
        <v>100</v>
      </c>
      <c r="Y221">
        <v>100</v>
      </c>
      <c r="Z221">
        <v>100</v>
      </c>
      <c r="AA221">
        <v>100</v>
      </c>
      <c r="AB221">
        <v>100</v>
      </c>
      <c r="AC221">
        <v>100</v>
      </c>
      <c r="AD221">
        <v>100</v>
      </c>
      <c r="AE221">
        <v>100</v>
      </c>
      <c r="AF221">
        <v>100</v>
      </c>
      <c r="AG221">
        <v>100</v>
      </c>
      <c r="AH221">
        <v>100</v>
      </c>
      <c r="AI221">
        <v>100</v>
      </c>
      <c r="AJ221">
        <v>100</v>
      </c>
      <c r="AK221">
        <v>100</v>
      </c>
      <c r="AL221">
        <v>100</v>
      </c>
      <c r="AM221">
        <v>100</v>
      </c>
      <c r="AN221">
        <v>100</v>
      </c>
      <c r="AO221">
        <v>100</v>
      </c>
      <c r="AP221">
        <v>100</v>
      </c>
    </row>
    <row r="222" spans="1:42" x14ac:dyDescent="0.3">
      <c r="A222" t="s">
        <v>47</v>
      </c>
      <c r="B222">
        <v>57.4</v>
      </c>
      <c r="C222">
        <v>59.29</v>
      </c>
      <c r="D222">
        <v>57.49</v>
      </c>
      <c r="E222">
        <v>59.9</v>
      </c>
      <c r="F222">
        <v>60.6</v>
      </c>
      <c r="G222">
        <v>59.28</v>
      </c>
      <c r="H222">
        <v>59.85</v>
      </c>
      <c r="I222">
        <v>60.56</v>
      </c>
      <c r="J222">
        <v>59.74</v>
      </c>
      <c r="K222">
        <v>57.66</v>
      </c>
      <c r="L222">
        <v>62.32</v>
      </c>
      <c r="M222">
        <v>59.2</v>
      </c>
      <c r="N222">
        <v>59.74</v>
      </c>
      <c r="O222">
        <v>60.33</v>
      </c>
      <c r="P222">
        <v>61.62</v>
      </c>
      <c r="Q222">
        <v>58.08</v>
      </c>
      <c r="R222">
        <v>60.9</v>
      </c>
      <c r="S222">
        <v>62.76</v>
      </c>
      <c r="T222">
        <v>64.81</v>
      </c>
      <c r="U222">
        <v>63.51</v>
      </c>
      <c r="V222">
        <v>65.58</v>
      </c>
      <c r="W222">
        <v>62.74</v>
      </c>
      <c r="X222">
        <v>61.89</v>
      </c>
      <c r="Y222">
        <v>62.99</v>
      </c>
      <c r="Z222">
        <v>62.28</v>
      </c>
      <c r="AA222">
        <v>62.75</v>
      </c>
      <c r="AB222">
        <v>65.010000000000005</v>
      </c>
      <c r="AC222">
        <v>66.52</v>
      </c>
      <c r="AD222">
        <v>68.650000000000006</v>
      </c>
      <c r="AE222">
        <v>66.89</v>
      </c>
      <c r="AF222">
        <v>69.760000000000005</v>
      </c>
      <c r="AG222">
        <v>69.069999999999993</v>
      </c>
      <c r="AH222">
        <v>69.900000000000006</v>
      </c>
      <c r="AI222">
        <v>72.36</v>
      </c>
      <c r="AJ222">
        <v>71.55</v>
      </c>
      <c r="AK222">
        <v>72.739999999999995</v>
      </c>
      <c r="AL222">
        <v>67.680000000000007</v>
      </c>
      <c r="AM222">
        <v>70.28</v>
      </c>
      <c r="AN222">
        <v>72.19</v>
      </c>
      <c r="AO222">
        <v>73.16</v>
      </c>
      <c r="AP222">
        <v>76.22</v>
      </c>
    </row>
    <row r="223" spans="1:42" x14ac:dyDescent="0.3">
      <c r="A223" t="s">
        <v>48</v>
      </c>
      <c r="B223">
        <v>2.2799999999999998</v>
      </c>
      <c r="C223">
        <v>3.39</v>
      </c>
      <c r="D223">
        <v>2.27</v>
      </c>
      <c r="E223">
        <v>2.1</v>
      </c>
      <c r="F223">
        <v>2.6</v>
      </c>
      <c r="G223">
        <v>2.5299999999999998</v>
      </c>
      <c r="H223">
        <v>2.39</v>
      </c>
      <c r="I223">
        <v>2.62</v>
      </c>
      <c r="J223">
        <v>1.73</v>
      </c>
      <c r="K223">
        <v>1.55</v>
      </c>
      <c r="L223">
        <v>1.4</v>
      </c>
      <c r="M223">
        <v>1.88</v>
      </c>
      <c r="N223">
        <v>1.41</v>
      </c>
      <c r="O223">
        <v>1.45</v>
      </c>
      <c r="P223">
        <v>1.23</v>
      </c>
      <c r="Q223">
        <v>0.48</v>
      </c>
      <c r="R223">
        <v>1.1599999999999999</v>
      </c>
      <c r="S223">
        <v>1.0900000000000001</v>
      </c>
      <c r="T223">
        <v>1.6</v>
      </c>
      <c r="U223">
        <v>1.62</v>
      </c>
      <c r="V223">
        <v>1.67</v>
      </c>
      <c r="W223">
        <v>1.27</v>
      </c>
      <c r="X223">
        <v>1.31</v>
      </c>
      <c r="Y223">
        <v>0.91</v>
      </c>
      <c r="Z223">
        <v>1.38</v>
      </c>
      <c r="AA223">
        <v>0.87</v>
      </c>
      <c r="AB223">
        <v>0.75</v>
      </c>
      <c r="AC223">
        <v>0.27</v>
      </c>
      <c r="AD223">
        <v>0.49</v>
      </c>
      <c r="AE223">
        <v>1.23</v>
      </c>
      <c r="AF223">
        <v>0.79</v>
      </c>
      <c r="AG223">
        <v>0.42</v>
      </c>
      <c r="AH223">
        <v>1.07</v>
      </c>
      <c r="AI223">
        <v>0.9</v>
      </c>
      <c r="AJ223">
        <v>0.7</v>
      </c>
      <c r="AK223">
        <v>0.91</v>
      </c>
      <c r="AL223">
        <v>0.3</v>
      </c>
      <c r="AM223">
        <v>0.54</v>
      </c>
      <c r="AN223">
        <v>0.26</v>
      </c>
      <c r="AO223">
        <v>0.35</v>
      </c>
      <c r="AP223">
        <v>0.44</v>
      </c>
    </row>
    <row r="224" spans="1:42" x14ac:dyDescent="0.3">
      <c r="A224" t="s">
        <v>49</v>
      </c>
      <c r="B224">
        <v>40.32</v>
      </c>
      <c r="C224">
        <v>37.32</v>
      </c>
      <c r="D224">
        <v>40.229999999999997</v>
      </c>
      <c r="E224">
        <v>38</v>
      </c>
      <c r="F224">
        <v>36.799999999999997</v>
      </c>
      <c r="G224">
        <v>38.19</v>
      </c>
      <c r="H224">
        <v>37.770000000000003</v>
      </c>
      <c r="I224">
        <v>36.82</v>
      </c>
      <c r="J224">
        <v>38.53</v>
      </c>
      <c r="K224">
        <v>40.78</v>
      </c>
      <c r="L224">
        <v>36.28</v>
      </c>
      <c r="M224">
        <v>38.92</v>
      </c>
      <c r="N224">
        <v>38.85</v>
      </c>
      <c r="O224">
        <v>38.22</v>
      </c>
      <c r="P224">
        <v>37.159999999999997</v>
      </c>
      <c r="Q224">
        <v>41.45</v>
      </c>
      <c r="R224">
        <v>37.94</v>
      </c>
      <c r="S224">
        <v>36.15</v>
      </c>
      <c r="T224">
        <v>33.590000000000003</v>
      </c>
      <c r="U224">
        <v>34.869999999999997</v>
      </c>
      <c r="V224">
        <v>32.75</v>
      </c>
      <c r="W224">
        <v>35.99</v>
      </c>
      <c r="X224">
        <v>36.799999999999997</v>
      </c>
      <c r="Y224">
        <v>36.090000000000003</v>
      </c>
      <c r="Z224">
        <v>36.340000000000003</v>
      </c>
      <c r="AA224">
        <v>36.380000000000003</v>
      </c>
      <c r="AB224">
        <v>34.24</v>
      </c>
      <c r="AC224">
        <v>33.21</v>
      </c>
      <c r="AD224">
        <v>30.86</v>
      </c>
      <c r="AE224">
        <v>31.88</v>
      </c>
      <c r="AF224">
        <v>29.46</v>
      </c>
      <c r="AG224">
        <v>30.5</v>
      </c>
      <c r="AH224">
        <v>29.03</v>
      </c>
      <c r="AI224">
        <v>26.74</v>
      </c>
      <c r="AJ224">
        <v>27.75</v>
      </c>
      <c r="AK224">
        <v>26.35</v>
      </c>
      <c r="AL224">
        <v>32.020000000000003</v>
      </c>
      <c r="AM224">
        <v>29.18</v>
      </c>
      <c r="AN224">
        <v>27.55</v>
      </c>
      <c r="AO224">
        <v>26.49</v>
      </c>
      <c r="AP224">
        <v>23.34</v>
      </c>
    </row>
    <row r="226" spans="1:42" x14ac:dyDescent="0.3">
      <c r="A226" t="s">
        <v>51</v>
      </c>
    </row>
    <row r="227" spans="1:42" x14ac:dyDescent="0.3">
      <c r="A227" t="s">
        <v>46</v>
      </c>
      <c r="B227">
        <v>100</v>
      </c>
      <c r="C227">
        <v>100</v>
      </c>
      <c r="D227">
        <v>100</v>
      </c>
      <c r="E227">
        <v>100</v>
      </c>
      <c r="F227">
        <v>100</v>
      </c>
      <c r="G227">
        <v>100</v>
      </c>
      <c r="H227">
        <v>100</v>
      </c>
      <c r="I227">
        <v>100</v>
      </c>
      <c r="J227">
        <v>100</v>
      </c>
      <c r="K227">
        <v>100</v>
      </c>
      <c r="L227">
        <v>100</v>
      </c>
      <c r="M227">
        <v>100</v>
      </c>
      <c r="N227">
        <v>100</v>
      </c>
      <c r="O227">
        <v>100</v>
      </c>
      <c r="P227">
        <v>100</v>
      </c>
      <c r="Q227">
        <v>100</v>
      </c>
      <c r="R227">
        <v>100</v>
      </c>
      <c r="S227">
        <v>100</v>
      </c>
      <c r="T227">
        <v>100</v>
      </c>
      <c r="U227">
        <v>100</v>
      </c>
      <c r="V227">
        <v>100</v>
      </c>
      <c r="W227">
        <v>100</v>
      </c>
      <c r="X227">
        <v>100</v>
      </c>
      <c r="Y227">
        <v>100</v>
      </c>
      <c r="Z227">
        <v>100</v>
      </c>
      <c r="AA227">
        <v>100</v>
      </c>
      <c r="AB227">
        <v>100</v>
      </c>
      <c r="AC227">
        <v>100</v>
      </c>
      <c r="AD227">
        <v>100</v>
      </c>
      <c r="AE227">
        <v>100</v>
      </c>
      <c r="AF227">
        <v>100</v>
      </c>
      <c r="AG227">
        <v>100</v>
      </c>
      <c r="AH227">
        <v>100</v>
      </c>
      <c r="AI227">
        <v>100</v>
      </c>
      <c r="AJ227">
        <v>100</v>
      </c>
      <c r="AK227">
        <v>100</v>
      </c>
      <c r="AL227">
        <v>100</v>
      </c>
      <c r="AM227">
        <v>100</v>
      </c>
      <c r="AN227">
        <v>100</v>
      </c>
      <c r="AO227">
        <v>100</v>
      </c>
      <c r="AP227">
        <v>100</v>
      </c>
    </row>
    <row r="228" spans="1:42" x14ac:dyDescent="0.3">
      <c r="A228" t="s">
        <v>47</v>
      </c>
      <c r="B228">
        <v>58.62</v>
      </c>
      <c r="C228">
        <v>53.13</v>
      </c>
      <c r="D228">
        <v>59.64</v>
      </c>
      <c r="E228">
        <v>52.79</v>
      </c>
      <c r="F228">
        <v>66.099999999999994</v>
      </c>
      <c r="G228">
        <v>68.44</v>
      </c>
      <c r="H228">
        <v>66.92</v>
      </c>
      <c r="I228">
        <v>67.42</v>
      </c>
      <c r="J228">
        <v>64.05</v>
      </c>
      <c r="K228">
        <v>66.22</v>
      </c>
      <c r="L228">
        <v>54.09</v>
      </c>
      <c r="M228">
        <v>66.569999999999993</v>
      </c>
      <c r="N228">
        <v>62.92</v>
      </c>
      <c r="O228">
        <v>69.930000000000007</v>
      </c>
      <c r="P228">
        <v>64.62</v>
      </c>
      <c r="Q228">
        <v>58.82</v>
      </c>
      <c r="R228">
        <v>65</v>
      </c>
      <c r="S228">
        <v>70.599999999999994</v>
      </c>
      <c r="T228">
        <v>63.19</v>
      </c>
      <c r="U228">
        <v>61.84</v>
      </c>
      <c r="V228">
        <v>72.72</v>
      </c>
      <c r="W228">
        <v>67.45</v>
      </c>
      <c r="X228">
        <v>69.11</v>
      </c>
      <c r="Y228">
        <v>68.430000000000007</v>
      </c>
      <c r="Z228">
        <v>64.349999999999994</v>
      </c>
      <c r="AA228">
        <v>66.86</v>
      </c>
      <c r="AB228">
        <v>69.47</v>
      </c>
      <c r="AC228">
        <v>74.02</v>
      </c>
      <c r="AD228">
        <v>76.930000000000007</v>
      </c>
      <c r="AE228">
        <v>78.650000000000006</v>
      </c>
      <c r="AF228">
        <v>71.959999999999994</v>
      </c>
      <c r="AG228">
        <v>80.11</v>
      </c>
      <c r="AH228">
        <v>75.06</v>
      </c>
      <c r="AI228">
        <v>80.8</v>
      </c>
      <c r="AJ228">
        <v>73.67</v>
      </c>
      <c r="AK228">
        <v>76.34</v>
      </c>
      <c r="AL228">
        <v>72.42</v>
      </c>
      <c r="AM228">
        <v>76.27</v>
      </c>
      <c r="AN228">
        <v>80.150000000000006</v>
      </c>
      <c r="AO228">
        <v>72.22</v>
      </c>
      <c r="AP228">
        <v>79.790000000000006</v>
      </c>
    </row>
    <row r="229" spans="1:42" x14ac:dyDescent="0.3">
      <c r="A229" t="s">
        <v>48</v>
      </c>
      <c r="B229">
        <v>10.75</v>
      </c>
      <c r="C229">
        <v>9.41</v>
      </c>
      <c r="D229">
        <v>11.02</v>
      </c>
      <c r="E229">
        <v>14.17</v>
      </c>
      <c r="F229">
        <v>8.69</v>
      </c>
      <c r="G229">
        <v>6.96</v>
      </c>
      <c r="H229">
        <v>5.1100000000000003</v>
      </c>
      <c r="I229">
        <v>5.8</v>
      </c>
      <c r="J229">
        <v>8.25</v>
      </c>
      <c r="K229">
        <v>5.66</v>
      </c>
      <c r="L229">
        <v>12.2</v>
      </c>
      <c r="M229">
        <v>6.07</v>
      </c>
      <c r="N229">
        <v>8.7200000000000006</v>
      </c>
      <c r="O229">
        <v>4.78</v>
      </c>
      <c r="P229">
        <v>3.5</v>
      </c>
      <c r="Q229">
        <v>1.77</v>
      </c>
      <c r="R229">
        <v>4.05</v>
      </c>
      <c r="S229">
        <v>2.54</v>
      </c>
      <c r="T229">
        <v>6.01</v>
      </c>
      <c r="U229">
        <v>13.39</v>
      </c>
      <c r="V229">
        <v>6.34</v>
      </c>
      <c r="W229">
        <v>7.14</v>
      </c>
      <c r="X229">
        <v>6.34</v>
      </c>
      <c r="Y229">
        <v>2.5299999999999998</v>
      </c>
      <c r="Z229">
        <v>1.37</v>
      </c>
      <c r="AA229">
        <v>4.3</v>
      </c>
      <c r="AB229">
        <v>4.63</v>
      </c>
      <c r="AC229">
        <v>1.2</v>
      </c>
      <c r="AD229">
        <v>3.23</v>
      </c>
      <c r="AE229">
        <v>1.97</v>
      </c>
      <c r="AF229">
        <v>5.55</v>
      </c>
      <c r="AG229">
        <v>3.36</v>
      </c>
      <c r="AH229">
        <v>2.4500000000000002</v>
      </c>
      <c r="AI229">
        <v>1.91</v>
      </c>
      <c r="AJ229">
        <v>2.29</v>
      </c>
      <c r="AK229">
        <v>2.09</v>
      </c>
      <c r="AL229">
        <v>3.03</v>
      </c>
      <c r="AM229">
        <v>2.09</v>
      </c>
      <c r="AN229">
        <v>0.32</v>
      </c>
      <c r="AO229">
        <v>0.7</v>
      </c>
      <c r="AP229">
        <v>2.19</v>
      </c>
    </row>
    <row r="230" spans="1:42" x14ac:dyDescent="0.3">
      <c r="A230" t="s">
        <v>49</v>
      </c>
      <c r="B230">
        <v>30.63</v>
      </c>
      <c r="C230">
        <v>37.46</v>
      </c>
      <c r="D230">
        <v>29.34</v>
      </c>
      <c r="E230">
        <v>33.04</v>
      </c>
      <c r="F230">
        <v>25.21</v>
      </c>
      <c r="G230">
        <v>24.6</v>
      </c>
      <c r="H230">
        <v>27.98</v>
      </c>
      <c r="I230">
        <v>26.78</v>
      </c>
      <c r="J230">
        <v>27.71</v>
      </c>
      <c r="K230">
        <v>28.13</v>
      </c>
      <c r="L230">
        <v>33.71</v>
      </c>
      <c r="M230">
        <v>27.35</v>
      </c>
      <c r="N230">
        <v>28.36</v>
      </c>
      <c r="O230">
        <v>25.29</v>
      </c>
      <c r="P230">
        <v>31.87</v>
      </c>
      <c r="Q230">
        <v>39.4</v>
      </c>
      <c r="R230">
        <v>30.95</v>
      </c>
      <c r="S230">
        <v>26.86</v>
      </c>
      <c r="T230">
        <v>30.79</v>
      </c>
      <c r="U230">
        <v>24.76</v>
      </c>
      <c r="V230">
        <v>20.94</v>
      </c>
      <c r="W230">
        <v>25.41</v>
      </c>
      <c r="X230">
        <v>24.55</v>
      </c>
      <c r="Y230">
        <v>29.04</v>
      </c>
      <c r="Z230">
        <v>34.28</v>
      </c>
      <c r="AA230">
        <v>28.84</v>
      </c>
      <c r="AB230">
        <v>25.9</v>
      </c>
      <c r="AC230">
        <v>24.79</v>
      </c>
      <c r="AD230">
        <v>19.84</v>
      </c>
      <c r="AE230">
        <v>19.38</v>
      </c>
      <c r="AF230">
        <v>22.49</v>
      </c>
      <c r="AG230">
        <v>16.53</v>
      </c>
      <c r="AH230">
        <v>22.49</v>
      </c>
      <c r="AI230">
        <v>17.29</v>
      </c>
      <c r="AJ230">
        <v>24.04</v>
      </c>
      <c r="AK230">
        <v>21.58</v>
      </c>
      <c r="AL230">
        <v>24.56</v>
      </c>
      <c r="AM230">
        <v>21.65</v>
      </c>
      <c r="AN230">
        <v>19.53</v>
      </c>
      <c r="AO230">
        <v>27.08</v>
      </c>
      <c r="AP230">
        <v>18.02</v>
      </c>
    </row>
    <row r="233" spans="1:42" x14ac:dyDescent="0.3">
      <c r="A233" t="s">
        <v>36</v>
      </c>
    </row>
    <row r="234" spans="1:42" x14ac:dyDescent="0.3">
      <c r="A234" t="s">
        <v>61</v>
      </c>
    </row>
    <row r="235" spans="1:42" x14ac:dyDescent="0.3">
      <c r="A235" t="s">
        <v>38</v>
      </c>
    </row>
    <row r="236" spans="1:42" x14ac:dyDescent="0.3">
      <c r="A236" t="s">
        <v>39</v>
      </c>
      <c r="B236" s="1">
        <v>43466</v>
      </c>
      <c r="C236" s="1">
        <v>43497</v>
      </c>
      <c r="D236" s="1">
        <v>43525</v>
      </c>
      <c r="E236" s="1">
        <v>43556</v>
      </c>
      <c r="F236" s="1">
        <v>43586</v>
      </c>
      <c r="G236" s="1">
        <v>43617</v>
      </c>
      <c r="H236" s="1">
        <v>43647</v>
      </c>
      <c r="I236" s="1">
        <v>43678</v>
      </c>
      <c r="J236" s="1">
        <v>43709</v>
      </c>
      <c r="K236" s="1">
        <v>43739</v>
      </c>
      <c r="L236" s="1">
        <v>43770</v>
      </c>
      <c r="M236" s="1">
        <v>43800</v>
      </c>
      <c r="N236" s="1">
        <v>43831</v>
      </c>
      <c r="O236" s="1">
        <v>43862</v>
      </c>
      <c r="P236" s="1">
        <v>43891</v>
      </c>
      <c r="Q236" s="1">
        <v>43922</v>
      </c>
      <c r="R236" t="s">
        <v>53</v>
      </c>
      <c r="S236" s="1">
        <v>43983</v>
      </c>
      <c r="T236" s="1">
        <v>44013</v>
      </c>
      <c r="U236" s="1" t="s">
        <v>56</v>
      </c>
      <c r="V236" s="1">
        <v>44075</v>
      </c>
      <c r="W236" s="1">
        <v>44105</v>
      </c>
      <c r="X236" s="1">
        <v>44136</v>
      </c>
      <c r="Y236" s="1">
        <v>44166</v>
      </c>
      <c r="Z236" s="1">
        <v>44197</v>
      </c>
      <c r="AA236" s="1">
        <v>44228</v>
      </c>
      <c r="AB236" s="1">
        <v>44256</v>
      </c>
      <c r="AC236" s="1">
        <v>44287</v>
      </c>
      <c r="AD236" s="1">
        <v>44317</v>
      </c>
      <c r="AE236" s="1">
        <v>44348</v>
      </c>
      <c r="AF236" s="1">
        <v>44378</v>
      </c>
      <c r="AG236" s="1">
        <v>44409</v>
      </c>
      <c r="AH236" s="1">
        <v>44440</v>
      </c>
      <c r="AI236" s="1">
        <v>44470</v>
      </c>
      <c r="AJ236" s="1">
        <v>44501</v>
      </c>
      <c r="AK236" s="1">
        <v>44531</v>
      </c>
      <c r="AL236" s="1">
        <v>44562</v>
      </c>
      <c r="AM236" s="1">
        <v>44593</v>
      </c>
      <c r="AN236" s="1">
        <v>44621</v>
      </c>
      <c r="AO236" s="1">
        <v>44652</v>
      </c>
      <c r="AP236" s="1">
        <v>44682</v>
      </c>
    </row>
    <row r="237" spans="1:42" x14ac:dyDescent="0.3">
      <c r="A237" t="s">
        <v>62</v>
      </c>
    </row>
    <row r="238" spans="1:42" x14ac:dyDescent="0.3">
      <c r="A238" t="s">
        <v>63</v>
      </c>
      <c r="B238">
        <v>100</v>
      </c>
      <c r="C238">
        <v>100</v>
      </c>
      <c r="D238">
        <v>100</v>
      </c>
      <c r="E238">
        <v>100</v>
      </c>
      <c r="F238">
        <v>100</v>
      </c>
      <c r="G238">
        <v>100</v>
      </c>
      <c r="H238">
        <v>100</v>
      </c>
      <c r="I238">
        <v>100</v>
      </c>
      <c r="J238">
        <v>100</v>
      </c>
      <c r="K238">
        <v>100</v>
      </c>
      <c r="L238">
        <v>100</v>
      </c>
      <c r="M238">
        <v>100</v>
      </c>
      <c r="N238">
        <v>100</v>
      </c>
      <c r="O238">
        <v>100</v>
      </c>
      <c r="P238">
        <v>100</v>
      </c>
      <c r="Q238">
        <v>100</v>
      </c>
      <c r="R238">
        <v>100</v>
      </c>
      <c r="S238">
        <v>100</v>
      </c>
      <c r="T238">
        <v>100</v>
      </c>
      <c r="U238">
        <v>100</v>
      </c>
      <c r="V238">
        <v>100</v>
      </c>
      <c r="W238">
        <v>100</v>
      </c>
      <c r="X238">
        <v>100</v>
      </c>
      <c r="Y238">
        <v>100</v>
      </c>
      <c r="Z238">
        <v>100</v>
      </c>
      <c r="AA238">
        <v>100</v>
      </c>
      <c r="AB238">
        <v>100</v>
      </c>
      <c r="AC238">
        <v>100</v>
      </c>
      <c r="AD238">
        <v>100</v>
      </c>
      <c r="AE238">
        <v>100</v>
      </c>
      <c r="AF238">
        <v>100</v>
      </c>
      <c r="AG238">
        <v>100</v>
      </c>
      <c r="AH238">
        <v>100</v>
      </c>
      <c r="AI238">
        <v>100</v>
      </c>
      <c r="AJ238">
        <v>100</v>
      </c>
      <c r="AK238">
        <v>100</v>
      </c>
      <c r="AL238">
        <v>100</v>
      </c>
      <c r="AM238">
        <v>100</v>
      </c>
      <c r="AN238">
        <v>100</v>
      </c>
      <c r="AO238">
        <v>100</v>
      </c>
      <c r="AP238">
        <v>100</v>
      </c>
    </row>
    <row r="239" spans="1:42" x14ac:dyDescent="0.3">
      <c r="A239" t="s">
        <v>64</v>
      </c>
      <c r="B239">
        <v>51.46</v>
      </c>
      <c r="C239">
        <v>51.55</v>
      </c>
      <c r="D239">
        <v>53.89</v>
      </c>
      <c r="E239">
        <v>55.33</v>
      </c>
      <c r="F239">
        <v>51.94</v>
      </c>
      <c r="G239">
        <v>54.1</v>
      </c>
      <c r="H239">
        <v>51.8</v>
      </c>
      <c r="I239">
        <v>50.12</v>
      </c>
      <c r="J239">
        <v>52.23</v>
      </c>
      <c r="K239">
        <v>51.27</v>
      </c>
      <c r="L239">
        <v>53.34</v>
      </c>
      <c r="M239">
        <v>53.84</v>
      </c>
      <c r="N239">
        <v>54.84</v>
      </c>
      <c r="O239">
        <v>54.31</v>
      </c>
      <c r="P239">
        <v>54.64</v>
      </c>
      <c r="Q239">
        <v>56.46</v>
      </c>
      <c r="R239">
        <v>57.75</v>
      </c>
      <c r="S239">
        <v>60.02</v>
      </c>
      <c r="T239">
        <v>59.11</v>
      </c>
      <c r="U239">
        <v>58.03</v>
      </c>
      <c r="V239">
        <v>59.21</v>
      </c>
      <c r="W239">
        <v>55.8</v>
      </c>
      <c r="X239">
        <v>58.56</v>
      </c>
      <c r="Y239">
        <v>58.52</v>
      </c>
      <c r="Z239">
        <v>57.18</v>
      </c>
      <c r="AA239">
        <v>57.23</v>
      </c>
      <c r="AB239">
        <v>59.49</v>
      </c>
      <c r="AC239">
        <v>58.86</v>
      </c>
      <c r="AD239">
        <v>61.64</v>
      </c>
      <c r="AE239">
        <v>65.28</v>
      </c>
      <c r="AF239">
        <v>66.040000000000006</v>
      </c>
      <c r="AG239">
        <v>63.3</v>
      </c>
      <c r="AH239">
        <v>63.71</v>
      </c>
      <c r="AI239">
        <v>67.540000000000006</v>
      </c>
      <c r="AJ239">
        <v>67.94</v>
      </c>
      <c r="AK239">
        <v>66.209999999999994</v>
      </c>
      <c r="AL239">
        <v>66.569999999999993</v>
      </c>
      <c r="AM239">
        <v>64.28</v>
      </c>
      <c r="AN239">
        <v>68.209999999999994</v>
      </c>
      <c r="AO239">
        <v>66.61</v>
      </c>
      <c r="AP239">
        <v>70.5</v>
      </c>
    </row>
    <row r="240" spans="1:42" x14ac:dyDescent="0.3">
      <c r="A240" t="s">
        <v>65</v>
      </c>
      <c r="B240">
        <v>4.1399999999999997</v>
      </c>
      <c r="C240">
        <v>5.28</v>
      </c>
      <c r="D240">
        <v>4.57</v>
      </c>
      <c r="E240">
        <v>4.33</v>
      </c>
      <c r="F240">
        <v>3.87</v>
      </c>
      <c r="G240">
        <v>3.75</v>
      </c>
      <c r="H240">
        <v>3.23</v>
      </c>
      <c r="I240">
        <v>3.73</v>
      </c>
      <c r="J240">
        <v>4.67</v>
      </c>
      <c r="K240">
        <v>3.9</v>
      </c>
      <c r="L240">
        <v>3.31</v>
      </c>
      <c r="M240">
        <v>3.46</v>
      </c>
      <c r="N240">
        <v>3.41</v>
      </c>
      <c r="O240">
        <v>3.87</v>
      </c>
      <c r="P240">
        <v>3.3</v>
      </c>
      <c r="Q240">
        <v>1.92</v>
      </c>
      <c r="R240">
        <v>2.93</v>
      </c>
      <c r="S240">
        <v>3.38</v>
      </c>
      <c r="T240">
        <v>3.4</v>
      </c>
      <c r="U240">
        <v>4.28</v>
      </c>
      <c r="V240">
        <v>3.52</v>
      </c>
      <c r="W240">
        <v>4.72</v>
      </c>
      <c r="X240">
        <v>4.38</v>
      </c>
      <c r="Y240">
        <v>2.76</v>
      </c>
      <c r="Z240">
        <v>3.4</v>
      </c>
      <c r="AA240">
        <v>3.62</v>
      </c>
      <c r="AB240">
        <v>3.73</v>
      </c>
      <c r="AC240">
        <v>3.54</v>
      </c>
      <c r="AD240">
        <v>3.96</v>
      </c>
      <c r="AE240">
        <v>2.93</v>
      </c>
      <c r="AF240">
        <v>3.33</v>
      </c>
      <c r="AG240">
        <v>3.66</v>
      </c>
      <c r="AH240">
        <v>3.66</v>
      </c>
      <c r="AI240">
        <v>2.84</v>
      </c>
      <c r="AJ240">
        <v>2.38</v>
      </c>
      <c r="AK240">
        <v>3.01</v>
      </c>
      <c r="AL240">
        <v>2.0699999999999998</v>
      </c>
      <c r="AM240">
        <v>2.99</v>
      </c>
      <c r="AN240">
        <v>1.72</v>
      </c>
      <c r="AO240">
        <v>1.96</v>
      </c>
      <c r="AP240">
        <v>1.71</v>
      </c>
    </row>
    <row r="241" spans="1:42" x14ac:dyDescent="0.3">
      <c r="A241" t="s">
        <v>66</v>
      </c>
      <c r="B241">
        <v>44.4</v>
      </c>
      <c r="C241">
        <v>43.17</v>
      </c>
      <c r="D241">
        <v>41.54</v>
      </c>
      <c r="E241">
        <v>40.340000000000003</v>
      </c>
      <c r="F241">
        <v>44.19</v>
      </c>
      <c r="G241">
        <v>42.15</v>
      </c>
      <c r="H241">
        <v>44.97</v>
      </c>
      <c r="I241">
        <v>46.14</v>
      </c>
      <c r="J241">
        <v>43.1</v>
      </c>
      <c r="K241">
        <v>44.83</v>
      </c>
      <c r="L241">
        <v>43.35</v>
      </c>
      <c r="M241">
        <v>42.7</v>
      </c>
      <c r="N241">
        <v>41.75</v>
      </c>
      <c r="O241">
        <v>41.82</v>
      </c>
      <c r="P241">
        <v>42.06</v>
      </c>
      <c r="Q241">
        <v>41.62</v>
      </c>
      <c r="R241">
        <v>39.31</v>
      </c>
      <c r="S241">
        <v>36.61</v>
      </c>
      <c r="T241">
        <v>37.49</v>
      </c>
      <c r="U241">
        <v>37.69</v>
      </c>
      <c r="V241">
        <v>37.26</v>
      </c>
      <c r="W241">
        <v>39.479999999999997</v>
      </c>
      <c r="X241">
        <v>37.06</v>
      </c>
      <c r="Y241">
        <v>38.729999999999997</v>
      </c>
      <c r="Z241">
        <v>39.409999999999997</v>
      </c>
      <c r="AA241">
        <v>39.15</v>
      </c>
      <c r="AB241">
        <v>36.78</v>
      </c>
      <c r="AC241">
        <v>37.6</v>
      </c>
      <c r="AD241">
        <v>34.4</v>
      </c>
      <c r="AE241">
        <v>31.79</v>
      </c>
      <c r="AF241">
        <v>30.62</v>
      </c>
      <c r="AG241">
        <v>33.04</v>
      </c>
      <c r="AH241">
        <v>32.630000000000003</v>
      </c>
      <c r="AI241">
        <v>29.61</v>
      </c>
      <c r="AJ241">
        <v>29.67</v>
      </c>
      <c r="AK241">
        <v>30.79</v>
      </c>
      <c r="AL241">
        <v>31.36</v>
      </c>
      <c r="AM241">
        <v>32.729999999999997</v>
      </c>
      <c r="AN241">
        <v>30.07</v>
      </c>
      <c r="AO241">
        <v>31.44</v>
      </c>
      <c r="AP241">
        <v>27.79</v>
      </c>
    </row>
    <row r="243" spans="1:42" x14ac:dyDescent="0.3">
      <c r="A243" t="s">
        <v>67</v>
      </c>
    </row>
    <row r="244" spans="1:42" x14ac:dyDescent="0.3">
      <c r="A244" t="s">
        <v>68</v>
      </c>
      <c r="B244">
        <v>100</v>
      </c>
      <c r="C244">
        <v>100</v>
      </c>
      <c r="D244">
        <v>100</v>
      </c>
      <c r="E244">
        <v>100</v>
      </c>
      <c r="F244">
        <v>100</v>
      </c>
      <c r="G244">
        <v>100</v>
      </c>
      <c r="H244">
        <v>100</v>
      </c>
      <c r="I244">
        <v>100</v>
      </c>
      <c r="J244">
        <v>100</v>
      </c>
      <c r="K244">
        <v>100</v>
      </c>
      <c r="L244">
        <v>100</v>
      </c>
      <c r="M244">
        <v>100</v>
      </c>
      <c r="N244">
        <v>100</v>
      </c>
      <c r="O244">
        <v>100</v>
      </c>
      <c r="P244">
        <v>100</v>
      </c>
      <c r="Q244">
        <v>100</v>
      </c>
      <c r="R244">
        <v>100</v>
      </c>
      <c r="S244">
        <v>100</v>
      </c>
      <c r="T244">
        <v>100</v>
      </c>
      <c r="U244">
        <v>100</v>
      </c>
      <c r="V244">
        <v>100</v>
      </c>
      <c r="W244">
        <v>100</v>
      </c>
      <c r="X244">
        <v>100</v>
      </c>
      <c r="Y244">
        <v>100</v>
      </c>
      <c r="Z244">
        <v>100</v>
      </c>
      <c r="AA244">
        <v>100</v>
      </c>
      <c r="AB244">
        <v>100</v>
      </c>
      <c r="AC244">
        <v>100</v>
      </c>
      <c r="AD244">
        <v>100</v>
      </c>
      <c r="AE244">
        <v>100</v>
      </c>
      <c r="AF244">
        <v>100</v>
      </c>
      <c r="AG244">
        <v>100</v>
      </c>
      <c r="AH244">
        <v>100</v>
      </c>
      <c r="AI244">
        <v>100</v>
      </c>
      <c r="AJ244">
        <v>100</v>
      </c>
      <c r="AK244">
        <v>100</v>
      </c>
      <c r="AL244">
        <v>100</v>
      </c>
      <c r="AM244">
        <v>100</v>
      </c>
      <c r="AN244">
        <v>100</v>
      </c>
      <c r="AO244">
        <v>100</v>
      </c>
      <c r="AP244">
        <v>100</v>
      </c>
    </row>
    <row r="245" spans="1:42" x14ac:dyDescent="0.3">
      <c r="A245" t="s">
        <v>69</v>
      </c>
      <c r="B245">
        <v>59.07</v>
      </c>
      <c r="C245">
        <v>58.48</v>
      </c>
      <c r="D245">
        <v>58.8</v>
      </c>
      <c r="E245">
        <v>59.35</v>
      </c>
      <c r="F245">
        <v>58.95</v>
      </c>
      <c r="G245">
        <v>58.32</v>
      </c>
      <c r="H245">
        <v>58.28</v>
      </c>
      <c r="I245">
        <v>57.91</v>
      </c>
      <c r="J245">
        <v>57.78</v>
      </c>
      <c r="K245">
        <v>59.03</v>
      </c>
      <c r="L245">
        <v>59.9</v>
      </c>
      <c r="M245">
        <v>58.15</v>
      </c>
      <c r="N245">
        <v>59.21</v>
      </c>
      <c r="O245">
        <v>59.19</v>
      </c>
      <c r="P245">
        <v>60.43</v>
      </c>
      <c r="Q245">
        <v>60.54</v>
      </c>
      <c r="R245">
        <v>61.22</v>
      </c>
      <c r="S245">
        <v>62.91</v>
      </c>
      <c r="T245">
        <v>64.2</v>
      </c>
      <c r="U245">
        <v>62.95</v>
      </c>
      <c r="V245">
        <v>62.61</v>
      </c>
      <c r="W245">
        <v>62.91</v>
      </c>
      <c r="X245">
        <v>62.35</v>
      </c>
      <c r="Y245">
        <v>62.39</v>
      </c>
      <c r="Z245">
        <v>61.59</v>
      </c>
      <c r="AA245">
        <v>61.7</v>
      </c>
      <c r="AB245">
        <v>62.64</v>
      </c>
      <c r="AC245">
        <v>63.92</v>
      </c>
      <c r="AD245">
        <v>66.87</v>
      </c>
      <c r="AE245">
        <v>68.94</v>
      </c>
      <c r="AF245">
        <v>69.69</v>
      </c>
      <c r="AG245">
        <v>68.97</v>
      </c>
      <c r="AH245">
        <v>68.680000000000007</v>
      </c>
      <c r="AI245">
        <v>71.150000000000006</v>
      </c>
      <c r="AJ245">
        <v>70.510000000000005</v>
      </c>
      <c r="AK245">
        <v>71.66</v>
      </c>
      <c r="AL245">
        <v>68.98</v>
      </c>
      <c r="AM245">
        <v>68.75</v>
      </c>
      <c r="AN245">
        <v>70.36</v>
      </c>
      <c r="AO245">
        <v>72.83</v>
      </c>
      <c r="AP245">
        <v>74.95</v>
      </c>
    </row>
    <row r="246" spans="1:42" x14ac:dyDescent="0.3">
      <c r="A246" t="s">
        <v>70</v>
      </c>
      <c r="B246">
        <v>2.2400000000000002</v>
      </c>
      <c r="C246">
        <v>2.7</v>
      </c>
      <c r="D246">
        <v>2.2000000000000002</v>
      </c>
      <c r="E246">
        <v>2.4500000000000002</v>
      </c>
      <c r="F246">
        <v>2.41</v>
      </c>
      <c r="G246">
        <v>2.7</v>
      </c>
      <c r="H246">
        <v>2.68</v>
      </c>
      <c r="I246">
        <v>2.08</v>
      </c>
      <c r="J246">
        <v>2.4900000000000002</v>
      </c>
      <c r="K246">
        <v>2.2999999999999998</v>
      </c>
      <c r="L246">
        <v>2.2400000000000002</v>
      </c>
      <c r="M246">
        <v>2.0099999999999998</v>
      </c>
      <c r="N246">
        <v>2.2599999999999998</v>
      </c>
      <c r="O246">
        <v>2.4900000000000002</v>
      </c>
      <c r="P246">
        <v>1.96</v>
      </c>
      <c r="Q246">
        <v>0.94</v>
      </c>
      <c r="R246">
        <v>1.26</v>
      </c>
      <c r="S246">
        <v>1.69</v>
      </c>
      <c r="T246">
        <v>1.62</v>
      </c>
      <c r="U246">
        <v>2.13</v>
      </c>
      <c r="V246">
        <v>2.21</v>
      </c>
      <c r="W246">
        <v>2.14</v>
      </c>
      <c r="X246">
        <v>2.2999999999999998</v>
      </c>
      <c r="Y246">
        <v>2.14</v>
      </c>
      <c r="Z246">
        <v>1.77</v>
      </c>
      <c r="AA246">
        <v>2.36</v>
      </c>
      <c r="AB246">
        <v>2.4500000000000002</v>
      </c>
      <c r="AC246">
        <v>2.25</v>
      </c>
      <c r="AD246">
        <v>2.08</v>
      </c>
      <c r="AE246">
        <v>1.94</v>
      </c>
      <c r="AF246">
        <v>2.04</v>
      </c>
      <c r="AG246">
        <v>1.6</v>
      </c>
      <c r="AH246">
        <v>1.54</v>
      </c>
      <c r="AI246">
        <v>1.25</v>
      </c>
      <c r="AJ246">
        <v>1.49</v>
      </c>
      <c r="AK246">
        <v>1.44</v>
      </c>
      <c r="AL246">
        <v>1.26</v>
      </c>
      <c r="AM246">
        <v>1.35</v>
      </c>
      <c r="AN246">
        <v>1.43</v>
      </c>
      <c r="AO246">
        <v>1.46</v>
      </c>
      <c r="AP246">
        <v>1.4</v>
      </c>
    </row>
    <row r="247" spans="1:42" x14ac:dyDescent="0.3">
      <c r="A247" t="s">
        <v>71</v>
      </c>
      <c r="B247">
        <v>38.69</v>
      </c>
      <c r="C247">
        <v>38.82</v>
      </c>
      <c r="D247">
        <v>39</v>
      </c>
      <c r="E247">
        <v>38.21</v>
      </c>
      <c r="F247">
        <v>38.65</v>
      </c>
      <c r="G247">
        <v>38.979999999999997</v>
      </c>
      <c r="H247">
        <v>39.04</v>
      </c>
      <c r="I247">
        <v>40</v>
      </c>
      <c r="J247">
        <v>39.729999999999997</v>
      </c>
      <c r="K247">
        <v>38.67</v>
      </c>
      <c r="L247">
        <v>37.86</v>
      </c>
      <c r="M247">
        <v>39.83</v>
      </c>
      <c r="N247">
        <v>38.53</v>
      </c>
      <c r="O247">
        <v>38.32</v>
      </c>
      <c r="P247">
        <v>37.61</v>
      </c>
      <c r="Q247">
        <v>38.520000000000003</v>
      </c>
      <c r="R247">
        <v>37.520000000000003</v>
      </c>
      <c r="S247">
        <v>35.39</v>
      </c>
      <c r="T247">
        <v>34.18</v>
      </c>
      <c r="U247">
        <v>34.92</v>
      </c>
      <c r="V247">
        <v>35.18</v>
      </c>
      <c r="W247">
        <v>34.950000000000003</v>
      </c>
      <c r="X247">
        <v>35.35</v>
      </c>
      <c r="Y247">
        <v>35.47</v>
      </c>
      <c r="Z247">
        <v>36.64</v>
      </c>
      <c r="AA247">
        <v>35.94</v>
      </c>
      <c r="AB247">
        <v>34.9</v>
      </c>
      <c r="AC247">
        <v>33.82</v>
      </c>
      <c r="AD247">
        <v>31.05</v>
      </c>
      <c r="AE247">
        <v>29.12</v>
      </c>
      <c r="AF247">
        <v>28.27</v>
      </c>
      <c r="AG247">
        <v>29.43</v>
      </c>
      <c r="AH247">
        <v>29.78</v>
      </c>
      <c r="AI247">
        <v>27.6</v>
      </c>
      <c r="AJ247">
        <v>28</v>
      </c>
      <c r="AK247">
        <v>26.9</v>
      </c>
      <c r="AL247">
        <v>29.76</v>
      </c>
      <c r="AM247">
        <v>29.9</v>
      </c>
      <c r="AN247">
        <v>28.21</v>
      </c>
      <c r="AO247">
        <v>25.71</v>
      </c>
      <c r="AP247">
        <v>23.65</v>
      </c>
    </row>
    <row r="249" spans="1:42" x14ac:dyDescent="0.3">
      <c r="A249" t="s">
        <v>72</v>
      </c>
    </row>
    <row r="250" spans="1:42" x14ac:dyDescent="0.3">
      <c r="A250" t="s">
        <v>68</v>
      </c>
      <c r="B250">
        <v>100</v>
      </c>
      <c r="C250">
        <v>100</v>
      </c>
      <c r="D250">
        <v>100</v>
      </c>
      <c r="E250">
        <v>100</v>
      </c>
      <c r="F250">
        <v>100</v>
      </c>
      <c r="G250">
        <v>100</v>
      </c>
      <c r="H250">
        <v>100</v>
      </c>
      <c r="I250">
        <v>100</v>
      </c>
      <c r="J250">
        <v>100</v>
      </c>
      <c r="K250">
        <v>100</v>
      </c>
      <c r="L250">
        <v>100</v>
      </c>
      <c r="M250">
        <v>100</v>
      </c>
      <c r="N250">
        <v>100</v>
      </c>
      <c r="O250">
        <v>100</v>
      </c>
      <c r="P250">
        <v>100</v>
      </c>
      <c r="Q250">
        <v>100</v>
      </c>
      <c r="R250">
        <v>100</v>
      </c>
      <c r="S250">
        <v>100</v>
      </c>
      <c r="T250">
        <v>100</v>
      </c>
      <c r="U250">
        <v>100</v>
      </c>
      <c r="V250">
        <v>100</v>
      </c>
      <c r="W250">
        <v>100</v>
      </c>
      <c r="X250">
        <v>100</v>
      </c>
      <c r="Y250">
        <v>100</v>
      </c>
      <c r="Z250">
        <v>100</v>
      </c>
      <c r="AA250">
        <v>100</v>
      </c>
      <c r="AB250">
        <v>100</v>
      </c>
      <c r="AC250">
        <v>100</v>
      </c>
      <c r="AD250">
        <v>100</v>
      </c>
      <c r="AE250">
        <v>100</v>
      </c>
      <c r="AF250">
        <v>100</v>
      </c>
      <c r="AG250">
        <v>100</v>
      </c>
      <c r="AH250">
        <v>100</v>
      </c>
      <c r="AI250">
        <v>100</v>
      </c>
      <c r="AJ250">
        <v>100</v>
      </c>
      <c r="AK250">
        <v>100</v>
      </c>
      <c r="AL250">
        <v>100</v>
      </c>
      <c r="AM250">
        <v>100</v>
      </c>
      <c r="AN250">
        <v>100</v>
      </c>
      <c r="AO250">
        <v>100</v>
      </c>
      <c r="AP250">
        <v>100</v>
      </c>
    </row>
    <row r="251" spans="1:42" x14ac:dyDescent="0.3">
      <c r="A251" t="s">
        <v>69</v>
      </c>
      <c r="B251">
        <v>51.52</v>
      </c>
      <c r="C251">
        <v>52.75</v>
      </c>
      <c r="D251">
        <v>53.53</v>
      </c>
      <c r="E251">
        <v>53.3</v>
      </c>
      <c r="F251">
        <v>52.1</v>
      </c>
      <c r="G251">
        <v>52.69</v>
      </c>
      <c r="H251">
        <v>53.25</v>
      </c>
      <c r="I251">
        <v>52.49</v>
      </c>
      <c r="J251">
        <v>54.34</v>
      </c>
      <c r="K251">
        <v>55.39</v>
      </c>
      <c r="L251">
        <v>54.48</v>
      </c>
      <c r="M251">
        <v>53.02</v>
      </c>
      <c r="N251">
        <v>59.18</v>
      </c>
      <c r="O251">
        <v>58.45</v>
      </c>
      <c r="P251">
        <v>60.96</v>
      </c>
      <c r="Q251">
        <v>59.79</v>
      </c>
      <c r="R251">
        <v>61.61</v>
      </c>
      <c r="S251">
        <v>64.47</v>
      </c>
      <c r="T251">
        <v>65.41</v>
      </c>
      <c r="U251">
        <v>63.66</v>
      </c>
      <c r="V251">
        <v>62.51</v>
      </c>
      <c r="W251">
        <v>64.19</v>
      </c>
      <c r="X251">
        <v>61.76</v>
      </c>
      <c r="Y251">
        <v>61.55</v>
      </c>
      <c r="Z251">
        <v>61.57</v>
      </c>
      <c r="AA251">
        <v>61.71</v>
      </c>
      <c r="AB251">
        <v>64.08</v>
      </c>
      <c r="AC251">
        <v>65.02</v>
      </c>
      <c r="AD251">
        <v>68.31</v>
      </c>
      <c r="AE251">
        <v>68.790000000000006</v>
      </c>
      <c r="AF251">
        <v>69.36</v>
      </c>
      <c r="AG251">
        <v>68.42</v>
      </c>
      <c r="AH251">
        <v>68.66</v>
      </c>
      <c r="AI251">
        <v>70.069999999999993</v>
      </c>
      <c r="AJ251">
        <v>67.959999999999994</v>
      </c>
      <c r="AK251">
        <v>71.08</v>
      </c>
      <c r="AL251">
        <v>68.11</v>
      </c>
      <c r="AM251">
        <v>66.81</v>
      </c>
      <c r="AN251">
        <v>69.81</v>
      </c>
      <c r="AO251">
        <v>70.05</v>
      </c>
      <c r="AP251">
        <v>73.37</v>
      </c>
    </row>
    <row r="252" spans="1:42" x14ac:dyDescent="0.3">
      <c r="A252" t="s">
        <v>70</v>
      </c>
      <c r="B252">
        <v>9.4700000000000006</v>
      </c>
      <c r="C252">
        <v>8.76</v>
      </c>
      <c r="D252">
        <v>8.8000000000000007</v>
      </c>
      <c r="E252">
        <v>9.9600000000000009</v>
      </c>
      <c r="F252">
        <v>9.25</v>
      </c>
      <c r="G252">
        <v>10.43</v>
      </c>
      <c r="H252">
        <v>8.9</v>
      </c>
      <c r="I252">
        <v>9.92</v>
      </c>
      <c r="J252">
        <v>8.07</v>
      </c>
      <c r="K252">
        <v>8.51</v>
      </c>
      <c r="L252">
        <v>9.11</v>
      </c>
      <c r="M252">
        <v>7.77</v>
      </c>
      <c r="N252">
        <v>4.09</v>
      </c>
      <c r="O252">
        <v>3.74</v>
      </c>
      <c r="P252">
        <v>1.84</v>
      </c>
      <c r="Q252">
        <v>1.83</v>
      </c>
      <c r="R252">
        <v>1.54</v>
      </c>
      <c r="S252">
        <v>2.95</v>
      </c>
      <c r="T252">
        <v>3.01</v>
      </c>
      <c r="U252">
        <v>2.39</v>
      </c>
      <c r="V252">
        <v>3.14</v>
      </c>
      <c r="W252">
        <v>2.87</v>
      </c>
      <c r="X252">
        <v>2.68</v>
      </c>
      <c r="Y252">
        <v>3.37</v>
      </c>
      <c r="Z252">
        <v>3.12</v>
      </c>
      <c r="AA252">
        <v>3.06</v>
      </c>
      <c r="AB252">
        <v>2.25</v>
      </c>
      <c r="AC252">
        <v>3.55</v>
      </c>
      <c r="AD252">
        <v>2.6</v>
      </c>
      <c r="AE252">
        <v>2</v>
      </c>
      <c r="AF252">
        <v>2.5099999999999998</v>
      </c>
      <c r="AG252">
        <v>2.04</v>
      </c>
      <c r="AH252">
        <v>2.75</v>
      </c>
      <c r="AI252">
        <v>1.61</v>
      </c>
      <c r="AJ252">
        <v>3.05</v>
      </c>
      <c r="AK252">
        <v>2.19</v>
      </c>
      <c r="AL252">
        <v>2.83</v>
      </c>
      <c r="AM252">
        <v>2.93</v>
      </c>
      <c r="AN252">
        <v>1.99</v>
      </c>
      <c r="AO252">
        <v>1.77</v>
      </c>
      <c r="AP252">
        <v>2.2200000000000002</v>
      </c>
    </row>
    <row r="253" spans="1:42" x14ac:dyDescent="0.3">
      <c r="A253" t="s">
        <v>71</v>
      </c>
      <c r="B253">
        <v>39</v>
      </c>
      <c r="C253">
        <v>38.49</v>
      </c>
      <c r="D253">
        <v>37.67</v>
      </c>
      <c r="E253">
        <v>36.74</v>
      </c>
      <c r="F253">
        <v>38.65</v>
      </c>
      <c r="G253">
        <v>36.880000000000003</v>
      </c>
      <c r="H253">
        <v>37.85</v>
      </c>
      <c r="I253">
        <v>37.590000000000003</v>
      </c>
      <c r="J253">
        <v>37.58</v>
      </c>
      <c r="K253">
        <v>36.090000000000003</v>
      </c>
      <c r="L253">
        <v>36.409999999999997</v>
      </c>
      <c r="M253">
        <v>39.21</v>
      </c>
      <c r="N253">
        <v>36.729999999999997</v>
      </c>
      <c r="O253">
        <v>37.81</v>
      </c>
      <c r="P253">
        <v>37.200000000000003</v>
      </c>
      <c r="Q253">
        <v>38.380000000000003</v>
      </c>
      <c r="R253">
        <v>36.85</v>
      </c>
      <c r="S253">
        <v>32.58</v>
      </c>
      <c r="T253">
        <v>31.59</v>
      </c>
      <c r="U253">
        <v>33.950000000000003</v>
      </c>
      <c r="V253">
        <v>34.35</v>
      </c>
      <c r="W253">
        <v>32.94</v>
      </c>
      <c r="X253">
        <v>35.57</v>
      </c>
      <c r="Y253">
        <v>35.08</v>
      </c>
      <c r="Z253">
        <v>35.31</v>
      </c>
      <c r="AA253">
        <v>35.229999999999997</v>
      </c>
      <c r="AB253">
        <v>33.659999999999997</v>
      </c>
      <c r="AC253">
        <v>31.43</v>
      </c>
      <c r="AD253">
        <v>29.09</v>
      </c>
      <c r="AE253">
        <v>29.21</v>
      </c>
      <c r="AF253">
        <v>28.12</v>
      </c>
      <c r="AG253">
        <v>29.54</v>
      </c>
      <c r="AH253">
        <v>28.58</v>
      </c>
      <c r="AI253">
        <v>28.32</v>
      </c>
      <c r="AJ253">
        <v>28.99</v>
      </c>
      <c r="AK253">
        <v>26.72</v>
      </c>
      <c r="AL253">
        <v>29.05</v>
      </c>
      <c r="AM253">
        <v>30.25</v>
      </c>
      <c r="AN253">
        <v>28.21</v>
      </c>
      <c r="AO253">
        <v>28.18</v>
      </c>
      <c r="AP253">
        <v>24.41</v>
      </c>
    </row>
    <row r="256" spans="1:42" x14ac:dyDescent="0.3">
      <c r="A256" t="s">
        <v>36</v>
      </c>
    </row>
    <row r="257" spans="1:42" x14ac:dyDescent="0.3">
      <c r="A257" t="s">
        <v>61</v>
      </c>
    </row>
    <row r="258" spans="1:42" x14ac:dyDescent="0.3">
      <c r="A258" t="s">
        <v>52</v>
      </c>
    </row>
    <row r="259" spans="1:42" x14ac:dyDescent="0.3">
      <c r="A259" t="s">
        <v>39</v>
      </c>
      <c r="B259" s="1">
        <v>43466</v>
      </c>
      <c r="C259" s="1">
        <v>43497</v>
      </c>
      <c r="D259" s="1">
        <v>43525</v>
      </c>
      <c r="E259" s="1">
        <v>43556</v>
      </c>
      <c r="F259" s="1">
        <v>43586</v>
      </c>
      <c r="G259" s="1">
        <v>43617</v>
      </c>
      <c r="H259" s="1">
        <v>43647</v>
      </c>
      <c r="I259" s="1">
        <v>43678</v>
      </c>
      <c r="J259" s="1">
        <v>43709</v>
      </c>
      <c r="K259" s="1">
        <v>43739</v>
      </c>
      <c r="L259" s="1">
        <v>43770</v>
      </c>
      <c r="M259" s="1">
        <v>43800</v>
      </c>
      <c r="N259" s="1">
        <v>43831</v>
      </c>
      <c r="O259" s="1">
        <v>43862</v>
      </c>
      <c r="P259" s="1">
        <v>43891</v>
      </c>
      <c r="Q259" s="1">
        <v>43922</v>
      </c>
      <c r="R259" t="s">
        <v>53</v>
      </c>
      <c r="S259" s="1">
        <v>43983</v>
      </c>
      <c r="T259" s="1">
        <v>44013</v>
      </c>
      <c r="U259" s="1" t="s">
        <v>56</v>
      </c>
      <c r="V259" s="1">
        <v>44075</v>
      </c>
      <c r="W259" s="1">
        <v>44105</v>
      </c>
      <c r="X259" s="1">
        <v>44136</v>
      </c>
      <c r="Y259" s="1">
        <v>44166</v>
      </c>
      <c r="Z259" s="1">
        <v>44197</v>
      </c>
      <c r="AA259" s="1">
        <v>44228</v>
      </c>
      <c r="AB259" s="1">
        <v>44256</v>
      </c>
      <c r="AC259" s="1">
        <v>44287</v>
      </c>
      <c r="AD259" s="1">
        <v>44317</v>
      </c>
      <c r="AE259" s="1">
        <v>44348</v>
      </c>
      <c r="AF259" s="1">
        <v>44378</v>
      </c>
      <c r="AG259" s="1">
        <v>44409</v>
      </c>
      <c r="AH259" s="1">
        <v>44440</v>
      </c>
      <c r="AI259" s="1">
        <v>44470</v>
      </c>
      <c r="AJ259" s="1">
        <v>44501</v>
      </c>
      <c r="AK259" s="1">
        <v>44531</v>
      </c>
      <c r="AL259" s="1">
        <v>44562</v>
      </c>
      <c r="AM259" s="1">
        <v>44593</v>
      </c>
      <c r="AN259" s="1">
        <v>44621</v>
      </c>
      <c r="AO259" s="1">
        <v>44652</v>
      </c>
      <c r="AP259" s="1">
        <v>44682</v>
      </c>
    </row>
    <row r="260" spans="1:42" x14ac:dyDescent="0.3">
      <c r="A260" t="s">
        <v>62</v>
      </c>
    </row>
    <row r="261" spans="1:42" x14ac:dyDescent="0.3">
      <c r="A261" t="s">
        <v>63</v>
      </c>
      <c r="B261">
        <v>100</v>
      </c>
      <c r="C261">
        <v>100</v>
      </c>
      <c r="D261">
        <v>100</v>
      </c>
      <c r="E261">
        <v>100</v>
      </c>
      <c r="F261">
        <v>100</v>
      </c>
      <c r="G261">
        <v>100</v>
      </c>
      <c r="H261">
        <v>100</v>
      </c>
      <c r="I261">
        <v>100</v>
      </c>
      <c r="J261">
        <v>100</v>
      </c>
      <c r="K261">
        <v>100</v>
      </c>
      <c r="L261">
        <v>100</v>
      </c>
      <c r="M261">
        <v>100</v>
      </c>
      <c r="N261">
        <v>100</v>
      </c>
      <c r="O261">
        <v>100</v>
      </c>
      <c r="P261">
        <v>100</v>
      </c>
      <c r="Q261">
        <v>100</v>
      </c>
      <c r="R261">
        <v>100</v>
      </c>
      <c r="S261">
        <v>100</v>
      </c>
      <c r="T261">
        <v>100</v>
      </c>
      <c r="U261">
        <v>100</v>
      </c>
      <c r="V261">
        <v>100</v>
      </c>
      <c r="W261">
        <v>100</v>
      </c>
      <c r="X261">
        <v>100</v>
      </c>
      <c r="Y261">
        <v>100</v>
      </c>
      <c r="Z261">
        <v>100</v>
      </c>
      <c r="AA261">
        <v>100</v>
      </c>
      <c r="AB261">
        <v>100</v>
      </c>
      <c r="AC261">
        <v>100</v>
      </c>
      <c r="AD261">
        <v>100</v>
      </c>
      <c r="AE261">
        <v>100</v>
      </c>
      <c r="AF261">
        <v>100</v>
      </c>
      <c r="AG261">
        <v>100</v>
      </c>
      <c r="AH261">
        <v>100</v>
      </c>
      <c r="AI261">
        <v>100</v>
      </c>
      <c r="AJ261">
        <v>100</v>
      </c>
      <c r="AK261">
        <v>100</v>
      </c>
      <c r="AL261">
        <v>100</v>
      </c>
      <c r="AM261">
        <v>100</v>
      </c>
      <c r="AN261">
        <v>100</v>
      </c>
      <c r="AO261">
        <v>100</v>
      </c>
      <c r="AP261">
        <v>100</v>
      </c>
    </row>
    <row r="262" spans="1:42" x14ac:dyDescent="0.3">
      <c r="A262" t="s">
        <v>64</v>
      </c>
      <c r="B262">
        <v>48.84</v>
      </c>
      <c r="C262">
        <v>50.03</v>
      </c>
      <c r="D262">
        <v>49.64</v>
      </c>
      <c r="E262">
        <v>52.18</v>
      </c>
      <c r="F262">
        <v>50.75</v>
      </c>
      <c r="G262">
        <v>50.73</v>
      </c>
      <c r="H262">
        <v>51.68</v>
      </c>
      <c r="I262">
        <v>51</v>
      </c>
      <c r="J262">
        <v>49.67</v>
      </c>
      <c r="K262">
        <v>51.1</v>
      </c>
      <c r="L262">
        <v>50.54</v>
      </c>
      <c r="M262">
        <v>52.63</v>
      </c>
      <c r="N262">
        <v>50.81</v>
      </c>
      <c r="O262">
        <v>51.98</v>
      </c>
      <c r="P262">
        <v>53.26</v>
      </c>
      <c r="Q262">
        <v>54.36</v>
      </c>
      <c r="R262">
        <v>54.09</v>
      </c>
      <c r="S262">
        <v>55.93</v>
      </c>
      <c r="T262">
        <v>54.88</v>
      </c>
      <c r="U262">
        <v>55.07</v>
      </c>
      <c r="V262">
        <v>55.58</v>
      </c>
      <c r="W262">
        <v>55.07</v>
      </c>
      <c r="X262">
        <v>53.53</v>
      </c>
      <c r="Y262">
        <v>54.46</v>
      </c>
      <c r="Z262">
        <v>51.99</v>
      </c>
      <c r="AA262">
        <v>53.39</v>
      </c>
      <c r="AB262">
        <v>55.24</v>
      </c>
      <c r="AC262">
        <v>57</v>
      </c>
      <c r="AD262">
        <v>59.46</v>
      </c>
      <c r="AE262">
        <v>60</v>
      </c>
      <c r="AF262">
        <v>60.9</v>
      </c>
      <c r="AG262">
        <v>61.46</v>
      </c>
      <c r="AH262">
        <v>61.09</v>
      </c>
      <c r="AI262">
        <v>60.78</v>
      </c>
      <c r="AJ262">
        <v>62.38</v>
      </c>
      <c r="AK262">
        <v>62.33</v>
      </c>
      <c r="AL262">
        <v>60.34</v>
      </c>
      <c r="AM262">
        <v>59.48</v>
      </c>
      <c r="AN262">
        <v>60.94</v>
      </c>
      <c r="AO262">
        <v>62.27</v>
      </c>
      <c r="AP262">
        <v>64.83</v>
      </c>
    </row>
    <row r="263" spans="1:42" x14ac:dyDescent="0.3">
      <c r="A263" t="s">
        <v>65</v>
      </c>
      <c r="B263">
        <v>5</v>
      </c>
      <c r="C263">
        <v>4.54</v>
      </c>
      <c r="D263">
        <v>4.38</v>
      </c>
      <c r="E263">
        <v>4.6100000000000003</v>
      </c>
      <c r="F263">
        <v>4.9000000000000004</v>
      </c>
      <c r="G263">
        <v>4.93</v>
      </c>
      <c r="H263">
        <v>4.4000000000000004</v>
      </c>
      <c r="I263">
        <v>4.2699999999999996</v>
      </c>
      <c r="J263">
        <v>5.38</v>
      </c>
      <c r="K263">
        <v>4.24</v>
      </c>
      <c r="L263">
        <v>3.72</v>
      </c>
      <c r="M263">
        <v>3.55</v>
      </c>
      <c r="N263">
        <v>4.96</v>
      </c>
      <c r="O263">
        <v>4.47</v>
      </c>
      <c r="P263">
        <v>3.23</v>
      </c>
      <c r="Q263">
        <v>2.2999999999999998</v>
      </c>
      <c r="R263">
        <v>4.5</v>
      </c>
      <c r="S263">
        <v>3.95</v>
      </c>
      <c r="T263">
        <v>4.25</v>
      </c>
      <c r="U263">
        <v>4.5599999999999996</v>
      </c>
      <c r="V263">
        <v>4.75</v>
      </c>
      <c r="W263">
        <v>4.29</v>
      </c>
      <c r="X263">
        <v>4.62</v>
      </c>
      <c r="Y263">
        <v>3.33</v>
      </c>
      <c r="Z263">
        <v>4.7699999999999996</v>
      </c>
      <c r="AA263">
        <v>4.37</v>
      </c>
      <c r="AB263">
        <v>4.5</v>
      </c>
      <c r="AC263">
        <v>4.13</v>
      </c>
      <c r="AD263">
        <v>4.18</v>
      </c>
      <c r="AE263">
        <v>4.58</v>
      </c>
      <c r="AF263">
        <v>5.31</v>
      </c>
      <c r="AG263">
        <v>5.23</v>
      </c>
      <c r="AH263">
        <v>5.43</v>
      </c>
      <c r="AI263">
        <v>5.81</v>
      </c>
      <c r="AJ263">
        <v>4.68</v>
      </c>
      <c r="AK263">
        <v>3.86</v>
      </c>
      <c r="AL263">
        <v>4.7699999999999996</v>
      </c>
      <c r="AM263">
        <v>4.71</v>
      </c>
      <c r="AN263">
        <v>4.6500000000000004</v>
      </c>
      <c r="AO263">
        <v>4.47</v>
      </c>
      <c r="AP263">
        <v>4.8</v>
      </c>
    </row>
    <row r="264" spans="1:42" x14ac:dyDescent="0.3">
      <c r="A264" t="s">
        <v>66</v>
      </c>
      <c r="B264">
        <v>46.16</v>
      </c>
      <c r="C264">
        <v>45.44</v>
      </c>
      <c r="D264">
        <v>45.98</v>
      </c>
      <c r="E264">
        <v>43.21</v>
      </c>
      <c r="F264">
        <v>44.35</v>
      </c>
      <c r="G264">
        <v>44.34</v>
      </c>
      <c r="H264">
        <v>43.92</v>
      </c>
      <c r="I264">
        <v>44.73</v>
      </c>
      <c r="J264">
        <v>44.96</v>
      </c>
      <c r="K264">
        <v>44.67</v>
      </c>
      <c r="L264">
        <v>45.74</v>
      </c>
      <c r="M264">
        <v>43.82</v>
      </c>
      <c r="N264">
        <v>44.23</v>
      </c>
      <c r="O264">
        <v>43.55</v>
      </c>
      <c r="P264">
        <v>43.52</v>
      </c>
      <c r="Q264">
        <v>43.33</v>
      </c>
      <c r="R264">
        <v>41.41</v>
      </c>
      <c r="S264">
        <v>40.119999999999997</v>
      </c>
      <c r="T264">
        <v>40.869999999999997</v>
      </c>
      <c r="U264">
        <v>40.380000000000003</v>
      </c>
      <c r="V264">
        <v>39.68</v>
      </c>
      <c r="W264">
        <v>40.64</v>
      </c>
      <c r="X264">
        <v>41.84</v>
      </c>
      <c r="Y264">
        <v>42.22</v>
      </c>
      <c r="Z264">
        <v>43.24</v>
      </c>
      <c r="AA264">
        <v>42.24</v>
      </c>
      <c r="AB264">
        <v>40.26</v>
      </c>
      <c r="AC264">
        <v>38.869999999999997</v>
      </c>
      <c r="AD264">
        <v>36.36</v>
      </c>
      <c r="AE264">
        <v>35.42</v>
      </c>
      <c r="AF264">
        <v>33.799999999999997</v>
      </c>
      <c r="AG264">
        <v>33.32</v>
      </c>
      <c r="AH264">
        <v>33.479999999999997</v>
      </c>
      <c r="AI264">
        <v>33.409999999999997</v>
      </c>
      <c r="AJ264">
        <v>32.94</v>
      </c>
      <c r="AK264">
        <v>33.81</v>
      </c>
      <c r="AL264">
        <v>34.89</v>
      </c>
      <c r="AM264">
        <v>35.81</v>
      </c>
      <c r="AN264">
        <v>34.409999999999997</v>
      </c>
      <c r="AO264">
        <v>33.25</v>
      </c>
      <c r="AP264">
        <v>30.37</v>
      </c>
    </row>
    <row r="266" spans="1:42" x14ac:dyDescent="0.3">
      <c r="A266" t="s">
        <v>67</v>
      </c>
    </row>
    <row r="267" spans="1:42" x14ac:dyDescent="0.3">
      <c r="A267" t="s">
        <v>68</v>
      </c>
      <c r="B267">
        <v>100</v>
      </c>
      <c r="C267">
        <v>100</v>
      </c>
      <c r="D267">
        <v>100</v>
      </c>
      <c r="E267">
        <v>100</v>
      </c>
      <c r="F267">
        <v>100</v>
      </c>
      <c r="G267">
        <v>100</v>
      </c>
      <c r="H267">
        <v>100</v>
      </c>
      <c r="I267">
        <v>100</v>
      </c>
      <c r="J267">
        <v>100</v>
      </c>
      <c r="K267">
        <v>100</v>
      </c>
      <c r="L267">
        <v>100</v>
      </c>
      <c r="M267">
        <v>100</v>
      </c>
      <c r="N267">
        <v>100</v>
      </c>
      <c r="O267">
        <v>100</v>
      </c>
      <c r="P267">
        <v>100</v>
      </c>
      <c r="Q267">
        <v>100</v>
      </c>
      <c r="R267">
        <v>100</v>
      </c>
      <c r="S267">
        <v>100</v>
      </c>
      <c r="T267">
        <v>100</v>
      </c>
      <c r="U267">
        <v>100</v>
      </c>
      <c r="V267">
        <v>100</v>
      </c>
      <c r="W267">
        <v>100</v>
      </c>
      <c r="X267">
        <v>100</v>
      </c>
      <c r="Y267">
        <v>100</v>
      </c>
      <c r="Z267">
        <v>100</v>
      </c>
      <c r="AA267">
        <v>100</v>
      </c>
      <c r="AB267">
        <v>100</v>
      </c>
      <c r="AC267">
        <v>100</v>
      </c>
      <c r="AD267">
        <v>100</v>
      </c>
      <c r="AE267">
        <v>100</v>
      </c>
      <c r="AF267">
        <v>100</v>
      </c>
      <c r="AG267">
        <v>100</v>
      </c>
      <c r="AH267">
        <v>100</v>
      </c>
      <c r="AI267">
        <v>100</v>
      </c>
      <c r="AJ267">
        <v>100</v>
      </c>
      <c r="AK267">
        <v>100</v>
      </c>
      <c r="AL267">
        <v>100</v>
      </c>
      <c r="AM267">
        <v>100</v>
      </c>
      <c r="AN267">
        <v>100</v>
      </c>
      <c r="AO267">
        <v>100</v>
      </c>
      <c r="AP267">
        <v>100</v>
      </c>
    </row>
    <row r="268" spans="1:42" x14ac:dyDescent="0.3">
      <c r="A268" t="s">
        <v>69</v>
      </c>
      <c r="B268">
        <v>55.76</v>
      </c>
      <c r="C268">
        <v>56.19</v>
      </c>
      <c r="D268">
        <v>56.03</v>
      </c>
      <c r="E268">
        <v>56.89</v>
      </c>
      <c r="F268">
        <v>56.34</v>
      </c>
      <c r="G268">
        <v>56.81</v>
      </c>
      <c r="H268">
        <v>56.07</v>
      </c>
      <c r="I268">
        <v>56.47</v>
      </c>
      <c r="J268">
        <v>55.75</v>
      </c>
      <c r="K268">
        <v>56.14</v>
      </c>
      <c r="L268">
        <v>56.65</v>
      </c>
      <c r="M268">
        <v>56.13</v>
      </c>
      <c r="N268">
        <v>54.93</v>
      </c>
      <c r="O268">
        <v>56.13</v>
      </c>
      <c r="P268">
        <v>56.26</v>
      </c>
      <c r="Q268">
        <v>56.17</v>
      </c>
      <c r="R268">
        <v>58.47</v>
      </c>
      <c r="S268">
        <v>59.93</v>
      </c>
      <c r="T268">
        <v>60.74</v>
      </c>
      <c r="U268">
        <v>60.72</v>
      </c>
      <c r="V268">
        <v>59.87</v>
      </c>
      <c r="W268">
        <v>60.03</v>
      </c>
      <c r="X268">
        <v>58.5</v>
      </c>
      <c r="Y268">
        <v>58.88</v>
      </c>
      <c r="Z268">
        <v>57.16</v>
      </c>
      <c r="AA268">
        <v>57.74</v>
      </c>
      <c r="AB268">
        <v>60.06</v>
      </c>
      <c r="AC268">
        <v>61.03</v>
      </c>
      <c r="AD268">
        <v>64.37</v>
      </c>
      <c r="AE268">
        <v>66.12</v>
      </c>
      <c r="AF268">
        <v>67.680000000000007</v>
      </c>
      <c r="AG268">
        <v>67.37</v>
      </c>
      <c r="AH268">
        <v>66.569999999999993</v>
      </c>
      <c r="AI268">
        <v>67.61</v>
      </c>
      <c r="AJ268">
        <v>67.75</v>
      </c>
      <c r="AK268">
        <v>67.84</v>
      </c>
      <c r="AL268">
        <v>65.45</v>
      </c>
      <c r="AM268">
        <v>66.150000000000006</v>
      </c>
      <c r="AN268">
        <v>66.790000000000006</v>
      </c>
      <c r="AO268">
        <v>69.760000000000005</v>
      </c>
      <c r="AP268">
        <v>71.34</v>
      </c>
    </row>
    <row r="269" spans="1:42" x14ac:dyDescent="0.3">
      <c r="A269" t="s">
        <v>70</v>
      </c>
      <c r="B269">
        <v>1.52</v>
      </c>
      <c r="C269">
        <v>1.49</v>
      </c>
      <c r="D269">
        <v>1.68</v>
      </c>
      <c r="E269">
        <v>1.42</v>
      </c>
      <c r="F269">
        <v>1.52</v>
      </c>
      <c r="G269">
        <v>1.67</v>
      </c>
      <c r="H269">
        <v>1.63</v>
      </c>
      <c r="I269">
        <v>1.5</v>
      </c>
      <c r="J269">
        <v>1.6</v>
      </c>
      <c r="K269">
        <v>1.47</v>
      </c>
      <c r="L269">
        <v>1.51</v>
      </c>
      <c r="M269">
        <v>1.67</v>
      </c>
      <c r="N269">
        <v>1.56</v>
      </c>
      <c r="O269">
        <v>1.48</v>
      </c>
      <c r="P269">
        <v>1.24</v>
      </c>
      <c r="Q269">
        <v>0.84</v>
      </c>
      <c r="R269">
        <v>0.88</v>
      </c>
      <c r="S269">
        <v>1.26</v>
      </c>
      <c r="T269">
        <v>1.62</v>
      </c>
      <c r="U269">
        <v>1.55</v>
      </c>
      <c r="V269">
        <v>1.58</v>
      </c>
      <c r="W269">
        <v>1.24</v>
      </c>
      <c r="X269">
        <v>1.37</v>
      </c>
      <c r="Y269">
        <v>1.48</v>
      </c>
      <c r="Z269">
        <v>1.44</v>
      </c>
      <c r="AA269">
        <v>1.4</v>
      </c>
      <c r="AB269">
        <v>1.46</v>
      </c>
      <c r="AC269">
        <v>1.45</v>
      </c>
      <c r="AD269">
        <v>1.41</v>
      </c>
      <c r="AE269">
        <v>1.68</v>
      </c>
      <c r="AF269">
        <v>1.56</v>
      </c>
      <c r="AG269">
        <v>1.54</v>
      </c>
      <c r="AH269">
        <v>1.35</v>
      </c>
      <c r="AI269">
        <v>1.1200000000000001</v>
      </c>
      <c r="AJ269">
        <v>1.29</v>
      </c>
      <c r="AK269">
        <v>1.34</v>
      </c>
      <c r="AL269">
        <v>1.32</v>
      </c>
      <c r="AM269">
        <v>1.24</v>
      </c>
      <c r="AN269">
        <v>1.22</v>
      </c>
      <c r="AO269">
        <v>1.27</v>
      </c>
      <c r="AP269">
        <v>1.32</v>
      </c>
    </row>
    <row r="270" spans="1:42" x14ac:dyDescent="0.3">
      <c r="A270" t="s">
        <v>71</v>
      </c>
      <c r="B270">
        <v>42.72</v>
      </c>
      <c r="C270">
        <v>42.32</v>
      </c>
      <c r="D270">
        <v>42.29</v>
      </c>
      <c r="E270">
        <v>41.69</v>
      </c>
      <c r="F270">
        <v>42.14</v>
      </c>
      <c r="G270">
        <v>41.52</v>
      </c>
      <c r="H270">
        <v>42.29</v>
      </c>
      <c r="I270">
        <v>42.03</v>
      </c>
      <c r="J270">
        <v>42.65</v>
      </c>
      <c r="K270">
        <v>42.39</v>
      </c>
      <c r="L270">
        <v>41.84</v>
      </c>
      <c r="M270">
        <v>42.2</v>
      </c>
      <c r="N270">
        <v>43.51</v>
      </c>
      <c r="O270">
        <v>42.39</v>
      </c>
      <c r="P270">
        <v>42.5</v>
      </c>
      <c r="Q270">
        <v>42.99</v>
      </c>
      <c r="R270">
        <v>40.65</v>
      </c>
      <c r="S270">
        <v>38.81</v>
      </c>
      <c r="T270">
        <v>37.64</v>
      </c>
      <c r="U270">
        <v>37.74</v>
      </c>
      <c r="V270">
        <v>38.549999999999997</v>
      </c>
      <c r="W270">
        <v>38.729999999999997</v>
      </c>
      <c r="X270">
        <v>40.130000000000003</v>
      </c>
      <c r="Y270">
        <v>39.64</v>
      </c>
      <c r="Z270">
        <v>41.4</v>
      </c>
      <c r="AA270">
        <v>40.86</v>
      </c>
      <c r="AB270">
        <v>38.49</v>
      </c>
      <c r="AC270">
        <v>37.520000000000003</v>
      </c>
      <c r="AD270">
        <v>34.22</v>
      </c>
      <c r="AE270">
        <v>32.200000000000003</v>
      </c>
      <c r="AF270">
        <v>30.76</v>
      </c>
      <c r="AG270">
        <v>31.08</v>
      </c>
      <c r="AH270">
        <v>32.090000000000003</v>
      </c>
      <c r="AI270">
        <v>31.27</v>
      </c>
      <c r="AJ270">
        <v>30.96</v>
      </c>
      <c r="AK270">
        <v>30.82</v>
      </c>
      <c r="AL270">
        <v>33.229999999999997</v>
      </c>
      <c r="AM270">
        <v>32.61</v>
      </c>
      <c r="AN270">
        <v>31.99</v>
      </c>
      <c r="AO270">
        <v>28.97</v>
      </c>
      <c r="AP270">
        <v>27.35</v>
      </c>
    </row>
    <row r="272" spans="1:42" x14ac:dyDescent="0.3">
      <c r="A272" t="s">
        <v>72</v>
      </c>
    </row>
    <row r="273" spans="1:42" x14ac:dyDescent="0.3">
      <c r="A273" t="s">
        <v>68</v>
      </c>
      <c r="B273">
        <v>100</v>
      </c>
      <c r="C273">
        <v>100</v>
      </c>
      <c r="D273">
        <v>100</v>
      </c>
      <c r="E273">
        <v>100</v>
      </c>
      <c r="F273">
        <v>100</v>
      </c>
      <c r="G273">
        <v>100</v>
      </c>
      <c r="H273">
        <v>100</v>
      </c>
      <c r="I273">
        <v>100</v>
      </c>
      <c r="J273">
        <v>100</v>
      </c>
      <c r="K273">
        <v>100</v>
      </c>
      <c r="L273">
        <v>100</v>
      </c>
      <c r="M273">
        <v>100</v>
      </c>
      <c r="N273">
        <v>100</v>
      </c>
      <c r="O273">
        <v>100</v>
      </c>
      <c r="P273">
        <v>100</v>
      </c>
      <c r="Q273">
        <v>100</v>
      </c>
      <c r="R273">
        <v>100</v>
      </c>
      <c r="S273">
        <v>100</v>
      </c>
      <c r="T273">
        <v>100</v>
      </c>
      <c r="U273">
        <v>100</v>
      </c>
      <c r="V273">
        <v>100</v>
      </c>
      <c r="W273">
        <v>100</v>
      </c>
      <c r="X273">
        <v>100</v>
      </c>
      <c r="Y273">
        <v>100</v>
      </c>
      <c r="Z273">
        <v>100</v>
      </c>
      <c r="AA273">
        <v>100</v>
      </c>
      <c r="AB273">
        <v>100</v>
      </c>
      <c r="AC273">
        <v>100</v>
      </c>
      <c r="AD273">
        <v>100</v>
      </c>
      <c r="AE273">
        <v>100</v>
      </c>
      <c r="AF273">
        <v>100</v>
      </c>
      <c r="AG273">
        <v>100</v>
      </c>
      <c r="AH273">
        <v>100</v>
      </c>
      <c r="AI273">
        <v>100</v>
      </c>
      <c r="AJ273">
        <v>100</v>
      </c>
      <c r="AK273">
        <v>100</v>
      </c>
      <c r="AL273">
        <v>100</v>
      </c>
      <c r="AM273">
        <v>100</v>
      </c>
      <c r="AN273">
        <v>100</v>
      </c>
      <c r="AO273">
        <v>100</v>
      </c>
      <c r="AP273">
        <v>100</v>
      </c>
    </row>
    <row r="274" spans="1:42" x14ac:dyDescent="0.3">
      <c r="A274" t="s">
        <v>69</v>
      </c>
      <c r="B274">
        <v>50.05</v>
      </c>
      <c r="C274">
        <v>49.12</v>
      </c>
      <c r="D274">
        <v>51.51</v>
      </c>
      <c r="E274">
        <v>51.99</v>
      </c>
      <c r="F274">
        <v>50.93</v>
      </c>
      <c r="G274">
        <v>50.42</v>
      </c>
      <c r="H274">
        <v>51.16</v>
      </c>
      <c r="I274">
        <v>52.38</v>
      </c>
      <c r="J274">
        <v>52.55</v>
      </c>
      <c r="K274">
        <v>53.4</v>
      </c>
      <c r="L274">
        <v>51.66</v>
      </c>
      <c r="M274">
        <v>52.82</v>
      </c>
      <c r="N274">
        <v>51.29</v>
      </c>
      <c r="O274">
        <v>51.42</v>
      </c>
      <c r="P274">
        <v>55.1</v>
      </c>
      <c r="Q274">
        <v>55.96</v>
      </c>
      <c r="R274">
        <v>57.79</v>
      </c>
      <c r="S274">
        <v>58.45</v>
      </c>
      <c r="T274">
        <v>58.05</v>
      </c>
      <c r="U274">
        <v>58.24</v>
      </c>
      <c r="V274">
        <v>57.12</v>
      </c>
      <c r="W274">
        <v>57.46</v>
      </c>
      <c r="X274">
        <v>57.4</v>
      </c>
      <c r="Y274">
        <v>57.03</v>
      </c>
      <c r="Z274">
        <v>54.89</v>
      </c>
      <c r="AA274">
        <v>56.14</v>
      </c>
      <c r="AB274">
        <v>58.13</v>
      </c>
      <c r="AC274">
        <v>58.87</v>
      </c>
      <c r="AD274">
        <v>62.42</v>
      </c>
      <c r="AE274">
        <v>61.86</v>
      </c>
      <c r="AF274">
        <v>65.790000000000006</v>
      </c>
      <c r="AG274">
        <v>63.92</v>
      </c>
      <c r="AH274">
        <v>63.88</v>
      </c>
      <c r="AI274">
        <v>64.900000000000006</v>
      </c>
      <c r="AJ274">
        <v>64.45</v>
      </c>
      <c r="AK274">
        <v>65.06</v>
      </c>
      <c r="AL274">
        <v>62.98</v>
      </c>
      <c r="AM274">
        <v>63.48</v>
      </c>
      <c r="AN274">
        <v>64.95</v>
      </c>
      <c r="AO274">
        <v>67.44</v>
      </c>
      <c r="AP274">
        <v>69.2</v>
      </c>
    </row>
    <row r="275" spans="1:42" x14ac:dyDescent="0.3">
      <c r="A275" t="s">
        <v>70</v>
      </c>
      <c r="B275">
        <v>9.26</v>
      </c>
      <c r="C275">
        <v>8.92</v>
      </c>
      <c r="D275">
        <v>7.68</v>
      </c>
      <c r="E275">
        <v>7.56</v>
      </c>
      <c r="F275">
        <v>8.48</v>
      </c>
      <c r="G275">
        <v>9.48</v>
      </c>
      <c r="H275">
        <v>9.3000000000000007</v>
      </c>
      <c r="I275">
        <v>7.02</v>
      </c>
      <c r="J275">
        <v>7.65</v>
      </c>
      <c r="K275">
        <v>6.05</v>
      </c>
      <c r="L275">
        <v>7.73</v>
      </c>
      <c r="M275">
        <v>6.34</v>
      </c>
      <c r="N275">
        <v>7.3</v>
      </c>
      <c r="O275">
        <v>6.99</v>
      </c>
      <c r="P275">
        <v>4.2699999999999996</v>
      </c>
      <c r="Q275">
        <v>3.3</v>
      </c>
      <c r="R275">
        <v>3.66</v>
      </c>
      <c r="S275">
        <v>4.8</v>
      </c>
      <c r="T275">
        <v>5.36</v>
      </c>
      <c r="U275">
        <v>4.91</v>
      </c>
      <c r="V275">
        <v>4.71</v>
      </c>
      <c r="W275">
        <v>5.2</v>
      </c>
      <c r="X275">
        <v>4.4000000000000004</v>
      </c>
      <c r="Y275">
        <v>4.25</v>
      </c>
      <c r="Z275">
        <v>5.27</v>
      </c>
      <c r="AA275">
        <v>4.82</v>
      </c>
      <c r="AB275">
        <v>4.42</v>
      </c>
      <c r="AC275">
        <v>4.6900000000000004</v>
      </c>
      <c r="AD275">
        <v>5.63</v>
      </c>
      <c r="AE275">
        <v>6.1</v>
      </c>
      <c r="AF275">
        <v>4.9400000000000004</v>
      </c>
      <c r="AG275">
        <v>5.41</v>
      </c>
      <c r="AH275">
        <v>5.76</v>
      </c>
      <c r="AI275">
        <v>5.04</v>
      </c>
      <c r="AJ275">
        <v>4.66</v>
      </c>
      <c r="AK275">
        <v>4.95</v>
      </c>
      <c r="AL275">
        <v>5.51</v>
      </c>
      <c r="AM275">
        <v>4.46</v>
      </c>
      <c r="AN275">
        <v>5.08</v>
      </c>
      <c r="AO275">
        <v>4.25</v>
      </c>
      <c r="AP275">
        <v>4.76</v>
      </c>
    </row>
    <row r="276" spans="1:42" x14ac:dyDescent="0.3">
      <c r="A276" t="s">
        <v>71</v>
      </c>
      <c r="B276">
        <v>40.69</v>
      </c>
      <c r="C276">
        <v>41.95</v>
      </c>
      <c r="D276">
        <v>40.81</v>
      </c>
      <c r="E276">
        <v>40.450000000000003</v>
      </c>
      <c r="F276">
        <v>40.590000000000003</v>
      </c>
      <c r="G276">
        <v>40.1</v>
      </c>
      <c r="H276">
        <v>39.549999999999997</v>
      </c>
      <c r="I276">
        <v>40.61</v>
      </c>
      <c r="J276">
        <v>39.799999999999997</v>
      </c>
      <c r="K276">
        <v>40.54</v>
      </c>
      <c r="L276">
        <v>40.61</v>
      </c>
      <c r="M276">
        <v>40.83</v>
      </c>
      <c r="N276">
        <v>41.41</v>
      </c>
      <c r="O276">
        <v>41.59</v>
      </c>
      <c r="P276">
        <v>40.630000000000003</v>
      </c>
      <c r="Q276">
        <v>40.74</v>
      </c>
      <c r="R276">
        <v>38.56</v>
      </c>
      <c r="S276">
        <v>36.75</v>
      </c>
      <c r="T276">
        <v>36.590000000000003</v>
      </c>
      <c r="U276">
        <v>36.85</v>
      </c>
      <c r="V276">
        <v>38.17</v>
      </c>
      <c r="W276">
        <v>37.340000000000003</v>
      </c>
      <c r="X276">
        <v>38.200000000000003</v>
      </c>
      <c r="Y276">
        <v>38.72</v>
      </c>
      <c r="Z276">
        <v>39.840000000000003</v>
      </c>
      <c r="AA276">
        <v>39.04</v>
      </c>
      <c r="AB276">
        <v>37.46</v>
      </c>
      <c r="AC276">
        <v>36.44</v>
      </c>
      <c r="AD276">
        <v>31.94</v>
      </c>
      <c r="AE276">
        <v>32.04</v>
      </c>
      <c r="AF276">
        <v>29.27</v>
      </c>
      <c r="AG276">
        <v>30.67</v>
      </c>
      <c r="AH276">
        <v>30.36</v>
      </c>
      <c r="AI276">
        <v>30.06</v>
      </c>
      <c r="AJ276">
        <v>30.89</v>
      </c>
      <c r="AK276">
        <v>29.99</v>
      </c>
      <c r="AL276">
        <v>31.52</v>
      </c>
      <c r="AM276">
        <v>32.06</v>
      </c>
      <c r="AN276">
        <v>29.97</v>
      </c>
      <c r="AO276">
        <v>28.32</v>
      </c>
      <c r="AP276">
        <v>26.04</v>
      </c>
    </row>
    <row r="279" spans="1:42" x14ac:dyDescent="0.3">
      <c r="A279" t="s">
        <v>36</v>
      </c>
    </row>
    <row r="280" spans="1:42" x14ac:dyDescent="0.3">
      <c r="A280" t="s">
        <v>61</v>
      </c>
    </row>
    <row r="281" spans="1:42" x14ac:dyDescent="0.3">
      <c r="A281" t="s">
        <v>54</v>
      </c>
    </row>
    <row r="282" spans="1:42" x14ac:dyDescent="0.3">
      <c r="A282" t="s">
        <v>39</v>
      </c>
      <c r="B282" s="1">
        <v>43466</v>
      </c>
      <c r="C282" s="1">
        <v>43497</v>
      </c>
      <c r="D282" s="1">
        <v>43525</v>
      </c>
      <c r="E282" s="1">
        <v>43556</v>
      </c>
      <c r="F282" s="1">
        <v>43586</v>
      </c>
      <c r="G282" s="1">
        <v>43617</v>
      </c>
      <c r="H282" s="1">
        <v>43647</v>
      </c>
      <c r="I282" s="1">
        <v>43678</v>
      </c>
      <c r="J282" s="1">
        <v>43709</v>
      </c>
      <c r="K282" s="1">
        <v>43739</v>
      </c>
      <c r="L282" s="1">
        <v>43770</v>
      </c>
      <c r="M282" s="1">
        <v>43800</v>
      </c>
      <c r="N282" s="1">
        <v>43831</v>
      </c>
      <c r="O282" s="1">
        <v>43862</v>
      </c>
      <c r="P282" s="1">
        <v>43891</v>
      </c>
      <c r="Q282" s="1">
        <v>43922</v>
      </c>
      <c r="R282" t="s">
        <v>53</v>
      </c>
      <c r="S282" s="1">
        <v>43983</v>
      </c>
      <c r="T282" s="1">
        <v>44013</v>
      </c>
      <c r="U282" s="1" t="s">
        <v>56</v>
      </c>
      <c r="V282" s="1">
        <v>44075</v>
      </c>
      <c r="W282" s="1">
        <v>44105</v>
      </c>
      <c r="X282" s="1">
        <v>44136</v>
      </c>
      <c r="Y282" s="1">
        <v>44166</v>
      </c>
      <c r="Z282" s="1">
        <v>44197</v>
      </c>
      <c r="AA282" s="1">
        <v>44228</v>
      </c>
      <c r="AB282" s="1">
        <v>44256</v>
      </c>
      <c r="AC282" s="1">
        <v>44287</v>
      </c>
      <c r="AD282" s="1">
        <v>44317</v>
      </c>
      <c r="AE282" s="1">
        <v>44348</v>
      </c>
      <c r="AF282" s="1">
        <v>44378</v>
      </c>
      <c r="AG282" s="1">
        <v>44409</v>
      </c>
      <c r="AH282" s="1">
        <v>44440</v>
      </c>
      <c r="AI282" s="1">
        <v>44470</v>
      </c>
      <c r="AJ282" s="1">
        <v>44501</v>
      </c>
      <c r="AK282" s="1">
        <v>44531</v>
      </c>
      <c r="AL282" s="1">
        <v>44562</v>
      </c>
      <c r="AM282" s="1">
        <v>44593</v>
      </c>
      <c r="AN282" s="1">
        <v>44621</v>
      </c>
      <c r="AO282" s="1">
        <v>44652</v>
      </c>
      <c r="AP282" s="1">
        <v>44682</v>
      </c>
    </row>
    <row r="283" spans="1:42" x14ac:dyDescent="0.3">
      <c r="A283" t="s">
        <v>62</v>
      </c>
    </row>
    <row r="284" spans="1:42" x14ac:dyDescent="0.3">
      <c r="A284" t="s">
        <v>63</v>
      </c>
      <c r="B284">
        <v>100</v>
      </c>
      <c r="C284">
        <v>100</v>
      </c>
      <c r="D284">
        <v>100</v>
      </c>
      <c r="E284">
        <v>100</v>
      </c>
      <c r="F284">
        <v>100</v>
      </c>
      <c r="G284">
        <v>100</v>
      </c>
      <c r="H284">
        <v>100</v>
      </c>
      <c r="I284">
        <v>100</v>
      </c>
      <c r="J284">
        <v>100</v>
      </c>
      <c r="K284">
        <v>100</v>
      </c>
      <c r="L284">
        <v>100</v>
      </c>
      <c r="M284">
        <v>100</v>
      </c>
      <c r="N284">
        <v>100</v>
      </c>
      <c r="O284">
        <v>100</v>
      </c>
      <c r="P284">
        <v>100</v>
      </c>
      <c r="Q284">
        <v>100</v>
      </c>
      <c r="R284">
        <v>100</v>
      </c>
      <c r="S284">
        <v>100</v>
      </c>
      <c r="T284">
        <v>100</v>
      </c>
      <c r="U284">
        <v>100</v>
      </c>
      <c r="V284">
        <v>100</v>
      </c>
      <c r="W284">
        <v>100</v>
      </c>
      <c r="X284">
        <v>100</v>
      </c>
      <c r="Y284">
        <v>100</v>
      </c>
      <c r="Z284">
        <v>100</v>
      </c>
      <c r="AA284">
        <v>100</v>
      </c>
      <c r="AB284">
        <v>100</v>
      </c>
      <c r="AC284">
        <v>100</v>
      </c>
      <c r="AD284">
        <v>100</v>
      </c>
      <c r="AE284">
        <v>100</v>
      </c>
      <c r="AF284">
        <v>100</v>
      </c>
      <c r="AG284">
        <v>100</v>
      </c>
      <c r="AH284">
        <v>100</v>
      </c>
      <c r="AI284">
        <v>100</v>
      </c>
      <c r="AJ284">
        <v>100</v>
      </c>
      <c r="AK284">
        <v>100</v>
      </c>
      <c r="AL284">
        <v>100</v>
      </c>
      <c r="AM284">
        <v>100</v>
      </c>
      <c r="AN284">
        <v>100</v>
      </c>
      <c r="AO284">
        <v>100</v>
      </c>
      <c r="AP284">
        <v>100</v>
      </c>
    </row>
    <row r="285" spans="1:42" x14ac:dyDescent="0.3">
      <c r="A285" t="s">
        <v>64</v>
      </c>
      <c r="B285">
        <v>45.64</v>
      </c>
      <c r="C285">
        <v>44.9</v>
      </c>
      <c r="D285">
        <v>45.77</v>
      </c>
      <c r="E285">
        <v>47.4</v>
      </c>
      <c r="F285">
        <v>48.01</v>
      </c>
      <c r="G285">
        <v>48.19</v>
      </c>
      <c r="H285">
        <v>47.65</v>
      </c>
      <c r="I285">
        <v>45.78</v>
      </c>
      <c r="J285">
        <v>44.26</v>
      </c>
      <c r="K285">
        <v>49.24</v>
      </c>
      <c r="L285">
        <v>48.11</v>
      </c>
      <c r="M285">
        <v>51.31</v>
      </c>
      <c r="N285">
        <v>45.86</v>
      </c>
      <c r="O285">
        <v>50.93</v>
      </c>
      <c r="P285">
        <v>50.69</v>
      </c>
      <c r="Q285">
        <v>50.46</v>
      </c>
      <c r="R285">
        <v>48.48</v>
      </c>
      <c r="S285">
        <v>51.64</v>
      </c>
      <c r="T285">
        <v>49.55</v>
      </c>
      <c r="U285">
        <v>50.51</v>
      </c>
      <c r="V285">
        <v>53.86</v>
      </c>
      <c r="W285">
        <v>51.97</v>
      </c>
      <c r="X285">
        <v>51.19</v>
      </c>
      <c r="Y285">
        <v>57.63</v>
      </c>
      <c r="Z285">
        <v>50.05</v>
      </c>
      <c r="AA285">
        <v>53</v>
      </c>
      <c r="AB285">
        <v>55.43</v>
      </c>
      <c r="AC285">
        <v>57.4</v>
      </c>
      <c r="AD285">
        <v>61.49</v>
      </c>
      <c r="AE285">
        <v>64.03</v>
      </c>
      <c r="AF285">
        <v>61.52</v>
      </c>
      <c r="AG285">
        <v>58.86</v>
      </c>
      <c r="AH285">
        <v>58.71</v>
      </c>
      <c r="AI285">
        <v>62.51</v>
      </c>
      <c r="AJ285">
        <v>62.85</v>
      </c>
      <c r="AK285">
        <v>62</v>
      </c>
      <c r="AL285">
        <v>60.47</v>
      </c>
      <c r="AM285">
        <v>56.71</v>
      </c>
      <c r="AN285">
        <v>65.25</v>
      </c>
      <c r="AO285">
        <v>62.06</v>
      </c>
      <c r="AP285">
        <v>60.56</v>
      </c>
    </row>
    <row r="286" spans="1:42" x14ac:dyDescent="0.3">
      <c r="A286" t="s">
        <v>65</v>
      </c>
      <c r="B286">
        <v>12.8</v>
      </c>
      <c r="C286">
        <v>13.51</v>
      </c>
      <c r="D286">
        <v>12.95</v>
      </c>
      <c r="E286">
        <v>12.76</v>
      </c>
      <c r="F286">
        <v>11.85</v>
      </c>
      <c r="G286">
        <v>12.47</v>
      </c>
      <c r="H286">
        <v>11.77</v>
      </c>
      <c r="I286">
        <v>12.36</v>
      </c>
      <c r="J286">
        <v>14.33</v>
      </c>
      <c r="K286">
        <v>12.32</v>
      </c>
      <c r="L286">
        <v>12.63</v>
      </c>
      <c r="M286">
        <v>10.67</v>
      </c>
      <c r="N286">
        <v>16.09</v>
      </c>
      <c r="O286">
        <v>13.57</v>
      </c>
      <c r="P286">
        <v>10.119999999999999</v>
      </c>
      <c r="Q286">
        <v>6.36</v>
      </c>
      <c r="R286">
        <v>10.220000000000001</v>
      </c>
      <c r="S286">
        <v>11.5</v>
      </c>
      <c r="T286">
        <v>11.57</v>
      </c>
      <c r="U286">
        <v>11.81</v>
      </c>
      <c r="V286">
        <v>13.1</v>
      </c>
      <c r="W286">
        <v>13.14</v>
      </c>
      <c r="X286">
        <v>13.77</v>
      </c>
      <c r="Y286">
        <v>8.49</v>
      </c>
      <c r="Z286">
        <v>12.18</v>
      </c>
      <c r="AA286">
        <v>11.38</v>
      </c>
      <c r="AB286">
        <v>9.44</v>
      </c>
      <c r="AC286">
        <v>8.14</v>
      </c>
      <c r="AD286">
        <v>7.66</v>
      </c>
      <c r="AE286">
        <v>6.33</v>
      </c>
      <c r="AF286">
        <v>7.13</v>
      </c>
      <c r="AG286">
        <v>9.18</v>
      </c>
      <c r="AH286">
        <v>8.9</v>
      </c>
      <c r="AI286">
        <v>8.14</v>
      </c>
      <c r="AJ286">
        <v>7.25</v>
      </c>
      <c r="AK286">
        <v>8.56</v>
      </c>
      <c r="AL286">
        <v>8.33</v>
      </c>
      <c r="AM286">
        <v>9.9700000000000006</v>
      </c>
      <c r="AN286">
        <v>7.61</v>
      </c>
      <c r="AO286">
        <v>8.09</v>
      </c>
      <c r="AP286">
        <v>10.14</v>
      </c>
    </row>
    <row r="287" spans="1:42" x14ac:dyDescent="0.3">
      <c r="A287" t="s">
        <v>66</v>
      </c>
      <c r="B287">
        <v>41.56</v>
      </c>
      <c r="C287">
        <v>41.59</v>
      </c>
      <c r="D287">
        <v>41.28</v>
      </c>
      <c r="E287">
        <v>39.840000000000003</v>
      </c>
      <c r="F287">
        <v>40.14</v>
      </c>
      <c r="G287">
        <v>39.33</v>
      </c>
      <c r="H287">
        <v>40.58</v>
      </c>
      <c r="I287">
        <v>41.86</v>
      </c>
      <c r="J287">
        <v>41.4</v>
      </c>
      <c r="K287">
        <v>38.44</v>
      </c>
      <c r="L287">
        <v>39.26</v>
      </c>
      <c r="M287">
        <v>38.020000000000003</v>
      </c>
      <c r="N287">
        <v>38.049999999999997</v>
      </c>
      <c r="O287">
        <v>35.5</v>
      </c>
      <c r="P287">
        <v>39.19</v>
      </c>
      <c r="Q287">
        <v>43.18</v>
      </c>
      <c r="R287">
        <v>41.3</v>
      </c>
      <c r="S287">
        <v>36.86</v>
      </c>
      <c r="T287">
        <v>38.880000000000003</v>
      </c>
      <c r="U287">
        <v>37.68</v>
      </c>
      <c r="V287">
        <v>33.04</v>
      </c>
      <c r="W287">
        <v>34.89</v>
      </c>
      <c r="X287">
        <v>35.04</v>
      </c>
      <c r="Y287">
        <v>33.880000000000003</v>
      </c>
      <c r="Z287">
        <v>37.76</v>
      </c>
      <c r="AA287">
        <v>35.619999999999997</v>
      </c>
      <c r="AB287">
        <v>35.130000000000003</v>
      </c>
      <c r="AC287">
        <v>34.46</v>
      </c>
      <c r="AD287">
        <v>30.85</v>
      </c>
      <c r="AE287">
        <v>29.64</v>
      </c>
      <c r="AF287">
        <v>31.35</v>
      </c>
      <c r="AG287">
        <v>31.96</v>
      </c>
      <c r="AH287">
        <v>32.39</v>
      </c>
      <c r="AI287">
        <v>29.35</v>
      </c>
      <c r="AJ287">
        <v>29.89</v>
      </c>
      <c r="AK287">
        <v>29.44</v>
      </c>
      <c r="AL287">
        <v>31.19</v>
      </c>
      <c r="AM287">
        <v>33.32</v>
      </c>
      <c r="AN287">
        <v>27.14</v>
      </c>
      <c r="AO287">
        <v>29.85</v>
      </c>
      <c r="AP287">
        <v>29.3</v>
      </c>
    </row>
    <row r="289" spans="1:42" x14ac:dyDescent="0.3">
      <c r="A289" t="s">
        <v>67</v>
      </c>
    </row>
    <row r="290" spans="1:42" x14ac:dyDescent="0.3">
      <c r="A290" t="s">
        <v>68</v>
      </c>
      <c r="B290">
        <v>100</v>
      </c>
      <c r="C290">
        <v>100</v>
      </c>
      <c r="D290">
        <v>100</v>
      </c>
      <c r="E290">
        <v>100</v>
      </c>
      <c r="F290">
        <v>100</v>
      </c>
      <c r="G290">
        <v>100</v>
      </c>
      <c r="H290">
        <v>100</v>
      </c>
      <c r="I290">
        <v>100</v>
      </c>
      <c r="J290">
        <v>100</v>
      </c>
      <c r="K290">
        <v>100</v>
      </c>
      <c r="L290">
        <v>100</v>
      </c>
      <c r="M290">
        <v>100</v>
      </c>
      <c r="N290">
        <v>100</v>
      </c>
      <c r="O290">
        <v>100</v>
      </c>
      <c r="P290">
        <v>100</v>
      </c>
      <c r="Q290">
        <v>100</v>
      </c>
      <c r="R290">
        <v>100</v>
      </c>
      <c r="S290">
        <v>100</v>
      </c>
      <c r="T290">
        <v>100</v>
      </c>
      <c r="U290">
        <v>100</v>
      </c>
      <c r="V290">
        <v>100</v>
      </c>
      <c r="W290">
        <v>100</v>
      </c>
      <c r="X290">
        <v>100</v>
      </c>
      <c r="Y290">
        <v>100</v>
      </c>
      <c r="Z290">
        <v>100</v>
      </c>
      <c r="AA290">
        <v>100</v>
      </c>
      <c r="AB290">
        <v>100</v>
      </c>
      <c r="AC290">
        <v>100</v>
      </c>
      <c r="AD290">
        <v>100</v>
      </c>
      <c r="AE290">
        <v>100</v>
      </c>
      <c r="AF290">
        <v>100</v>
      </c>
      <c r="AG290">
        <v>100</v>
      </c>
      <c r="AH290">
        <v>100</v>
      </c>
      <c r="AI290">
        <v>100</v>
      </c>
      <c r="AJ290">
        <v>100</v>
      </c>
      <c r="AK290">
        <v>100</v>
      </c>
      <c r="AL290">
        <v>100</v>
      </c>
      <c r="AM290">
        <v>100</v>
      </c>
      <c r="AN290">
        <v>100</v>
      </c>
      <c r="AO290">
        <v>100</v>
      </c>
      <c r="AP290">
        <v>100</v>
      </c>
    </row>
    <row r="291" spans="1:42" x14ac:dyDescent="0.3">
      <c r="A291" t="s">
        <v>69</v>
      </c>
      <c r="B291">
        <v>57.54</v>
      </c>
      <c r="C291">
        <v>58.04</v>
      </c>
      <c r="D291">
        <v>55.8</v>
      </c>
      <c r="E291">
        <v>58.22</v>
      </c>
      <c r="F291">
        <v>60.43</v>
      </c>
      <c r="G291">
        <v>57.7</v>
      </c>
      <c r="H291">
        <v>57.08</v>
      </c>
      <c r="I291">
        <v>57.19</v>
      </c>
      <c r="J291">
        <v>57.03</v>
      </c>
      <c r="K291">
        <v>55.67</v>
      </c>
      <c r="L291">
        <v>58.02</v>
      </c>
      <c r="M291">
        <v>57.43</v>
      </c>
      <c r="N291">
        <v>57.7</v>
      </c>
      <c r="O291">
        <v>57.13</v>
      </c>
      <c r="P291">
        <v>59.45</v>
      </c>
      <c r="Q291">
        <v>57.79</v>
      </c>
      <c r="R291">
        <v>61.37</v>
      </c>
      <c r="S291">
        <v>59.75</v>
      </c>
      <c r="T291">
        <v>62.46</v>
      </c>
      <c r="U291">
        <v>62.43</v>
      </c>
      <c r="V291">
        <v>62.61</v>
      </c>
      <c r="W291">
        <v>60.67</v>
      </c>
      <c r="X291">
        <v>61.28</v>
      </c>
      <c r="Y291">
        <v>60.51</v>
      </c>
      <c r="Z291">
        <v>62.07</v>
      </c>
      <c r="AA291">
        <v>61.12</v>
      </c>
      <c r="AB291">
        <v>62.31</v>
      </c>
      <c r="AC291">
        <v>65.14</v>
      </c>
      <c r="AD291">
        <v>67.88</v>
      </c>
      <c r="AE291">
        <v>68.349999999999994</v>
      </c>
      <c r="AF291">
        <v>70.84</v>
      </c>
      <c r="AG291">
        <v>72.02</v>
      </c>
      <c r="AH291">
        <v>69.67</v>
      </c>
      <c r="AI291">
        <v>71.64</v>
      </c>
      <c r="AJ291">
        <v>70.63</v>
      </c>
      <c r="AK291">
        <v>71.66</v>
      </c>
      <c r="AL291">
        <v>67.87</v>
      </c>
      <c r="AM291">
        <v>67.849999999999994</v>
      </c>
      <c r="AN291">
        <v>70.78</v>
      </c>
      <c r="AO291">
        <v>71.94</v>
      </c>
      <c r="AP291">
        <v>74.25</v>
      </c>
    </row>
    <row r="292" spans="1:42" x14ac:dyDescent="0.3">
      <c r="A292" t="s">
        <v>70</v>
      </c>
      <c r="B292">
        <v>6.65</v>
      </c>
      <c r="C292">
        <v>6.03</v>
      </c>
      <c r="D292">
        <v>5.83</v>
      </c>
      <c r="E292">
        <v>5.92</v>
      </c>
      <c r="F292">
        <v>5.48</v>
      </c>
      <c r="G292">
        <v>5.38</v>
      </c>
      <c r="H292">
        <v>6.37</v>
      </c>
      <c r="I292">
        <v>5.03</v>
      </c>
      <c r="J292">
        <v>5.79</v>
      </c>
      <c r="K292">
        <v>7.42</v>
      </c>
      <c r="L292">
        <v>6.3</v>
      </c>
      <c r="M292">
        <v>5.16</v>
      </c>
      <c r="N292">
        <v>5.58</v>
      </c>
      <c r="O292">
        <v>6.77</v>
      </c>
      <c r="P292">
        <v>3.79</v>
      </c>
      <c r="Q292">
        <v>2.58</v>
      </c>
      <c r="R292">
        <v>4.7300000000000004</v>
      </c>
      <c r="S292">
        <v>4.68</v>
      </c>
      <c r="T292">
        <v>4.71</v>
      </c>
      <c r="U292">
        <v>5.85</v>
      </c>
      <c r="V292">
        <v>5.2</v>
      </c>
      <c r="W292">
        <v>5.44</v>
      </c>
      <c r="X292">
        <v>5.1100000000000003</v>
      </c>
      <c r="Y292">
        <v>4.42</v>
      </c>
      <c r="Z292">
        <v>4.0999999999999996</v>
      </c>
      <c r="AA292">
        <v>3.98</v>
      </c>
      <c r="AB292">
        <v>3.98</v>
      </c>
      <c r="AC292">
        <v>2.89</v>
      </c>
      <c r="AD292">
        <v>3.53</v>
      </c>
      <c r="AE292">
        <v>2.96</v>
      </c>
      <c r="AF292">
        <v>2.86</v>
      </c>
      <c r="AG292">
        <v>2.4500000000000002</v>
      </c>
      <c r="AH292">
        <v>3.1</v>
      </c>
      <c r="AI292">
        <v>3.56</v>
      </c>
      <c r="AJ292">
        <v>3.6</v>
      </c>
      <c r="AK292">
        <v>2.23</v>
      </c>
      <c r="AL292">
        <v>3.36</v>
      </c>
      <c r="AM292">
        <v>3.62</v>
      </c>
      <c r="AN292">
        <v>3.49</v>
      </c>
      <c r="AO292">
        <v>2.58</v>
      </c>
      <c r="AP292">
        <v>3.99</v>
      </c>
    </row>
    <row r="293" spans="1:42" x14ac:dyDescent="0.3">
      <c r="A293" t="s">
        <v>71</v>
      </c>
      <c r="B293">
        <v>35.81</v>
      </c>
      <c r="C293">
        <v>35.93</v>
      </c>
      <c r="D293">
        <v>38.369999999999997</v>
      </c>
      <c r="E293">
        <v>35.85</v>
      </c>
      <c r="F293">
        <v>34.090000000000003</v>
      </c>
      <c r="G293">
        <v>36.92</v>
      </c>
      <c r="H293">
        <v>36.54</v>
      </c>
      <c r="I293">
        <v>37.770000000000003</v>
      </c>
      <c r="J293">
        <v>37.18</v>
      </c>
      <c r="K293">
        <v>36.909999999999997</v>
      </c>
      <c r="L293">
        <v>35.68</v>
      </c>
      <c r="M293">
        <v>37.409999999999997</v>
      </c>
      <c r="N293">
        <v>36.72</v>
      </c>
      <c r="O293">
        <v>36.1</v>
      </c>
      <c r="P293">
        <v>36.770000000000003</v>
      </c>
      <c r="Q293">
        <v>39.630000000000003</v>
      </c>
      <c r="R293">
        <v>33.9</v>
      </c>
      <c r="S293">
        <v>35.57</v>
      </c>
      <c r="T293">
        <v>32.840000000000003</v>
      </c>
      <c r="U293">
        <v>31.73</v>
      </c>
      <c r="V293">
        <v>32.19</v>
      </c>
      <c r="W293">
        <v>33.89</v>
      </c>
      <c r="X293">
        <v>33.61</v>
      </c>
      <c r="Y293">
        <v>35.07</v>
      </c>
      <c r="Z293">
        <v>33.83</v>
      </c>
      <c r="AA293">
        <v>34.909999999999997</v>
      </c>
      <c r="AB293">
        <v>33.71</v>
      </c>
      <c r="AC293">
        <v>31.97</v>
      </c>
      <c r="AD293">
        <v>28.6</v>
      </c>
      <c r="AE293">
        <v>28.68</v>
      </c>
      <c r="AF293">
        <v>26.3</v>
      </c>
      <c r="AG293">
        <v>25.53</v>
      </c>
      <c r="AH293">
        <v>27.23</v>
      </c>
      <c r="AI293">
        <v>24.81</v>
      </c>
      <c r="AJ293">
        <v>25.77</v>
      </c>
      <c r="AK293">
        <v>26.11</v>
      </c>
      <c r="AL293">
        <v>28.77</v>
      </c>
      <c r="AM293">
        <v>28.53</v>
      </c>
      <c r="AN293">
        <v>25.73</v>
      </c>
      <c r="AO293">
        <v>25.48</v>
      </c>
      <c r="AP293">
        <v>21.76</v>
      </c>
    </row>
    <row r="295" spans="1:42" x14ac:dyDescent="0.3">
      <c r="A295" t="s">
        <v>72</v>
      </c>
    </row>
    <row r="296" spans="1:42" x14ac:dyDescent="0.3">
      <c r="A296" t="s">
        <v>68</v>
      </c>
      <c r="B296">
        <v>100</v>
      </c>
      <c r="C296">
        <v>100</v>
      </c>
      <c r="D296">
        <v>100</v>
      </c>
      <c r="E296">
        <v>100</v>
      </c>
      <c r="F296">
        <v>100</v>
      </c>
      <c r="G296">
        <v>100</v>
      </c>
      <c r="H296">
        <v>100</v>
      </c>
      <c r="I296">
        <v>100</v>
      </c>
      <c r="J296">
        <v>100</v>
      </c>
      <c r="K296">
        <v>100</v>
      </c>
      <c r="L296">
        <v>100</v>
      </c>
      <c r="M296">
        <v>100</v>
      </c>
      <c r="N296">
        <v>100</v>
      </c>
      <c r="O296">
        <v>100</v>
      </c>
      <c r="P296">
        <v>100</v>
      </c>
      <c r="Q296">
        <v>100</v>
      </c>
      <c r="R296">
        <v>100</v>
      </c>
      <c r="S296">
        <v>100</v>
      </c>
      <c r="T296">
        <v>100</v>
      </c>
      <c r="U296">
        <v>100</v>
      </c>
      <c r="V296">
        <v>100</v>
      </c>
      <c r="W296">
        <v>100</v>
      </c>
      <c r="X296">
        <v>100</v>
      </c>
      <c r="Y296">
        <v>100</v>
      </c>
      <c r="Z296">
        <v>100</v>
      </c>
      <c r="AA296">
        <v>100</v>
      </c>
      <c r="AB296">
        <v>100</v>
      </c>
      <c r="AC296">
        <v>100</v>
      </c>
      <c r="AD296">
        <v>100</v>
      </c>
      <c r="AE296">
        <v>100</v>
      </c>
      <c r="AF296">
        <v>100</v>
      </c>
      <c r="AG296">
        <v>100</v>
      </c>
      <c r="AH296">
        <v>100</v>
      </c>
      <c r="AI296">
        <v>100</v>
      </c>
      <c r="AJ296">
        <v>100</v>
      </c>
      <c r="AK296">
        <v>100</v>
      </c>
      <c r="AL296">
        <v>100</v>
      </c>
      <c r="AM296">
        <v>100</v>
      </c>
      <c r="AN296">
        <v>100</v>
      </c>
      <c r="AO296">
        <v>100</v>
      </c>
      <c r="AP296">
        <v>100</v>
      </c>
    </row>
    <row r="297" spans="1:42" x14ac:dyDescent="0.3">
      <c r="A297" t="s">
        <v>69</v>
      </c>
      <c r="B297">
        <v>58.19</v>
      </c>
      <c r="C297">
        <v>56.98</v>
      </c>
      <c r="D297">
        <v>58.27</v>
      </c>
      <c r="E297">
        <v>60.68</v>
      </c>
      <c r="F297">
        <v>58.29</v>
      </c>
      <c r="G297">
        <v>58.3</v>
      </c>
      <c r="H297">
        <v>61.64</v>
      </c>
      <c r="I297">
        <v>56.23</v>
      </c>
      <c r="J297">
        <v>59.86</v>
      </c>
      <c r="K297">
        <v>54.44</v>
      </c>
      <c r="L297">
        <v>59.83</v>
      </c>
      <c r="M297">
        <v>60.07</v>
      </c>
      <c r="N297">
        <v>59.23</v>
      </c>
      <c r="O297">
        <v>57.75</v>
      </c>
      <c r="P297">
        <v>60.83</v>
      </c>
      <c r="Q297">
        <v>59.81</v>
      </c>
      <c r="R297">
        <v>59.36</v>
      </c>
      <c r="S297">
        <v>65.28</v>
      </c>
      <c r="T297">
        <v>64.62</v>
      </c>
      <c r="U297">
        <v>58.82</v>
      </c>
      <c r="V297">
        <v>63.67</v>
      </c>
      <c r="W297">
        <v>60.73</v>
      </c>
      <c r="X297">
        <v>60.13</v>
      </c>
      <c r="Y297">
        <v>61.83</v>
      </c>
      <c r="Z297">
        <v>59.66</v>
      </c>
      <c r="AA297">
        <v>61.22</v>
      </c>
      <c r="AB297">
        <v>64</v>
      </c>
      <c r="AC297">
        <v>67.959999999999994</v>
      </c>
      <c r="AD297">
        <v>69.78</v>
      </c>
      <c r="AE297">
        <v>66.42</v>
      </c>
      <c r="AF297">
        <v>68.38</v>
      </c>
      <c r="AG297">
        <v>64.92</v>
      </c>
      <c r="AH297">
        <v>68.17</v>
      </c>
      <c r="AI297">
        <v>71.3</v>
      </c>
      <c r="AJ297">
        <v>72.03</v>
      </c>
      <c r="AK297">
        <v>71.959999999999994</v>
      </c>
      <c r="AL297">
        <v>65.260000000000005</v>
      </c>
      <c r="AM297">
        <v>68.13</v>
      </c>
      <c r="AN297">
        <v>67.430000000000007</v>
      </c>
      <c r="AO297">
        <v>67.709999999999994</v>
      </c>
      <c r="AP297">
        <v>71.17</v>
      </c>
    </row>
    <row r="298" spans="1:42" x14ac:dyDescent="0.3">
      <c r="A298" t="s">
        <v>70</v>
      </c>
      <c r="B298">
        <v>5.97</v>
      </c>
      <c r="C298">
        <v>6.03</v>
      </c>
      <c r="D298">
        <v>5.9</v>
      </c>
      <c r="E298">
        <v>4.57</v>
      </c>
      <c r="F298">
        <v>8.0500000000000007</v>
      </c>
      <c r="G298">
        <v>7.58</v>
      </c>
      <c r="H298">
        <v>5.63</v>
      </c>
      <c r="I298">
        <v>7.06</v>
      </c>
      <c r="J298">
        <v>8.85</v>
      </c>
      <c r="K298">
        <v>7.72</v>
      </c>
      <c r="L298">
        <v>7.81</v>
      </c>
      <c r="M298">
        <v>5.28</v>
      </c>
      <c r="N298">
        <v>6.54</v>
      </c>
      <c r="O298">
        <v>7.81</v>
      </c>
      <c r="P298">
        <v>5.57</v>
      </c>
      <c r="Q298">
        <v>2.88</v>
      </c>
      <c r="R298">
        <v>4.5199999999999996</v>
      </c>
      <c r="S298">
        <v>3.22</v>
      </c>
      <c r="T298">
        <v>4.97</v>
      </c>
      <c r="U298">
        <v>7.21</v>
      </c>
      <c r="V298">
        <v>7.18</v>
      </c>
      <c r="W298">
        <v>5.76</v>
      </c>
      <c r="X298">
        <v>5.15</v>
      </c>
      <c r="Y298">
        <v>4.4800000000000004</v>
      </c>
      <c r="Z298">
        <v>5.6</v>
      </c>
      <c r="AA298">
        <v>2.97</v>
      </c>
      <c r="AB298">
        <v>4.28</v>
      </c>
      <c r="AC298">
        <v>2.86</v>
      </c>
      <c r="AD298">
        <v>2.83</v>
      </c>
      <c r="AE298">
        <v>2.31</v>
      </c>
      <c r="AF298">
        <v>2.5299999999999998</v>
      </c>
      <c r="AG298">
        <v>2.61</v>
      </c>
      <c r="AH298">
        <v>3.71</v>
      </c>
      <c r="AI298">
        <v>3.42</v>
      </c>
      <c r="AJ298">
        <v>2</v>
      </c>
      <c r="AK298">
        <v>1.32</v>
      </c>
      <c r="AL298">
        <v>2.5099999999999998</v>
      </c>
      <c r="AM298">
        <v>4.0599999999999996</v>
      </c>
      <c r="AN298">
        <v>3.1</v>
      </c>
      <c r="AO298">
        <v>2.35</v>
      </c>
      <c r="AP298">
        <v>4.6100000000000003</v>
      </c>
    </row>
    <row r="299" spans="1:42" x14ac:dyDescent="0.3">
      <c r="A299" t="s">
        <v>71</v>
      </c>
      <c r="B299">
        <v>35.840000000000003</v>
      </c>
      <c r="C299">
        <v>36.99</v>
      </c>
      <c r="D299">
        <v>35.83</v>
      </c>
      <c r="E299">
        <v>34.75</v>
      </c>
      <c r="F299">
        <v>33.659999999999997</v>
      </c>
      <c r="G299">
        <v>34.11</v>
      </c>
      <c r="H299">
        <v>32.729999999999997</v>
      </c>
      <c r="I299">
        <v>36.71</v>
      </c>
      <c r="J299">
        <v>31.3</v>
      </c>
      <c r="K299">
        <v>37.85</v>
      </c>
      <c r="L299">
        <v>32.369999999999997</v>
      </c>
      <c r="M299">
        <v>34.65</v>
      </c>
      <c r="N299">
        <v>34.229999999999997</v>
      </c>
      <c r="O299">
        <v>34.44</v>
      </c>
      <c r="P299">
        <v>33.6</v>
      </c>
      <c r="Q299">
        <v>37.31</v>
      </c>
      <c r="R299">
        <v>36.119999999999997</v>
      </c>
      <c r="S299">
        <v>31.5</v>
      </c>
      <c r="T299">
        <v>30.41</v>
      </c>
      <c r="U299">
        <v>33.97</v>
      </c>
      <c r="V299">
        <v>29.15</v>
      </c>
      <c r="W299">
        <v>33.51</v>
      </c>
      <c r="X299">
        <v>34.72</v>
      </c>
      <c r="Y299">
        <v>33.69</v>
      </c>
      <c r="Z299">
        <v>34.729999999999997</v>
      </c>
      <c r="AA299">
        <v>35.799999999999997</v>
      </c>
      <c r="AB299">
        <v>31.72</v>
      </c>
      <c r="AC299">
        <v>29.18</v>
      </c>
      <c r="AD299">
        <v>27.4</v>
      </c>
      <c r="AE299">
        <v>31.27</v>
      </c>
      <c r="AF299">
        <v>29.09</v>
      </c>
      <c r="AG299">
        <v>32.47</v>
      </c>
      <c r="AH299">
        <v>28.11</v>
      </c>
      <c r="AI299">
        <v>25.28</v>
      </c>
      <c r="AJ299">
        <v>25.97</v>
      </c>
      <c r="AK299">
        <v>26.72</v>
      </c>
      <c r="AL299">
        <v>32.22</v>
      </c>
      <c r="AM299">
        <v>27.81</v>
      </c>
      <c r="AN299">
        <v>29.48</v>
      </c>
      <c r="AO299">
        <v>29.95</v>
      </c>
      <c r="AP299">
        <v>24.22</v>
      </c>
    </row>
    <row r="302" spans="1:42" x14ac:dyDescent="0.3">
      <c r="A302" t="s">
        <v>36</v>
      </c>
    </row>
    <row r="303" spans="1:42" x14ac:dyDescent="0.3">
      <c r="A303" t="s">
        <v>61</v>
      </c>
    </row>
    <row r="304" spans="1:42" x14ac:dyDescent="0.3">
      <c r="A304" t="s">
        <v>55</v>
      </c>
    </row>
    <row r="305" spans="1:42" x14ac:dyDescent="0.3">
      <c r="A305" t="s">
        <v>39</v>
      </c>
      <c r="B305" s="1">
        <v>43466</v>
      </c>
      <c r="C305" s="1">
        <v>43497</v>
      </c>
      <c r="D305" s="1">
        <v>43525</v>
      </c>
      <c r="E305" s="1">
        <v>43556</v>
      </c>
      <c r="F305" s="1">
        <v>43586</v>
      </c>
      <c r="G305" s="1">
        <v>43617</v>
      </c>
      <c r="H305" s="1">
        <v>43647</v>
      </c>
      <c r="I305" s="1">
        <v>43678</v>
      </c>
      <c r="J305" s="1">
        <v>43709</v>
      </c>
      <c r="K305" s="1">
        <v>43739</v>
      </c>
      <c r="L305" s="1">
        <v>43770</v>
      </c>
      <c r="M305" s="1">
        <v>43800</v>
      </c>
      <c r="N305" s="1">
        <v>43831</v>
      </c>
      <c r="O305" s="1">
        <v>43862</v>
      </c>
      <c r="P305" s="1">
        <v>43891</v>
      </c>
      <c r="Q305" s="1">
        <v>43922</v>
      </c>
      <c r="R305" t="s">
        <v>53</v>
      </c>
      <c r="S305" s="1">
        <v>43983</v>
      </c>
      <c r="T305" s="1">
        <v>44013</v>
      </c>
      <c r="U305" s="1" t="s">
        <v>56</v>
      </c>
      <c r="V305" s="1">
        <v>44075</v>
      </c>
      <c r="W305" s="1">
        <v>44105</v>
      </c>
      <c r="X305" s="1">
        <v>44136</v>
      </c>
      <c r="Y305" s="1">
        <v>44166</v>
      </c>
      <c r="Z305" s="1">
        <v>44197</v>
      </c>
      <c r="AA305" s="1">
        <v>44228</v>
      </c>
      <c r="AB305" s="1">
        <v>44256</v>
      </c>
      <c r="AC305" s="1">
        <v>44287</v>
      </c>
      <c r="AD305" s="1">
        <v>44317</v>
      </c>
      <c r="AE305" s="1">
        <v>44348</v>
      </c>
      <c r="AF305" s="1">
        <v>44378</v>
      </c>
      <c r="AG305" s="1">
        <v>44409</v>
      </c>
      <c r="AH305" s="1">
        <v>44440</v>
      </c>
      <c r="AI305" s="1">
        <v>44470</v>
      </c>
      <c r="AJ305" s="1">
        <v>44501</v>
      </c>
      <c r="AK305" s="1">
        <v>44531</v>
      </c>
      <c r="AL305" s="1">
        <v>44562</v>
      </c>
      <c r="AM305" s="1">
        <v>44593</v>
      </c>
      <c r="AN305" s="1">
        <v>44621</v>
      </c>
      <c r="AO305" s="1">
        <v>44652</v>
      </c>
      <c r="AP305" s="1">
        <v>44682</v>
      </c>
    </row>
    <row r="306" spans="1:42" x14ac:dyDescent="0.3">
      <c r="A306" t="s">
        <v>62</v>
      </c>
    </row>
    <row r="307" spans="1:42" x14ac:dyDescent="0.3">
      <c r="A307" t="s">
        <v>63</v>
      </c>
      <c r="B307">
        <v>100</v>
      </c>
      <c r="C307">
        <v>100</v>
      </c>
      <c r="D307">
        <v>100</v>
      </c>
      <c r="E307">
        <v>100</v>
      </c>
      <c r="F307">
        <v>100</v>
      </c>
      <c r="G307">
        <v>100</v>
      </c>
      <c r="H307">
        <v>100</v>
      </c>
      <c r="I307">
        <v>100</v>
      </c>
      <c r="J307">
        <v>100</v>
      </c>
      <c r="K307">
        <v>100</v>
      </c>
      <c r="L307">
        <v>100</v>
      </c>
      <c r="M307">
        <v>100</v>
      </c>
      <c r="N307">
        <v>100</v>
      </c>
      <c r="O307">
        <v>100</v>
      </c>
      <c r="P307">
        <v>100</v>
      </c>
      <c r="Q307">
        <v>100</v>
      </c>
      <c r="R307">
        <v>100</v>
      </c>
      <c r="S307">
        <v>100</v>
      </c>
      <c r="T307">
        <v>100</v>
      </c>
      <c r="U307">
        <v>100</v>
      </c>
      <c r="V307">
        <v>100</v>
      </c>
      <c r="W307">
        <v>100</v>
      </c>
      <c r="X307">
        <v>100</v>
      </c>
      <c r="Y307">
        <v>100</v>
      </c>
      <c r="Z307">
        <v>100</v>
      </c>
      <c r="AA307">
        <v>100</v>
      </c>
      <c r="AB307">
        <v>100</v>
      </c>
      <c r="AC307">
        <v>100</v>
      </c>
      <c r="AD307">
        <v>100</v>
      </c>
      <c r="AE307">
        <v>100</v>
      </c>
      <c r="AF307">
        <v>100</v>
      </c>
      <c r="AG307">
        <v>100</v>
      </c>
      <c r="AH307">
        <v>100</v>
      </c>
      <c r="AI307">
        <v>100</v>
      </c>
      <c r="AJ307">
        <v>100</v>
      </c>
      <c r="AK307">
        <v>100</v>
      </c>
      <c r="AL307">
        <v>100</v>
      </c>
      <c r="AM307">
        <v>100</v>
      </c>
      <c r="AN307">
        <v>100</v>
      </c>
      <c r="AO307">
        <v>100</v>
      </c>
      <c r="AP307">
        <v>100</v>
      </c>
    </row>
    <row r="308" spans="1:42" x14ac:dyDescent="0.3">
      <c r="A308" t="s">
        <v>64</v>
      </c>
      <c r="B308">
        <v>38.869999999999997</v>
      </c>
      <c r="C308">
        <v>34.159999999999997</v>
      </c>
      <c r="D308">
        <v>34.71</v>
      </c>
      <c r="E308">
        <v>38.07</v>
      </c>
      <c r="F308">
        <v>39.76</v>
      </c>
      <c r="G308">
        <v>41.17</v>
      </c>
      <c r="H308">
        <v>38.35</v>
      </c>
      <c r="I308">
        <v>33.54</v>
      </c>
      <c r="J308">
        <v>39.58</v>
      </c>
      <c r="K308">
        <v>43.02</v>
      </c>
      <c r="L308">
        <v>35.729999999999997</v>
      </c>
      <c r="M308">
        <v>41.34</v>
      </c>
      <c r="N308">
        <v>36.909999999999997</v>
      </c>
      <c r="O308">
        <v>41.62</v>
      </c>
      <c r="P308">
        <v>38.74</v>
      </c>
      <c r="Q308">
        <v>41.31</v>
      </c>
      <c r="R308">
        <v>43.8</v>
      </c>
      <c r="S308">
        <v>39.47</v>
      </c>
      <c r="T308">
        <v>39.94</v>
      </c>
      <c r="U308">
        <v>40.03</v>
      </c>
      <c r="V308">
        <v>41.19</v>
      </c>
      <c r="W308">
        <v>42.6</v>
      </c>
      <c r="X308">
        <v>40.880000000000003</v>
      </c>
      <c r="Y308">
        <v>50.78</v>
      </c>
      <c r="Z308">
        <v>42.01</v>
      </c>
      <c r="AA308">
        <v>42.9</v>
      </c>
      <c r="AB308">
        <v>48.41</v>
      </c>
      <c r="AC308">
        <v>45.67</v>
      </c>
      <c r="AD308">
        <v>53.99</v>
      </c>
      <c r="AE308">
        <v>58.46</v>
      </c>
      <c r="AF308">
        <v>51.57</v>
      </c>
      <c r="AG308">
        <v>54.7</v>
      </c>
      <c r="AH308">
        <v>49.91</v>
      </c>
      <c r="AI308">
        <v>55.31</v>
      </c>
      <c r="AJ308">
        <v>56.24</v>
      </c>
      <c r="AK308">
        <v>56.12</v>
      </c>
      <c r="AL308">
        <v>53.36</v>
      </c>
      <c r="AM308">
        <v>48.69</v>
      </c>
      <c r="AN308">
        <v>55.94</v>
      </c>
      <c r="AO308">
        <v>54.79</v>
      </c>
      <c r="AP308">
        <v>55.67</v>
      </c>
    </row>
    <row r="309" spans="1:42" x14ac:dyDescent="0.3">
      <c r="A309" t="s">
        <v>65</v>
      </c>
      <c r="B309">
        <v>19.13</v>
      </c>
      <c r="C309">
        <v>18.86</v>
      </c>
      <c r="D309">
        <v>18.46</v>
      </c>
      <c r="E309">
        <v>19.23</v>
      </c>
      <c r="F309">
        <v>13.46</v>
      </c>
      <c r="G309">
        <v>16.579999999999998</v>
      </c>
      <c r="H309">
        <v>14.67</v>
      </c>
      <c r="I309">
        <v>22.35</v>
      </c>
      <c r="J309">
        <v>17.989999999999998</v>
      </c>
      <c r="K309">
        <v>17.559999999999999</v>
      </c>
      <c r="L309">
        <v>23.49</v>
      </c>
      <c r="M309">
        <v>18.62</v>
      </c>
      <c r="N309">
        <v>23.19</v>
      </c>
      <c r="O309">
        <v>18.27</v>
      </c>
      <c r="P309">
        <v>17.22</v>
      </c>
      <c r="Q309">
        <v>11.81</v>
      </c>
      <c r="R309">
        <v>15.16</v>
      </c>
      <c r="S309">
        <v>20.309999999999999</v>
      </c>
      <c r="T309">
        <v>17.25</v>
      </c>
      <c r="U309">
        <v>15.41</v>
      </c>
      <c r="V309">
        <v>20.91</v>
      </c>
      <c r="W309">
        <v>18.91</v>
      </c>
      <c r="X309">
        <v>24.51</v>
      </c>
      <c r="Y309">
        <v>16.440000000000001</v>
      </c>
      <c r="Z309">
        <v>17.88</v>
      </c>
      <c r="AA309">
        <v>19.420000000000002</v>
      </c>
      <c r="AB309">
        <v>14.39</v>
      </c>
      <c r="AC309">
        <v>15.98</v>
      </c>
      <c r="AD309">
        <v>13.46</v>
      </c>
      <c r="AE309">
        <v>12.21</v>
      </c>
      <c r="AF309">
        <v>13.42</v>
      </c>
      <c r="AG309">
        <v>17.02</v>
      </c>
      <c r="AH309">
        <v>15.56</v>
      </c>
      <c r="AI309">
        <v>15.51</v>
      </c>
      <c r="AJ309">
        <v>12.39</v>
      </c>
      <c r="AK309">
        <v>14.04</v>
      </c>
      <c r="AL309">
        <v>14.03</v>
      </c>
      <c r="AM309">
        <v>15.67</v>
      </c>
      <c r="AN309">
        <v>13.76</v>
      </c>
      <c r="AO309">
        <v>14.3</v>
      </c>
      <c r="AP309">
        <v>14.12</v>
      </c>
    </row>
    <row r="310" spans="1:42" x14ac:dyDescent="0.3">
      <c r="A310" t="s">
        <v>66</v>
      </c>
      <c r="B310">
        <v>42</v>
      </c>
      <c r="C310">
        <v>46.98</v>
      </c>
      <c r="D310">
        <v>46.83</v>
      </c>
      <c r="E310">
        <v>42.7</v>
      </c>
      <c r="F310">
        <v>46.77</v>
      </c>
      <c r="G310">
        <v>42.24</v>
      </c>
      <c r="H310">
        <v>46.98</v>
      </c>
      <c r="I310">
        <v>44.11</v>
      </c>
      <c r="J310">
        <v>42.42</v>
      </c>
      <c r="K310">
        <v>39.42</v>
      </c>
      <c r="L310">
        <v>40.79</v>
      </c>
      <c r="M310">
        <v>40.04</v>
      </c>
      <c r="N310">
        <v>39.9</v>
      </c>
      <c r="O310">
        <v>40.119999999999997</v>
      </c>
      <c r="P310">
        <v>44.04</v>
      </c>
      <c r="Q310">
        <v>46.88</v>
      </c>
      <c r="R310">
        <v>41.04</v>
      </c>
      <c r="S310">
        <v>40.22</v>
      </c>
      <c r="T310">
        <v>42.81</v>
      </c>
      <c r="U310">
        <v>44.57</v>
      </c>
      <c r="V310">
        <v>37.9</v>
      </c>
      <c r="W310">
        <v>38.49</v>
      </c>
      <c r="X310">
        <v>34.61</v>
      </c>
      <c r="Y310">
        <v>32.78</v>
      </c>
      <c r="Z310">
        <v>40.11</v>
      </c>
      <c r="AA310">
        <v>37.68</v>
      </c>
      <c r="AB310">
        <v>37.200000000000003</v>
      </c>
      <c r="AC310">
        <v>38.35</v>
      </c>
      <c r="AD310">
        <v>32.56</v>
      </c>
      <c r="AE310">
        <v>29.34</v>
      </c>
      <c r="AF310">
        <v>35.01</v>
      </c>
      <c r="AG310">
        <v>28.28</v>
      </c>
      <c r="AH310">
        <v>34.53</v>
      </c>
      <c r="AI310">
        <v>29.18</v>
      </c>
      <c r="AJ310">
        <v>31.37</v>
      </c>
      <c r="AK310">
        <v>29.84</v>
      </c>
      <c r="AL310">
        <v>32.6</v>
      </c>
      <c r="AM310">
        <v>35.64</v>
      </c>
      <c r="AN310">
        <v>30.31</v>
      </c>
      <c r="AO310">
        <v>30.91</v>
      </c>
      <c r="AP310">
        <v>30.21</v>
      </c>
    </row>
    <row r="312" spans="1:42" x14ac:dyDescent="0.3">
      <c r="A312" t="s">
        <v>67</v>
      </c>
    </row>
    <row r="313" spans="1:42" x14ac:dyDescent="0.3">
      <c r="A313" t="s">
        <v>68</v>
      </c>
      <c r="B313">
        <v>100</v>
      </c>
      <c r="C313">
        <v>100</v>
      </c>
      <c r="D313">
        <v>100</v>
      </c>
      <c r="E313">
        <v>100</v>
      </c>
      <c r="F313">
        <v>100</v>
      </c>
      <c r="G313">
        <v>100</v>
      </c>
      <c r="H313">
        <v>100</v>
      </c>
      <c r="I313">
        <v>100</v>
      </c>
      <c r="J313">
        <v>100</v>
      </c>
      <c r="K313">
        <v>100</v>
      </c>
      <c r="L313">
        <v>100</v>
      </c>
      <c r="M313">
        <v>100</v>
      </c>
      <c r="N313">
        <v>100</v>
      </c>
      <c r="O313">
        <v>100</v>
      </c>
      <c r="P313">
        <v>100</v>
      </c>
      <c r="Q313">
        <v>100</v>
      </c>
      <c r="R313">
        <v>100</v>
      </c>
      <c r="S313">
        <v>100</v>
      </c>
      <c r="T313">
        <v>100</v>
      </c>
      <c r="U313">
        <v>100</v>
      </c>
      <c r="V313">
        <v>100</v>
      </c>
      <c r="W313">
        <v>100</v>
      </c>
      <c r="X313">
        <v>100</v>
      </c>
      <c r="Y313">
        <v>100</v>
      </c>
      <c r="Z313">
        <v>100</v>
      </c>
      <c r="AA313">
        <v>100</v>
      </c>
      <c r="AB313">
        <v>100</v>
      </c>
      <c r="AC313">
        <v>100</v>
      </c>
      <c r="AD313">
        <v>100</v>
      </c>
      <c r="AE313">
        <v>100</v>
      </c>
      <c r="AF313">
        <v>100</v>
      </c>
      <c r="AG313">
        <v>100</v>
      </c>
      <c r="AH313">
        <v>100</v>
      </c>
      <c r="AI313">
        <v>100</v>
      </c>
      <c r="AJ313">
        <v>100</v>
      </c>
      <c r="AK313">
        <v>100</v>
      </c>
      <c r="AL313">
        <v>100</v>
      </c>
      <c r="AM313">
        <v>100</v>
      </c>
      <c r="AN313">
        <v>100</v>
      </c>
      <c r="AO313">
        <v>100</v>
      </c>
      <c r="AP313">
        <v>100</v>
      </c>
    </row>
    <row r="314" spans="1:42" x14ac:dyDescent="0.3">
      <c r="A314" t="s">
        <v>69</v>
      </c>
      <c r="B314">
        <v>57.26</v>
      </c>
      <c r="C314">
        <v>57.71</v>
      </c>
      <c r="D314">
        <v>51.35</v>
      </c>
      <c r="E314">
        <v>54.57</v>
      </c>
      <c r="F314">
        <v>55.94</v>
      </c>
      <c r="G314">
        <v>53.96</v>
      </c>
      <c r="H314">
        <v>52.59</v>
      </c>
      <c r="I314">
        <v>51.34</v>
      </c>
      <c r="J314">
        <v>54.05</v>
      </c>
      <c r="K314">
        <v>50.09</v>
      </c>
      <c r="L314">
        <v>53.35</v>
      </c>
      <c r="M314">
        <v>53.07</v>
      </c>
      <c r="N314">
        <v>56.14</v>
      </c>
      <c r="O314">
        <v>52.55</v>
      </c>
      <c r="P314">
        <v>56.65</v>
      </c>
      <c r="Q314">
        <v>52.35</v>
      </c>
      <c r="R314">
        <v>57.08</v>
      </c>
      <c r="S314">
        <v>55.29</v>
      </c>
      <c r="T314">
        <v>59.92</v>
      </c>
      <c r="U314">
        <v>59.28</v>
      </c>
      <c r="V314">
        <v>59.21</v>
      </c>
      <c r="W314">
        <v>56.37</v>
      </c>
      <c r="X314">
        <v>56.02</v>
      </c>
      <c r="Y314">
        <v>55.63</v>
      </c>
      <c r="Z314">
        <v>61.31</v>
      </c>
      <c r="AA314">
        <v>58.06</v>
      </c>
      <c r="AB314">
        <v>57.03</v>
      </c>
      <c r="AC314">
        <v>63.28</v>
      </c>
      <c r="AD314">
        <v>61.97</v>
      </c>
      <c r="AE314">
        <v>65.81</v>
      </c>
      <c r="AF314">
        <v>68.58</v>
      </c>
      <c r="AG314">
        <v>67.89</v>
      </c>
      <c r="AH314">
        <v>66.67</v>
      </c>
      <c r="AI314">
        <v>70.95</v>
      </c>
      <c r="AJ314">
        <v>67.760000000000005</v>
      </c>
      <c r="AK314">
        <v>68.11</v>
      </c>
      <c r="AL314">
        <v>65.42</v>
      </c>
      <c r="AM314">
        <v>63.15</v>
      </c>
      <c r="AN314">
        <v>66.040000000000006</v>
      </c>
      <c r="AO314">
        <v>68.8</v>
      </c>
      <c r="AP314">
        <v>69.63</v>
      </c>
    </row>
    <row r="315" spans="1:42" x14ac:dyDescent="0.3">
      <c r="A315" t="s">
        <v>70</v>
      </c>
      <c r="B315">
        <v>7.78</v>
      </c>
      <c r="C315">
        <v>6.08</v>
      </c>
      <c r="D315">
        <v>6.4</v>
      </c>
      <c r="E315">
        <v>7.24</v>
      </c>
      <c r="F315">
        <v>7.15</v>
      </c>
      <c r="G315">
        <v>5.64</v>
      </c>
      <c r="H315">
        <v>9.44</v>
      </c>
      <c r="I315">
        <v>7.58</v>
      </c>
      <c r="J315">
        <v>7.58</v>
      </c>
      <c r="K315">
        <v>11.11</v>
      </c>
      <c r="L315">
        <v>7.7</v>
      </c>
      <c r="M315">
        <v>7.71</v>
      </c>
      <c r="N315">
        <v>6.19</v>
      </c>
      <c r="O315">
        <v>10.83</v>
      </c>
      <c r="P315">
        <v>5.17</v>
      </c>
      <c r="Q315">
        <v>5.42</v>
      </c>
      <c r="R315">
        <v>6.99</v>
      </c>
      <c r="S315">
        <v>6.11</v>
      </c>
      <c r="T315">
        <v>6.05</v>
      </c>
      <c r="U315">
        <v>8.0299999999999994</v>
      </c>
      <c r="V315">
        <v>7.5</v>
      </c>
      <c r="W315">
        <v>8.32</v>
      </c>
      <c r="X315">
        <v>9.6999999999999993</v>
      </c>
      <c r="Y315">
        <v>8.6999999999999993</v>
      </c>
      <c r="Z315">
        <v>5.88</v>
      </c>
      <c r="AA315">
        <v>6.89</v>
      </c>
      <c r="AB315">
        <v>6.98</v>
      </c>
      <c r="AC315">
        <v>4.91</v>
      </c>
      <c r="AD315">
        <v>5.69</v>
      </c>
      <c r="AE315">
        <v>4.34</v>
      </c>
      <c r="AF315">
        <v>4.29</v>
      </c>
      <c r="AG315">
        <v>4.83</v>
      </c>
      <c r="AH315">
        <v>4.6100000000000003</v>
      </c>
      <c r="AI315">
        <v>5.16</v>
      </c>
      <c r="AJ315">
        <v>6.72</v>
      </c>
      <c r="AK315">
        <v>3.92</v>
      </c>
      <c r="AL315">
        <v>5.4</v>
      </c>
      <c r="AM315">
        <v>6.27</v>
      </c>
      <c r="AN315">
        <v>7.54</v>
      </c>
      <c r="AO315">
        <v>5.43</v>
      </c>
      <c r="AP315">
        <v>6.82</v>
      </c>
    </row>
    <row r="316" spans="1:42" x14ac:dyDescent="0.3">
      <c r="A316" t="s">
        <v>71</v>
      </c>
      <c r="B316">
        <v>34.96</v>
      </c>
      <c r="C316">
        <v>36.21</v>
      </c>
      <c r="D316">
        <v>42.25</v>
      </c>
      <c r="E316">
        <v>38.18</v>
      </c>
      <c r="F316">
        <v>36.909999999999997</v>
      </c>
      <c r="G316">
        <v>40.4</v>
      </c>
      <c r="H316">
        <v>37.97</v>
      </c>
      <c r="I316">
        <v>41.08</v>
      </c>
      <c r="J316">
        <v>38.369999999999997</v>
      </c>
      <c r="K316">
        <v>38.799999999999997</v>
      </c>
      <c r="L316">
        <v>38.950000000000003</v>
      </c>
      <c r="M316">
        <v>39.22</v>
      </c>
      <c r="N316">
        <v>37.659999999999997</v>
      </c>
      <c r="O316">
        <v>36.619999999999997</v>
      </c>
      <c r="P316">
        <v>38.18</v>
      </c>
      <c r="Q316">
        <v>42.23</v>
      </c>
      <c r="R316">
        <v>35.93</v>
      </c>
      <c r="S316">
        <v>38.6</v>
      </c>
      <c r="T316">
        <v>34.03</v>
      </c>
      <c r="U316">
        <v>32.69</v>
      </c>
      <c r="V316">
        <v>33.29</v>
      </c>
      <c r="W316">
        <v>35.31</v>
      </c>
      <c r="X316">
        <v>34.28</v>
      </c>
      <c r="Y316">
        <v>35.67</v>
      </c>
      <c r="Z316">
        <v>32.81</v>
      </c>
      <c r="AA316">
        <v>35.06</v>
      </c>
      <c r="AB316">
        <v>35.99</v>
      </c>
      <c r="AC316">
        <v>31.81</v>
      </c>
      <c r="AD316">
        <v>32.33</v>
      </c>
      <c r="AE316">
        <v>29.86</v>
      </c>
      <c r="AF316">
        <v>27.12</v>
      </c>
      <c r="AG316">
        <v>27.29</v>
      </c>
      <c r="AH316">
        <v>28.72</v>
      </c>
      <c r="AI316">
        <v>23.89</v>
      </c>
      <c r="AJ316">
        <v>25.52</v>
      </c>
      <c r="AK316">
        <v>27.97</v>
      </c>
      <c r="AL316">
        <v>29.18</v>
      </c>
      <c r="AM316">
        <v>30.57</v>
      </c>
      <c r="AN316">
        <v>26.42</v>
      </c>
      <c r="AO316">
        <v>25.78</v>
      </c>
      <c r="AP316">
        <v>23.55</v>
      </c>
    </row>
    <row r="318" spans="1:42" x14ac:dyDescent="0.3">
      <c r="A318" t="s">
        <v>72</v>
      </c>
    </row>
    <row r="319" spans="1:42" x14ac:dyDescent="0.3">
      <c r="A319" t="s">
        <v>68</v>
      </c>
      <c r="B319">
        <v>100</v>
      </c>
      <c r="C319">
        <v>100</v>
      </c>
      <c r="D319">
        <v>100</v>
      </c>
      <c r="E319">
        <v>100</v>
      </c>
      <c r="F319">
        <v>100</v>
      </c>
      <c r="G319">
        <v>100</v>
      </c>
      <c r="H319">
        <v>100</v>
      </c>
      <c r="I319">
        <v>100</v>
      </c>
      <c r="J319">
        <v>100</v>
      </c>
      <c r="K319">
        <v>100</v>
      </c>
      <c r="L319">
        <v>100</v>
      </c>
      <c r="M319">
        <v>100</v>
      </c>
      <c r="N319">
        <v>100</v>
      </c>
      <c r="O319">
        <v>100</v>
      </c>
      <c r="P319">
        <v>100</v>
      </c>
      <c r="Q319">
        <v>100</v>
      </c>
      <c r="R319">
        <v>100</v>
      </c>
      <c r="S319">
        <v>100</v>
      </c>
      <c r="T319">
        <v>100</v>
      </c>
      <c r="U319">
        <v>100</v>
      </c>
      <c r="V319">
        <v>100</v>
      </c>
      <c r="W319">
        <v>100</v>
      </c>
      <c r="X319">
        <v>100</v>
      </c>
      <c r="Y319">
        <v>100</v>
      </c>
      <c r="Z319">
        <v>100</v>
      </c>
      <c r="AA319">
        <v>100</v>
      </c>
      <c r="AB319">
        <v>100</v>
      </c>
      <c r="AC319">
        <v>100</v>
      </c>
      <c r="AD319">
        <v>100</v>
      </c>
      <c r="AE319">
        <v>100</v>
      </c>
      <c r="AF319">
        <v>100</v>
      </c>
      <c r="AG319">
        <v>100</v>
      </c>
      <c r="AH319">
        <v>100</v>
      </c>
      <c r="AI319">
        <v>100</v>
      </c>
      <c r="AJ319">
        <v>100</v>
      </c>
      <c r="AK319">
        <v>100</v>
      </c>
      <c r="AL319">
        <v>100</v>
      </c>
      <c r="AM319">
        <v>100</v>
      </c>
      <c r="AN319">
        <v>100</v>
      </c>
      <c r="AO319">
        <v>100</v>
      </c>
      <c r="AP319">
        <v>100</v>
      </c>
    </row>
    <row r="320" spans="1:42" x14ac:dyDescent="0.3">
      <c r="A320" t="s">
        <v>69</v>
      </c>
      <c r="B320">
        <v>56.08</v>
      </c>
      <c r="C320">
        <v>52.4</v>
      </c>
      <c r="D320">
        <v>51.36</v>
      </c>
      <c r="E320">
        <v>53.46</v>
      </c>
      <c r="F320">
        <v>52.01</v>
      </c>
      <c r="G320">
        <v>56.75</v>
      </c>
      <c r="H320">
        <v>47.76</v>
      </c>
      <c r="I320">
        <v>49.35</v>
      </c>
      <c r="J320">
        <v>56.63</v>
      </c>
      <c r="K320">
        <v>45.39</v>
      </c>
      <c r="L320">
        <v>59.5</v>
      </c>
      <c r="M320">
        <v>51.79</v>
      </c>
      <c r="N320">
        <v>47.23</v>
      </c>
      <c r="O320">
        <v>59.78</v>
      </c>
      <c r="P320">
        <v>67.58</v>
      </c>
      <c r="Q320">
        <v>62.68</v>
      </c>
      <c r="R320">
        <v>56.69</v>
      </c>
      <c r="S320">
        <v>54.88</v>
      </c>
      <c r="T320">
        <v>61.05</v>
      </c>
      <c r="U320">
        <v>50.05</v>
      </c>
      <c r="V320">
        <v>55.24</v>
      </c>
      <c r="W320">
        <v>55.76</v>
      </c>
      <c r="X320">
        <v>59.1</v>
      </c>
      <c r="Y320">
        <v>54.36</v>
      </c>
      <c r="Z320">
        <v>47.62</v>
      </c>
      <c r="AA320">
        <v>58</v>
      </c>
      <c r="AB320">
        <v>55.57</v>
      </c>
      <c r="AC320">
        <v>62.93</v>
      </c>
      <c r="AD320">
        <v>69.75</v>
      </c>
      <c r="AE320">
        <v>67.98</v>
      </c>
      <c r="AF320">
        <v>66.14</v>
      </c>
      <c r="AG320">
        <v>57.7</v>
      </c>
      <c r="AH320">
        <v>64.95</v>
      </c>
      <c r="AI320">
        <v>63.16</v>
      </c>
      <c r="AJ320">
        <v>70.45</v>
      </c>
      <c r="AK320">
        <v>69.34</v>
      </c>
      <c r="AL320">
        <v>62.15</v>
      </c>
      <c r="AM320">
        <v>66.03</v>
      </c>
      <c r="AN320">
        <v>68.84</v>
      </c>
      <c r="AO320">
        <v>62.6</v>
      </c>
      <c r="AP320">
        <v>69.12</v>
      </c>
    </row>
    <row r="321" spans="1:42" x14ac:dyDescent="0.3">
      <c r="A321" t="s">
        <v>70</v>
      </c>
      <c r="B321">
        <v>5.76</v>
      </c>
      <c r="C321">
        <v>8.76</v>
      </c>
      <c r="D321">
        <v>11.88</v>
      </c>
      <c r="E321">
        <v>10.28</v>
      </c>
      <c r="F321">
        <v>14.03</v>
      </c>
      <c r="G321">
        <v>8.27</v>
      </c>
      <c r="H321">
        <v>8.85</v>
      </c>
      <c r="I321">
        <v>8.0500000000000007</v>
      </c>
      <c r="J321">
        <v>10.83</v>
      </c>
      <c r="K321">
        <v>11.24</v>
      </c>
      <c r="L321">
        <v>5.89</v>
      </c>
      <c r="M321">
        <v>3.58</v>
      </c>
      <c r="N321">
        <v>12.55</v>
      </c>
      <c r="O321">
        <v>4.97</v>
      </c>
      <c r="P321">
        <v>4.82</v>
      </c>
      <c r="Q321">
        <v>2.25</v>
      </c>
      <c r="R321">
        <v>9.5399999999999991</v>
      </c>
      <c r="S321">
        <v>4.96</v>
      </c>
      <c r="T321">
        <v>7.4</v>
      </c>
      <c r="U321">
        <v>17.260000000000002</v>
      </c>
      <c r="V321">
        <v>14.72</v>
      </c>
      <c r="W321">
        <v>8.5299999999999994</v>
      </c>
      <c r="X321">
        <v>5.35</v>
      </c>
      <c r="Y321">
        <v>12.31</v>
      </c>
      <c r="Z321">
        <v>13.8</v>
      </c>
      <c r="AA321">
        <v>3.5</v>
      </c>
      <c r="AB321">
        <v>8.5299999999999994</v>
      </c>
      <c r="AC321">
        <v>2.31</v>
      </c>
      <c r="AD321">
        <v>4.51</v>
      </c>
      <c r="AE321">
        <v>5.0599999999999996</v>
      </c>
      <c r="AF321">
        <v>3.97</v>
      </c>
      <c r="AG321">
        <v>2.4500000000000002</v>
      </c>
      <c r="AH321">
        <v>3.98</v>
      </c>
      <c r="AI321">
        <v>2.57</v>
      </c>
      <c r="AJ321">
        <v>4.3600000000000003</v>
      </c>
      <c r="AK321">
        <v>3.24</v>
      </c>
      <c r="AL321">
        <v>3.72</v>
      </c>
      <c r="AM321">
        <v>5.4</v>
      </c>
      <c r="AN321">
        <v>2.7</v>
      </c>
      <c r="AO321">
        <v>6.81</v>
      </c>
      <c r="AP321">
        <v>6.71</v>
      </c>
    </row>
    <row r="322" spans="1:42" x14ac:dyDescent="0.3">
      <c r="A322" t="s">
        <v>71</v>
      </c>
      <c r="B322">
        <v>38.15</v>
      </c>
      <c r="C322">
        <v>38.840000000000003</v>
      </c>
      <c r="D322">
        <v>36.76</v>
      </c>
      <c r="E322">
        <v>36.26</v>
      </c>
      <c r="F322">
        <v>33.96</v>
      </c>
      <c r="G322">
        <v>34.99</v>
      </c>
      <c r="H322">
        <v>43.39</v>
      </c>
      <c r="I322">
        <v>42.6</v>
      </c>
      <c r="J322">
        <v>32.54</v>
      </c>
      <c r="K322">
        <v>43.38</v>
      </c>
      <c r="L322">
        <v>34.6</v>
      </c>
      <c r="M322">
        <v>44.63</v>
      </c>
      <c r="N322">
        <v>40.21</v>
      </c>
      <c r="O322">
        <v>35.25</v>
      </c>
      <c r="P322">
        <v>27.59</v>
      </c>
      <c r="Q322">
        <v>35.06</v>
      </c>
      <c r="R322">
        <v>33.78</v>
      </c>
      <c r="S322">
        <v>40.159999999999997</v>
      </c>
      <c r="T322">
        <v>31.55</v>
      </c>
      <c r="U322">
        <v>32.69</v>
      </c>
      <c r="V322">
        <v>30.04</v>
      </c>
      <c r="W322">
        <v>35.72</v>
      </c>
      <c r="X322">
        <v>35.549999999999997</v>
      </c>
      <c r="Y322">
        <v>33.340000000000003</v>
      </c>
      <c r="Z322">
        <v>38.58</v>
      </c>
      <c r="AA322">
        <v>38.5</v>
      </c>
      <c r="AB322">
        <v>35.9</v>
      </c>
      <c r="AC322">
        <v>34.770000000000003</v>
      </c>
      <c r="AD322">
        <v>25.74</v>
      </c>
      <c r="AE322">
        <v>26.97</v>
      </c>
      <c r="AF322">
        <v>29.89</v>
      </c>
      <c r="AG322">
        <v>39.85</v>
      </c>
      <c r="AH322">
        <v>31.07</v>
      </c>
      <c r="AI322">
        <v>34.26</v>
      </c>
      <c r="AJ322">
        <v>25.18</v>
      </c>
      <c r="AK322">
        <v>27.42</v>
      </c>
      <c r="AL322">
        <v>34.130000000000003</v>
      </c>
      <c r="AM322">
        <v>28.57</v>
      </c>
      <c r="AN322">
        <v>28.46</v>
      </c>
      <c r="AO322">
        <v>30.59</v>
      </c>
      <c r="AP322">
        <v>24.17</v>
      </c>
    </row>
    <row r="325" spans="1:42" x14ac:dyDescent="0.3">
      <c r="A325" t="s">
        <v>36</v>
      </c>
    </row>
    <row r="326" spans="1:42" x14ac:dyDescent="0.3">
      <c r="A326" t="s">
        <v>61</v>
      </c>
    </row>
    <row r="327" spans="1:42" x14ac:dyDescent="0.3">
      <c r="A327" t="s">
        <v>57</v>
      </c>
    </row>
    <row r="328" spans="1:42" x14ac:dyDescent="0.3">
      <c r="A328" t="s">
        <v>39</v>
      </c>
      <c r="B328" s="1">
        <v>43466</v>
      </c>
      <c r="C328" s="1">
        <v>43497</v>
      </c>
      <c r="D328" s="1">
        <v>43525</v>
      </c>
      <c r="E328" s="1">
        <v>43556</v>
      </c>
      <c r="F328" s="1">
        <v>43586</v>
      </c>
      <c r="G328" s="1">
        <v>43617</v>
      </c>
      <c r="H328" s="1">
        <v>43647</v>
      </c>
      <c r="I328" s="1">
        <v>43678</v>
      </c>
      <c r="J328" s="1">
        <v>43709</v>
      </c>
      <c r="K328" s="1">
        <v>43739</v>
      </c>
      <c r="L328" s="1">
        <v>43770</v>
      </c>
      <c r="M328" s="1">
        <v>43800</v>
      </c>
      <c r="N328" s="1">
        <v>43831</v>
      </c>
      <c r="O328" s="1">
        <v>43862</v>
      </c>
      <c r="P328" s="1">
        <v>43891</v>
      </c>
      <c r="Q328" s="1">
        <v>43922</v>
      </c>
      <c r="R328" t="s">
        <v>53</v>
      </c>
      <c r="S328" s="1">
        <v>43983</v>
      </c>
      <c r="T328" s="1">
        <v>44013</v>
      </c>
      <c r="U328" s="1" t="s">
        <v>56</v>
      </c>
      <c r="V328" s="1">
        <v>44075</v>
      </c>
      <c r="W328" s="1">
        <v>44105</v>
      </c>
      <c r="X328" s="1">
        <v>44136</v>
      </c>
      <c r="Y328" s="1">
        <v>44166</v>
      </c>
      <c r="Z328" s="1">
        <v>44197</v>
      </c>
      <c r="AA328" s="1">
        <v>44228</v>
      </c>
      <c r="AB328" s="1">
        <v>44256</v>
      </c>
      <c r="AC328" s="1">
        <v>44287</v>
      </c>
      <c r="AD328" s="1">
        <v>44317</v>
      </c>
      <c r="AE328" s="1">
        <v>44348</v>
      </c>
      <c r="AF328" s="1">
        <v>44378</v>
      </c>
      <c r="AG328" s="1">
        <v>44409</v>
      </c>
      <c r="AH328" s="1">
        <v>44440</v>
      </c>
      <c r="AI328" s="1">
        <v>44470</v>
      </c>
      <c r="AJ328" s="1">
        <v>44501</v>
      </c>
      <c r="AK328" s="1">
        <v>44531</v>
      </c>
      <c r="AL328" s="1">
        <v>44562</v>
      </c>
      <c r="AM328" s="1">
        <v>44593</v>
      </c>
      <c r="AN328" s="1">
        <v>44621</v>
      </c>
      <c r="AO328" s="1">
        <v>44652</v>
      </c>
      <c r="AP328" s="1">
        <v>44682</v>
      </c>
    </row>
    <row r="329" spans="1:42" x14ac:dyDescent="0.3">
      <c r="A329" t="s">
        <v>62</v>
      </c>
    </row>
    <row r="330" spans="1:42" x14ac:dyDescent="0.3">
      <c r="A330" t="s">
        <v>63</v>
      </c>
      <c r="B330">
        <v>100</v>
      </c>
      <c r="C330">
        <v>100</v>
      </c>
      <c r="D330">
        <v>100</v>
      </c>
      <c r="E330">
        <v>100</v>
      </c>
      <c r="F330">
        <v>100</v>
      </c>
      <c r="G330">
        <v>100</v>
      </c>
      <c r="H330">
        <v>100</v>
      </c>
      <c r="I330">
        <v>100</v>
      </c>
      <c r="J330">
        <v>100</v>
      </c>
      <c r="K330">
        <v>100</v>
      </c>
      <c r="L330">
        <v>100</v>
      </c>
      <c r="M330">
        <v>100</v>
      </c>
      <c r="N330">
        <v>100</v>
      </c>
      <c r="O330">
        <v>100</v>
      </c>
      <c r="P330">
        <v>100</v>
      </c>
      <c r="Q330">
        <v>100</v>
      </c>
      <c r="R330">
        <v>100</v>
      </c>
      <c r="S330">
        <v>100</v>
      </c>
      <c r="T330">
        <v>100</v>
      </c>
      <c r="U330">
        <v>100</v>
      </c>
      <c r="V330">
        <v>100</v>
      </c>
      <c r="W330">
        <v>100</v>
      </c>
      <c r="X330">
        <v>100</v>
      </c>
      <c r="Y330">
        <v>100</v>
      </c>
      <c r="Z330">
        <v>100</v>
      </c>
      <c r="AA330">
        <v>100</v>
      </c>
      <c r="AB330">
        <v>100</v>
      </c>
      <c r="AC330">
        <v>100</v>
      </c>
      <c r="AD330">
        <v>100</v>
      </c>
      <c r="AE330">
        <v>100</v>
      </c>
      <c r="AF330">
        <v>100</v>
      </c>
      <c r="AG330">
        <v>100</v>
      </c>
      <c r="AH330">
        <v>100</v>
      </c>
      <c r="AI330">
        <v>100</v>
      </c>
      <c r="AJ330">
        <v>100</v>
      </c>
      <c r="AK330">
        <v>100</v>
      </c>
      <c r="AL330">
        <v>100</v>
      </c>
      <c r="AM330">
        <v>100</v>
      </c>
      <c r="AN330">
        <v>100</v>
      </c>
      <c r="AO330">
        <v>100</v>
      </c>
      <c r="AP330">
        <v>100</v>
      </c>
    </row>
    <row r="331" spans="1:42" x14ac:dyDescent="0.3">
      <c r="A331" t="s">
        <v>64</v>
      </c>
      <c r="B331">
        <v>47.35</v>
      </c>
      <c r="C331">
        <v>43.37</v>
      </c>
      <c r="D331">
        <v>24.09</v>
      </c>
      <c r="E331">
        <v>35.65</v>
      </c>
      <c r="F331">
        <v>40.36</v>
      </c>
      <c r="G331">
        <v>53.15</v>
      </c>
      <c r="H331">
        <v>37.01</v>
      </c>
      <c r="I331">
        <v>44.03</v>
      </c>
      <c r="J331">
        <v>50.13</v>
      </c>
      <c r="K331">
        <v>37.94</v>
      </c>
      <c r="L331">
        <v>32.72</v>
      </c>
      <c r="M331">
        <v>44.64</v>
      </c>
      <c r="N331">
        <v>40.15</v>
      </c>
      <c r="O331">
        <v>37.4</v>
      </c>
      <c r="P331">
        <v>39.86</v>
      </c>
      <c r="Q331">
        <v>43.39</v>
      </c>
      <c r="R331">
        <v>46.11</v>
      </c>
      <c r="S331">
        <v>55.44</v>
      </c>
      <c r="T331">
        <v>31.67</v>
      </c>
      <c r="U331">
        <v>56.94</v>
      </c>
      <c r="V331">
        <v>37.54</v>
      </c>
      <c r="W331">
        <v>49.55</v>
      </c>
      <c r="X331">
        <v>46.62</v>
      </c>
      <c r="Y331">
        <v>51.65</v>
      </c>
      <c r="Z331">
        <v>42.88</v>
      </c>
      <c r="AA331">
        <v>36.54</v>
      </c>
      <c r="AB331">
        <v>41.7</v>
      </c>
      <c r="AC331">
        <v>59.26</v>
      </c>
      <c r="AD331">
        <v>49.02</v>
      </c>
      <c r="AE331">
        <v>49.2</v>
      </c>
      <c r="AF331">
        <v>55.58</v>
      </c>
      <c r="AG331">
        <v>41.27</v>
      </c>
      <c r="AH331">
        <v>44.71</v>
      </c>
      <c r="AI331">
        <v>72.569999999999993</v>
      </c>
      <c r="AJ331">
        <v>62.85</v>
      </c>
      <c r="AK331">
        <v>62.26</v>
      </c>
      <c r="AL331">
        <v>53.22</v>
      </c>
      <c r="AM331">
        <v>59.3</v>
      </c>
      <c r="AN331">
        <v>46.21</v>
      </c>
      <c r="AO331">
        <v>67.69</v>
      </c>
      <c r="AP331">
        <v>69.19</v>
      </c>
    </row>
    <row r="332" spans="1:42" x14ac:dyDescent="0.3">
      <c r="A332" t="s">
        <v>65</v>
      </c>
      <c r="B332">
        <v>16.89</v>
      </c>
      <c r="C332">
        <v>14.51</v>
      </c>
      <c r="D332">
        <v>21.23</v>
      </c>
      <c r="E332">
        <v>17.43</v>
      </c>
      <c r="F332">
        <v>20.7</v>
      </c>
      <c r="G332">
        <v>11.21</v>
      </c>
      <c r="H332">
        <v>1.86</v>
      </c>
      <c r="I332">
        <v>9.44</v>
      </c>
      <c r="J332">
        <v>8.08</v>
      </c>
      <c r="K332">
        <v>9.93</v>
      </c>
      <c r="L332">
        <v>8.82</v>
      </c>
      <c r="M332">
        <v>10.92</v>
      </c>
      <c r="N332">
        <v>23.75</v>
      </c>
      <c r="O332">
        <v>9.08</v>
      </c>
      <c r="P332">
        <v>10.75</v>
      </c>
      <c r="Q332">
        <v>4.91</v>
      </c>
      <c r="R332">
        <v>19.7</v>
      </c>
      <c r="S332">
        <v>12.84</v>
      </c>
      <c r="T332">
        <v>24.9</v>
      </c>
      <c r="U332">
        <v>9.33</v>
      </c>
      <c r="V332">
        <v>27.38</v>
      </c>
      <c r="W332">
        <v>23.11</v>
      </c>
      <c r="X332">
        <v>18.62</v>
      </c>
      <c r="Y332">
        <v>25.23</v>
      </c>
      <c r="Z332">
        <v>11.5</v>
      </c>
      <c r="AA332">
        <v>18.37</v>
      </c>
      <c r="AB332">
        <v>15.29</v>
      </c>
      <c r="AC332">
        <v>9.5399999999999991</v>
      </c>
      <c r="AD332">
        <v>10.02</v>
      </c>
      <c r="AE332">
        <v>14.8</v>
      </c>
      <c r="AF332">
        <v>8.3000000000000007</v>
      </c>
      <c r="AG332">
        <v>24.3</v>
      </c>
      <c r="AH332">
        <v>20.56</v>
      </c>
      <c r="AI332">
        <v>11.7</v>
      </c>
      <c r="AJ332">
        <v>1.4</v>
      </c>
      <c r="AK332">
        <v>3.11</v>
      </c>
      <c r="AL332">
        <v>19.72</v>
      </c>
      <c r="AM332">
        <v>17.25</v>
      </c>
      <c r="AN332">
        <v>11.3</v>
      </c>
      <c r="AO332">
        <v>12.61</v>
      </c>
      <c r="AP332">
        <v>9.66</v>
      </c>
    </row>
    <row r="333" spans="1:42" x14ac:dyDescent="0.3">
      <c r="A333" t="s">
        <v>66</v>
      </c>
      <c r="B333">
        <v>35.76</v>
      </c>
      <c r="C333">
        <v>42.12</v>
      </c>
      <c r="D333">
        <v>54.67</v>
      </c>
      <c r="E333">
        <v>46.93</v>
      </c>
      <c r="F333">
        <v>38.94</v>
      </c>
      <c r="G333">
        <v>35.64</v>
      </c>
      <c r="H333">
        <v>61.12</v>
      </c>
      <c r="I333">
        <v>46.52</v>
      </c>
      <c r="J333">
        <v>41.79</v>
      </c>
      <c r="K333">
        <v>52.13</v>
      </c>
      <c r="L333">
        <v>58.46</v>
      </c>
      <c r="M333">
        <v>44.44</v>
      </c>
      <c r="N333">
        <v>36.090000000000003</v>
      </c>
      <c r="O333">
        <v>53.52</v>
      </c>
      <c r="P333">
        <v>49.39</v>
      </c>
      <c r="Q333">
        <v>51.7</v>
      </c>
      <c r="R333">
        <v>34.19</v>
      </c>
      <c r="S333">
        <v>31.72</v>
      </c>
      <c r="T333">
        <v>43.43</v>
      </c>
      <c r="U333">
        <v>33.729999999999997</v>
      </c>
      <c r="V333">
        <v>35.090000000000003</v>
      </c>
      <c r="W333">
        <v>27.35</v>
      </c>
      <c r="X333">
        <v>34.76</v>
      </c>
      <c r="Y333">
        <v>23.12</v>
      </c>
      <c r="Z333">
        <v>45.63</v>
      </c>
      <c r="AA333">
        <v>45.09</v>
      </c>
      <c r="AB333">
        <v>43</v>
      </c>
      <c r="AC333">
        <v>31.19</v>
      </c>
      <c r="AD333">
        <v>40.96</v>
      </c>
      <c r="AE333">
        <v>35.99</v>
      </c>
      <c r="AF333">
        <v>36.11</v>
      </c>
      <c r="AG333">
        <v>34.43</v>
      </c>
      <c r="AH333">
        <v>34.729999999999997</v>
      </c>
      <c r="AI333">
        <v>15.73</v>
      </c>
      <c r="AJ333">
        <v>35.76</v>
      </c>
      <c r="AK333">
        <v>34.64</v>
      </c>
      <c r="AL333">
        <v>27.07</v>
      </c>
      <c r="AM333">
        <v>23.45</v>
      </c>
      <c r="AN333">
        <v>42.5</v>
      </c>
      <c r="AO333">
        <v>19.71</v>
      </c>
      <c r="AP333">
        <v>21.14</v>
      </c>
    </row>
    <row r="335" spans="1:42" x14ac:dyDescent="0.3">
      <c r="A335" t="s">
        <v>67</v>
      </c>
    </row>
    <row r="336" spans="1:42" x14ac:dyDescent="0.3">
      <c r="A336" t="s">
        <v>68</v>
      </c>
      <c r="B336">
        <v>100</v>
      </c>
      <c r="C336">
        <v>100</v>
      </c>
      <c r="D336">
        <v>100</v>
      </c>
      <c r="E336">
        <v>100</v>
      </c>
      <c r="F336">
        <v>100</v>
      </c>
      <c r="G336">
        <v>100</v>
      </c>
      <c r="H336">
        <v>100</v>
      </c>
      <c r="I336">
        <v>100</v>
      </c>
      <c r="J336">
        <v>100</v>
      </c>
      <c r="K336">
        <v>100</v>
      </c>
      <c r="L336">
        <v>100</v>
      </c>
      <c r="M336">
        <v>100</v>
      </c>
      <c r="N336">
        <v>100</v>
      </c>
      <c r="O336">
        <v>100</v>
      </c>
      <c r="P336">
        <v>100</v>
      </c>
      <c r="Q336">
        <v>100</v>
      </c>
      <c r="R336">
        <v>100</v>
      </c>
      <c r="S336">
        <v>100</v>
      </c>
      <c r="T336">
        <v>100</v>
      </c>
      <c r="U336">
        <v>100</v>
      </c>
      <c r="V336">
        <v>100</v>
      </c>
      <c r="W336">
        <v>100</v>
      </c>
      <c r="X336">
        <v>100</v>
      </c>
      <c r="Y336">
        <v>100</v>
      </c>
      <c r="Z336">
        <v>100</v>
      </c>
      <c r="AA336">
        <v>100</v>
      </c>
      <c r="AB336">
        <v>100</v>
      </c>
      <c r="AC336">
        <v>100</v>
      </c>
      <c r="AD336">
        <v>100</v>
      </c>
      <c r="AE336">
        <v>100</v>
      </c>
      <c r="AF336">
        <v>100</v>
      </c>
      <c r="AG336">
        <v>100</v>
      </c>
      <c r="AH336">
        <v>100</v>
      </c>
      <c r="AI336">
        <v>100</v>
      </c>
      <c r="AJ336">
        <v>100</v>
      </c>
      <c r="AK336">
        <v>100</v>
      </c>
      <c r="AL336">
        <v>100</v>
      </c>
      <c r="AM336">
        <v>100</v>
      </c>
      <c r="AN336">
        <v>100</v>
      </c>
      <c r="AO336">
        <v>100</v>
      </c>
      <c r="AP336">
        <v>100</v>
      </c>
    </row>
    <row r="337" spans="1:42" x14ac:dyDescent="0.3">
      <c r="A337" t="s">
        <v>69</v>
      </c>
      <c r="B337">
        <v>59.65</v>
      </c>
      <c r="C337">
        <v>57.85</v>
      </c>
      <c r="D337">
        <v>55.69</v>
      </c>
      <c r="E337">
        <v>61.98</v>
      </c>
      <c r="F337">
        <v>60.11</v>
      </c>
      <c r="G337">
        <v>62.18</v>
      </c>
      <c r="H337">
        <v>58.72</v>
      </c>
      <c r="I337">
        <v>51.16</v>
      </c>
      <c r="J337">
        <v>57.69</v>
      </c>
      <c r="K337">
        <v>54.81</v>
      </c>
      <c r="L337">
        <v>59.31</v>
      </c>
      <c r="M337">
        <v>57.92</v>
      </c>
      <c r="N337">
        <v>61.68</v>
      </c>
      <c r="O337">
        <v>56.92</v>
      </c>
      <c r="P337">
        <v>53.05</v>
      </c>
      <c r="Q337">
        <v>48.34</v>
      </c>
      <c r="R337">
        <v>58.36</v>
      </c>
      <c r="S337">
        <v>60.59</v>
      </c>
      <c r="T337">
        <v>65.84</v>
      </c>
      <c r="U337">
        <v>59.76</v>
      </c>
      <c r="V337">
        <v>63.07</v>
      </c>
      <c r="W337">
        <v>60.73</v>
      </c>
      <c r="X337">
        <v>57.81</v>
      </c>
      <c r="Y337">
        <v>54.81</v>
      </c>
      <c r="Z337">
        <v>65.959999999999994</v>
      </c>
      <c r="AA337">
        <v>64.400000000000006</v>
      </c>
      <c r="AB337">
        <v>61.97</v>
      </c>
      <c r="AC337">
        <v>67</v>
      </c>
      <c r="AD337">
        <v>68.48</v>
      </c>
      <c r="AE337">
        <v>69.59</v>
      </c>
      <c r="AF337">
        <v>72.47</v>
      </c>
      <c r="AG337">
        <v>71.459999999999994</v>
      </c>
      <c r="AH337">
        <v>74.03</v>
      </c>
      <c r="AI337">
        <v>76.5</v>
      </c>
      <c r="AJ337">
        <v>70.66</v>
      </c>
      <c r="AK337">
        <v>75.67</v>
      </c>
      <c r="AL337">
        <v>62.15</v>
      </c>
      <c r="AM337">
        <v>64.8</v>
      </c>
      <c r="AN337">
        <v>68.510000000000005</v>
      </c>
      <c r="AO337">
        <v>68.7</v>
      </c>
      <c r="AP337">
        <v>72.25</v>
      </c>
    </row>
    <row r="338" spans="1:42" x14ac:dyDescent="0.3">
      <c r="A338" t="s">
        <v>70</v>
      </c>
      <c r="B338">
        <v>11.2</v>
      </c>
      <c r="C338">
        <v>9.27</v>
      </c>
      <c r="D338">
        <v>6.35</v>
      </c>
      <c r="E338">
        <v>5.87</v>
      </c>
      <c r="F338">
        <v>6.41</v>
      </c>
      <c r="G338">
        <v>6.35</v>
      </c>
      <c r="H338">
        <v>8.4</v>
      </c>
      <c r="I338">
        <v>7.81</v>
      </c>
      <c r="J338">
        <v>8.2899999999999991</v>
      </c>
      <c r="K338">
        <v>8.5299999999999994</v>
      </c>
      <c r="L338">
        <v>2.96</v>
      </c>
      <c r="M338">
        <v>7.45</v>
      </c>
      <c r="N338">
        <v>5.0999999999999996</v>
      </c>
      <c r="O338">
        <v>9.82</v>
      </c>
      <c r="P338">
        <v>7.49</v>
      </c>
      <c r="Q338">
        <v>6.47</v>
      </c>
      <c r="R338">
        <v>6.26</v>
      </c>
      <c r="S338">
        <v>3.91</v>
      </c>
      <c r="T338">
        <v>4.5199999999999996</v>
      </c>
      <c r="U338">
        <v>5.63</v>
      </c>
      <c r="V338">
        <v>7.45</v>
      </c>
      <c r="W338">
        <v>4.6100000000000003</v>
      </c>
      <c r="X338">
        <v>10.16</v>
      </c>
      <c r="Y338">
        <v>7.05</v>
      </c>
      <c r="Z338">
        <v>6.03</v>
      </c>
      <c r="AA338">
        <v>4.03</v>
      </c>
      <c r="AB338">
        <v>6.34</v>
      </c>
      <c r="AC338">
        <v>4.66</v>
      </c>
      <c r="AD338">
        <v>3.91</v>
      </c>
      <c r="AE338">
        <v>0.45</v>
      </c>
      <c r="AF338">
        <v>2.98</v>
      </c>
      <c r="AG338">
        <v>4.1900000000000004</v>
      </c>
      <c r="AH338">
        <v>1.6</v>
      </c>
      <c r="AI338">
        <v>2.21</v>
      </c>
      <c r="AJ338">
        <v>4.12</v>
      </c>
      <c r="AK338">
        <v>0.28000000000000003</v>
      </c>
      <c r="AL338">
        <v>4.57</v>
      </c>
      <c r="AM338">
        <v>4.8499999999999996</v>
      </c>
      <c r="AN338">
        <v>6.61</v>
      </c>
      <c r="AO338">
        <v>4.78</v>
      </c>
      <c r="AP338">
        <v>4.1500000000000004</v>
      </c>
    </row>
    <row r="339" spans="1:42" x14ac:dyDescent="0.3">
      <c r="A339" t="s">
        <v>71</v>
      </c>
      <c r="B339">
        <v>29.16</v>
      </c>
      <c r="C339">
        <v>32.880000000000003</v>
      </c>
      <c r="D339">
        <v>37.97</v>
      </c>
      <c r="E339">
        <v>32.15</v>
      </c>
      <c r="F339">
        <v>33.479999999999997</v>
      </c>
      <c r="G339">
        <v>31.47</v>
      </c>
      <c r="H339">
        <v>32.880000000000003</v>
      </c>
      <c r="I339">
        <v>41.03</v>
      </c>
      <c r="J339">
        <v>34.020000000000003</v>
      </c>
      <c r="K339">
        <v>36.67</v>
      </c>
      <c r="L339">
        <v>37.729999999999997</v>
      </c>
      <c r="M339">
        <v>34.630000000000003</v>
      </c>
      <c r="N339">
        <v>33.22</v>
      </c>
      <c r="O339">
        <v>33.26</v>
      </c>
      <c r="P339">
        <v>39.46</v>
      </c>
      <c r="Q339">
        <v>45.19</v>
      </c>
      <c r="R339">
        <v>35.380000000000003</v>
      </c>
      <c r="S339">
        <v>35.5</v>
      </c>
      <c r="T339">
        <v>29.64</v>
      </c>
      <c r="U339">
        <v>34.61</v>
      </c>
      <c r="V339">
        <v>29.48</v>
      </c>
      <c r="W339">
        <v>34.659999999999997</v>
      </c>
      <c r="X339">
        <v>32.03</v>
      </c>
      <c r="Y339">
        <v>38.14</v>
      </c>
      <c r="Z339">
        <v>28.01</v>
      </c>
      <c r="AA339">
        <v>31.57</v>
      </c>
      <c r="AB339">
        <v>31.7</v>
      </c>
      <c r="AC339">
        <v>28.34</v>
      </c>
      <c r="AD339">
        <v>27.61</v>
      </c>
      <c r="AE339">
        <v>29.96</v>
      </c>
      <c r="AF339">
        <v>24.54</v>
      </c>
      <c r="AG339">
        <v>24.35</v>
      </c>
      <c r="AH339">
        <v>24.37</v>
      </c>
      <c r="AI339">
        <v>21.3</v>
      </c>
      <c r="AJ339">
        <v>25.22</v>
      </c>
      <c r="AK339">
        <v>24.05</v>
      </c>
      <c r="AL339">
        <v>33.28</v>
      </c>
      <c r="AM339">
        <v>30.35</v>
      </c>
      <c r="AN339">
        <v>24.89</v>
      </c>
      <c r="AO339">
        <v>26.52</v>
      </c>
      <c r="AP339">
        <v>23.6</v>
      </c>
    </row>
    <row r="341" spans="1:42" x14ac:dyDescent="0.3">
      <c r="A341" t="s">
        <v>72</v>
      </c>
    </row>
    <row r="342" spans="1:42" x14ac:dyDescent="0.3">
      <c r="A342" t="s">
        <v>68</v>
      </c>
      <c r="B342">
        <v>100</v>
      </c>
      <c r="C342">
        <v>100</v>
      </c>
      <c r="D342">
        <v>100</v>
      </c>
      <c r="E342">
        <v>100</v>
      </c>
      <c r="F342">
        <v>100</v>
      </c>
      <c r="G342">
        <v>100</v>
      </c>
      <c r="H342">
        <v>100</v>
      </c>
      <c r="I342">
        <v>100</v>
      </c>
      <c r="J342">
        <v>100</v>
      </c>
      <c r="K342">
        <v>100</v>
      </c>
      <c r="L342">
        <v>100</v>
      </c>
      <c r="M342">
        <v>100</v>
      </c>
      <c r="N342">
        <v>100</v>
      </c>
      <c r="O342">
        <v>100</v>
      </c>
      <c r="P342">
        <v>100</v>
      </c>
      <c r="Q342">
        <v>100</v>
      </c>
      <c r="R342">
        <v>100</v>
      </c>
      <c r="S342">
        <v>100</v>
      </c>
      <c r="T342">
        <v>100</v>
      </c>
      <c r="U342">
        <v>100</v>
      </c>
      <c r="V342">
        <v>100</v>
      </c>
      <c r="W342">
        <v>100</v>
      </c>
      <c r="X342">
        <v>100</v>
      </c>
      <c r="Y342">
        <v>100</v>
      </c>
      <c r="Z342">
        <v>100</v>
      </c>
      <c r="AA342">
        <v>100</v>
      </c>
      <c r="AB342">
        <v>100</v>
      </c>
      <c r="AC342">
        <v>100</v>
      </c>
      <c r="AD342">
        <v>100</v>
      </c>
      <c r="AE342">
        <v>100</v>
      </c>
      <c r="AF342">
        <v>100</v>
      </c>
      <c r="AG342">
        <v>100</v>
      </c>
      <c r="AH342">
        <v>100</v>
      </c>
      <c r="AI342">
        <v>100</v>
      </c>
      <c r="AJ342">
        <v>100</v>
      </c>
      <c r="AK342">
        <v>100</v>
      </c>
      <c r="AL342">
        <v>100</v>
      </c>
      <c r="AM342">
        <v>100</v>
      </c>
      <c r="AN342">
        <v>100</v>
      </c>
      <c r="AO342">
        <v>100</v>
      </c>
      <c r="AP342">
        <v>100</v>
      </c>
    </row>
    <row r="343" spans="1:42" x14ac:dyDescent="0.3">
      <c r="A343" t="s">
        <v>69</v>
      </c>
      <c r="B343">
        <v>63.61</v>
      </c>
      <c r="C343">
        <v>56.09</v>
      </c>
      <c r="D343">
        <v>50</v>
      </c>
      <c r="E343">
        <v>62.22</v>
      </c>
      <c r="F343">
        <v>54.15</v>
      </c>
      <c r="G343">
        <v>56.36</v>
      </c>
      <c r="H343">
        <v>28.26</v>
      </c>
      <c r="I343">
        <v>41.55</v>
      </c>
      <c r="J343">
        <v>53.52</v>
      </c>
      <c r="K343">
        <v>60.55</v>
      </c>
      <c r="L343">
        <v>57.21</v>
      </c>
      <c r="M343">
        <v>42</v>
      </c>
      <c r="N343">
        <v>63.63</v>
      </c>
      <c r="O343">
        <v>67.12</v>
      </c>
      <c r="P343">
        <v>77.239999999999995</v>
      </c>
      <c r="Q343">
        <v>65.319999999999993</v>
      </c>
      <c r="R343">
        <v>61.46</v>
      </c>
      <c r="S343">
        <v>51.65</v>
      </c>
      <c r="T343">
        <v>59.5</v>
      </c>
      <c r="U343">
        <v>48.89</v>
      </c>
      <c r="V343">
        <v>61.02</v>
      </c>
      <c r="W343">
        <v>47.67</v>
      </c>
      <c r="X343">
        <v>63.09</v>
      </c>
      <c r="Y343">
        <v>64.760000000000005</v>
      </c>
      <c r="Z343">
        <v>71.16</v>
      </c>
      <c r="AA343">
        <v>54.75</v>
      </c>
      <c r="AB343">
        <v>53.82</v>
      </c>
      <c r="AC343">
        <v>67.69</v>
      </c>
      <c r="AD343">
        <v>69.569999999999993</v>
      </c>
      <c r="AE343">
        <v>74.39</v>
      </c>
      <c r="AF343">
        <v>67.75</v>
      </c>
      <c r="AG343">
        <v>63.24</v>
      </c>
      <c r="AH343">
        <v>67.540000000000006</v>
      </c>
      <c r="AI343">
        <v>64.5</v>
      </c>
      <c r="AJ343">
        <v>60.77</v>
      </c>
      <c r="AK343">
        <v>67.05</v>
      </c>
      <c r="AL343">
        <v>57.73</v>
      </c>
      <c r="AM343">
        <v>67.89</v>
      </c>
      <c r="AN343">
        <v>67.400000000000006</v>
      </c>
      <c r="AO343">
        <v>64.53</v>
      </c>
      <c r="AP343">
        <v>60.75</v>
      </c>
    </row>
    <row r="344" spans="1:42" x14ac:dyDescent="0.3">
      <c r="A344" t="s">
        <v>70</v>
      </c>
      <c r="B344">
        <v>9.2799999999999994</v>
      </c>
      <c r="C344">
        <v>14.64</v>
      </c>
      <c r="D344">
        <v>21.72</v>
      </c>
      <c r="E344">
        <v>18.34</v>
      </c>
      <c r="F344">
        <v>12.46</v>
      </c>
      <c r="G344">
        <v>9.5</v>
      </c>
      <c r="H344">
        <v>18.809999999999999</v>
      </c>
      <c r="I344">
        <v>16.03</v>
      </c>
      <c r="J344">
        <v>2.52</v>
      </c>
      <c r="K344">
        <v>0</v>
      </c>
      <c r="L344">
        <v>2.5099999999999998</v>
      </c>
      <c r="M344">
        <v>3.01</v>
      </c>
      <c r="N344">
        <v>3.37</v>
      </c>
      <c r="O344">
        <v>2.09</v>
      </c>
      <c r="P344">
        <v>0</v>
      </c>
      <c r="Q344">
        <v>3.53</v>
      </c>
      <c r="R344">
        <v>9.35</v>
      </c>
      <c r="S344">
        <v>0</v>
      </c>
      <c r="T344">
        <v>3.42</v>
      </c>
      <c r="U344">
        <v>4.18</v>
      </c>
      <c r="V344">
        <v>1.74</v>
      </c>
      <c r="W344">
        <v>9.7799999999999994</v>
      </c>
      <c r="X344">
        <v>7.04</v>
      </c>
      <c r="Y344">
        <v>0</v>
      </c>
      <c r="Z344">
        <v>3.68</v>
      </c>
      <c r="AA344">
        <v>2.08</v>
      </c>
      <c r="AB344">
        <v>1.86</v>
      </c>
      <c r="AC344">
        <v>1.72</v>
      </c>
      <c r="AD344">
        <v>3.72</v>
      </c>
      <c r="AE344">
        <v>2.87</v>
      </c>
      <c r="AF344">
        <v>4.75</v>
      </c>
      <c r="AG344">
        <v>2.76</v>
      </c>
      <c r="AH344">
        <v>0</v>
      </c>
      <c r="AI344">
        <v>2.74</v>
      </c>
      <c r="AJ344">
        <v>2.4500000000000002</v>
      </c>
      <c r="AK344">
        <v>2.27</v>
      </c>
      <c r="AL344">
        <v>1.42</v>
      </c>
      <c r="AM344">
        <v>0.91</v>
      </c>
      <c r="AN344">
        <v>0.8</v>
      </c>
      <c r="AO344">
        <v>7.48</v>
      </c>
      <c r="AP344">
        <v>5.43</v>
      </c>
    </row>
    <row r="345" spans="1:42" x14ac:dyDescent="0.3">
      <c r="A345" t="s">
        <v>71</v>
      </c>
      <c r="B345">
        <v>27.11</v>
      </c>
      <c r="C345">
        <v>29.27</v>
      </c>
      <c r="D345">
        <v>28.28</v>
      </c>
      <c r="E345">
        <v>19.440000000000001</v>
      </c>
      <c r="F345">
        <v>33.39</v>
      </c>
      <c r="G345">
        <v>34.14</v>
      </c>
      <c r="H345">
        <v>52.92</v>
      </c>
      <c r="I345">
        <v>42.42</v>
      </c>
      <c r="J345">
        <v>43.97</v>
      </c>
      <c r="K345">
        <v>39.450000000000003</v>
      </c>
      <c r="L345">
        <v>40.29</v>
      </c>
      <c r="M345">
        <v>54.99</v>
      </c>
      <c r="N345">
        <v>33</v>
      </c>
      <c r="O345">
        <v>30.79</v>
      </c>
      <c r="P345">
        <v>22.76</v>
      </c>
      <c r="Q345">
        <v>31.15</v>
      </c>
      <c r="R345">
        <v>29.19</v>
      </c>
      <c r="S345">
        <v>48.35</v>
      </c>
      <c r="T345">
        <v>37.08</v>
      </c>
      <c r="U345">
        <v>46.93</v>
      </c>
      <c r="V345">
        <v>37.229999999999997</v>
      </c>
      <c r="W345">
        <v>42.55</v>
      </c>
      <c r="X345">
        <v>29.87</v>
      </c>
      <c r="Y345">
        <v>35.24</v>
      </c>
      <c r="Z345">
        <v>25.16</v>
      </c>
      <c r="AA345">
        <v>43.17</v>
      </c>
      <c r="AB345">
        <v>44.33</v>
      </c>
      <c r="AC345">
        <v>30.59</v>
      </c>
      <c r="AD345">
        <v>26.71</v>
      </c>
      <c r="AE345">
        <v>22.74</v>
      </c>
      <c r="AF345">
        <v>27.51</v>
      </c>
      <c r="AG345">
        <v>34.01</v>
      </c>
      <c r="AH345">
        <v>32.46</v>
      </c>
      <c r="AI345">
        <v>32.770000000000003</v>
      </c>
      <c r="AJ345">
        <v>36.78</v>
      </c>
      <c r="AK345">
        <v>30.68</v>
      </c>
      <c r="AL345">
        <v>40.86</v>
      </c>
      <c r="AM345">
        <v>31.2</v>
      </c>
      <c r="AN345">
        <v>31.8</v>
      </c>
      <c r="AO345">
        <v>27.99</v>
      </c>
      <c r="AP345">
        <v>33.82</v>
      </c>
    </row>
    <row r="348" spans="1:42" x14ac:dyDescent="0.3">
      <c r="A348" t="s">
        <v>36</v>
      </c>
    </row>
    <row r="349" spans="1:42" x14ac:dyDescent="0.3">
      <c r="A349" t="s">
        <v>61</v>
      </c>
    </row>
    <row r="350" spans="1:42" x14ac:dyDescent="0.3">
      <c r="A350" t="s">
        <v>58</v>
      </c>
    </row>
    <row r="351" spans="1:42" x14ac:dyDescent="0.3">
      <c r="A351" t="s">
        <v>39</v>
      </c>
      <c r="B351" s="1">
        <v>43466</v>
      </c>
      <c r="C351" s="1">
        <v>43497</v>
      </c>
      <c r="D351" s="1">
        <v>43525</v>
      </c>
      <c r="E351" s="1">
        <v>43556</v>
      </c>
      <c r="F351" s="1">
        <v>43586</v>
      </c>
      <c r="G351" s="1">
        <v>43617</v>
      </c>
      <c r="H351" s="1">
        <v>43647</v>
      </c>
      <c r="I351" s="1">
        <v>43678</v>
      </c>
      <c r="J351" s="1">
        <v>43709</v>
      </c>
      <c r="K351" s="1">
        <v>43739</v>
      </c>
      <c r="L351" s="1">
        <v>43770</v>
      </c>
      <c r="M351" s="1">
        <v>43800</v>
      </c>
      <c r="N351" s="1">
        <v>43831</v>
      </c>
      <c r="O351" s="1">
        <v>43862</v>
      </c>
      <c r="P351" s="1">
        <v>43891</v>
      </c>
      <c r="Q351" s="1">
        <v>43922</v>
      </c>
      <c r="R351" t="s">
        <v>53</v>
      </c>
      <c r="S351" s="1">
        <v>43983</v>
      </c>
      <c r="T351" s="1">
        <v>44013</v>
      </c>
      <c r="U351" s="1" t="s">
        <v>56</v>
      </c>
      <c r="V351" s="1">
        <v>44075</v>
      </c>
      <c r="W351" s="1">
        <v>44105</v>
      </c>
      <c r="X351" s="1">
        <v>44136</v>
      </c>
      <c r="Y351" s="1">
        <v>44166</v>
      </c>
      <c r="Z351" s="1">
        <v>44197</v>
      </c>
      <c r="AA351" s="1">
        <v>44228</v>
      </c>
      <c r="AB351" s="1">
        <v>44256</v>
      </c>
      <c r="AC351" s="1">
        <v>44287</v>
      </c>
      <c r="AD351" s="1">
        <v>44317</v>
      </c>
      <c r="AE351" s="1">
        <v>44348</v>
      </c>
      <c r="AF351" s="1">
        <v>44378</v>
      </c>
      <c r="AG351" s="1">
        <v>44409</v>
      </c>
      <c r="AH351" s="1">
        <v>44440</v>
      </c>
      <c r="AI351" s="1">
        <v>44470</v>
      </c>
      <c r="AJ351" s="1">
        <v>44501</v>
      </c>
      <c r="AK351" s="1">
        <v>44531</v>
      </c>
      <c r="AL351" s="1">
        <v>44562</v>
      </c>
      <c r="AM351" s="1">
        <v>44593</v>
      </c>
      <c r="AN351" s="1">
        <v>44621</v>
      </c>
      <c r="AO351" s="1">
        <v>44652</v>
      </c>
      <c r="AP351" s="1">
        <v>44682</v>
      </c>
    </row>
    <row r="352" spans="1:42" x14ac:dyDescent="0.3">
      <c r="A352" t="s">
        <v>62</v>
      </c>
    </row>
    <row r="353" spans="1:42" x14ac:dyDescent="0.3">
      <c r="A353" t="s">
        <v>63</v>
      </c>
      <c r="B353">
        <v>100</v>
      </c>
      <c r="C353">
        <v>100</v>
      </c>
      <c r="D353">
        <v>100</v>
      </c>
      <c r="E353">
        <v>100</v>
      </c>
      <c r="F353">
        <v>100</v>
      </c>
      <c r="G353">
        <v>100</v>
      </c>
      <c r="H353">
        <v>100</v>
      </c>
      <c r="I353">
        <v>100</v>
      </c>
      <c r="J353">
        <v>100</v>
      </c>
      <c r="K353">
        <v>100</v>
      </c>
      <c r="L353">
        <v>100</v>
      </c>
      <c r="M353">
        <v>100</v>
      </c>
      <c r="N353">
        <v>100</v>
      </c>
      <c r="O353">
        <v>100</v>
      </c>
      <c r="P353">
        <v>100</v>
      </c>
      <c r="Q353">
        <v>100</v>
      </c>
      <c r="R353">
        <v>100</v>
      </c>
      <c r="S353">
        <v>100</v>
      </c>
      <c r="T353">
        <v>100</v>
      </c>
      <c r="U353">
        <v>100</v>
      </c>
      <c r="V353">
        <v>100</v>
      </c>
      <c r="W353">
        <v>100</v>
      </c>
      <c r="X353">
        <v>100</v>
      </c>
      <c r="Y353">
        <v>100</v>
      </c>
      <c r="Z353">
        <v>100</v>
      </c>
      <c r="AA353">
        <v>100</v>
      </c>
      <c r="AB353">
        <v>100</v>
      </c>
      <c r="AC353">
        <v>100</v>
      </c>
      <c r="AD353">
        <v>100</v>
      </c>
      <c r="AE353">
        <v>100</v>
      </c>
      <c r="AF353">
        <v>100</v>
      </c>
      <c r="AG353">
        <v>100</v>
      </c>
      <c r="AH353">
        <v>100</v>
      </c>
      <c r="AI353">
        <v>100</v>
      </c>
      <c r="AJ353">
        <v>100</v>
      </c>
      <c r="AK353">
        <v>100</v>
      </c>
      <c r="AL353">
        <v>100</v>
      </c>
      <c r="AM353">
        <v>100</v>
      </c>
      <c r="AN353">
        <v>100</v>
      </c>
      <c r="AO353">
        <v>100</v>
      </c>
      <c r="AP353">
        <v>100</v>
      </c>
    </row>
    <row r="354" spans="1:42" x14ac:dyDescent="0.3">
      <c r="A354" t="s">
        <v>64</v>
      </c>
      <c r="B354">
        <v>36.92</v>
      </c>
      <c r="C354">
        <v>31.39</v>
      </c>
      <c r="D354">
        <v>36.25</v>
      </c>
      <c r="E354">
        <v>38.53</v>
      </c>
      <c r="F354">
        <v>39.65</v>
      </c>
      <c r="G354">
        <v>39.020000000000003</v>
      </c>
      <c r="H354">
        <v>38.53</v>
      </c>
      <c r="I354">
        <v>31.46</v>
      </c>
      <c r="J354">
        <v>37.57</v>
      </c>
      <c r="K354">
        <v>43.57</v>
      </c>
      <c r="L354">
        <v>35.979999999999997</v>
      </c>
      <c r="M354">
        <v>40.92</v>
      </c>
      <c r="N354">
        <v>36.4</v>
      </c>
      <c r="O354">
        <v>42.31</v>
      </c>
      <c r="P354">
        <v>38.53</v>
      </c>
      <c r="Q354">
        <v>41.02</v>
      </c>
      <c r="R354">
        <v>43.49</v>
      </c>
      <c r="S354">
        <v>37.659999999999997</v>
      </c>
      <c r="T354">
        <v>41.21</v>
      </c>
      <c r="U354">
        <v>38.21</v>
      </c>
      <c r="V354">
        <v>41.82</v>
      </c>
      <c r="W354">
        <v>41.64</v>
      </c>
      <c r="X354">
        <v>39.99</v>
      </c>
      <c r="Y354">
        <v>50.67</v>
      </c>
      <c r="Z354">
        <v>41.89</v>
      </c>
      <c r="AA354">
        <v>43.63</v>
      </c>
      <c r="AB354">
        <v>49.38</v>
      </c>
      <c r="AC354">
        <v>44.15</v>
      </c>
      <c r="AD354">
        <v>54.55</v>
      </c>
      <c r="AE354">
        <v>59.48</v>
      </c>
      <c r="AF354">
        <v>50.92</v>
      </c>
      <c r="AG354">
        <v>56.69</v>
      </c>
      <c r="AH354">
        <v>50.54</v>
      </c>
      <c r="AI354">
        <v>52.44</v>
      </c>
      <c r="AJ354">
        <v>55.26</v>
      </c>
      <c r="AK354">
        <v>54.92</v>
      </c>
      <c r="AL354">
        <v>53.39</v>
      </c>
      <c r="AM354">
        <v>46.85</v>
      </c>
      <c r="AN354">
        <v>57.78</v>
      </c>
      <c r="AO354">
        <v>53.1</v>
      </c>
      <c r="AP354">
        <v>53.24</v>
      </c>
    </row>
    <row r="355" spans="1:42" x14ac:dyDescent="0.3">
      <c r="A355" t="s">
        <v>65</v>
      </c>
      <c r="B355">
        <v>19.64</v>
      </c>
      <c r="C355">
        <v>20.170000000000002</v>
      </c>
      <c r="D355">
        <v>18.059999999999999</v>
      </c>
      <c r="E355">
        <v>19.579999999999998</v>
      </c>
      <c r="F355">
        <v>12.01</v>
      </c>
      <c r="G355">
        <v>17.55</v>
      </c>
      <c r="H355">
        <v>16.420000000000002</v>
      </c>
      <c r="I355">
        <v>24.91</v>
      </c>
      <c r="J355">
        <v>19.89</v>
      </c>
      <c r="K355">
        <v>18.38</v>
      </c>
      <c r="L355">
        <v>24.69</v>
      </c>
      <c r="M355">
        <v>19.600000000000001</v>
      </c>
      <c r="N355">
        <v>23.1</v>
      </c>
      <c r="O355">
        <v>19.78</v>
      </c>
      <c r="P355">
        <v>18.45</v>
      </c>
      <c r="Q355">
        <v>12.78</v>
      </c>
      <c r="R355">
        <v>14.55</v>
      </c>
      <c r="S355">
        <v>21.16</v>
      </c>
      <c r="T355">
        <v>16.07</v>
      </c>
      <c r="U355">
        <v>16.059999999999999</v>
      </c>
      <c r="V355">
        <v>19.8</v>
      </c>
      <c r="W355">
        <v>18.329999999999998</v>
      </c>
      <c r="X355">
        <v>25.43</v>
      </c>
      <c r="Y355">
        <v>15.35</v>
      </c>
      <c r="Z355">
        <v>18.77</v>
      </c>
      <c r="AA355">
        <v>19.54</v>
      </c>
      <c r="AB355">
        <v>14.26</v>
      </c>
      <c r="AC355">
        <v>16.7</v>
      </c>
      <c r="AD355">
        <v>13.85</v>
      </c>
      <c r="AE355">
        <v>11.92</v>
      </c>
      <c r="AF355">
        <v>14.24</v>
      </c>
      <c r="AG355">
        <v>15.94</v>
      </c>
      <c r="AH355">
        <v>14.96</v>
      </c>
      <c r="AI355">
        <v>16.149999999999999</v>
      </c>
      <c r="AJ355">
        <v>14.02</v>
      </c>
      <c r="AK355">
        <v>16.190000000000001</v>
      </c>
      <c r="AL355">
        <v>12.97</v>
      </c>
      <c r="AM355">
        <v>15.39</v>
      </c>
      <c r="AN355">
        <v>14.23</v>
      </c>
      <c r="AO355">
        <v>14.52</v>
      </c>
      <c r="AP355">
        <v>14.93</v>
      </c>
    </row>
    <row r="356" spans="1:42" x14ac:dyDescent="0.3">
      <c r="A356" t="s">
        <v>66</v>
      </c>
      <c r="B356">
        <v>43.43</v>
      </c>
      <c r="C356">
        <v>48.44</v>
      </c>
      <c r="D356">
        <v>45.69</v>
      </c>
      <c r="E356">
        <v>41.89</v>
      </c>
      <c r="F356">
        <v>48.34</v>
      </c>
      <c r="G356">
        <v>43.43</v>
      </c>
      <c r="H356">
        <v>45.04</v>
      </c>
      <c r="I356">
        <v>43.63</v>
      </c>
      <c r="J356">
        <v>42.54</v>
      </c>
      <c r="K356">
        <v>38.049999999999997</v>
      </c>
      <c r="L356">
        <v>39.33</v>
      </c>
      <c r="M356">
        <v>39.479999999999997</v>
      </c>
      <c r="N356">
        <v>40.5</v>
      </c>
      <c r="O356">
        <v>37.909999999999997</v>
      </c>
      <c r="P356">
        <v>43.02</v>
      </c>
      <c r="Q356">
        <v>46.21</v>
      </c>
      <c r="R356">
        <v>41.96</v>
      </c>
      <c r="S356">
        <v>41.18</v>
      </c>
      <c r="T356">
        <v>42.71</v>
      </c>
      <c r="U356">
        <v>45.73</v>
      </c>
      <c r="V356">
        <v>38.39</v>
      </c>
      <c r="W356">
        <v>40.04</v>
      </c>
      <c r="X356">
        <v>34.590000000000003</v>
      </c>
      <c r="Y356">
        <v>33.99</v>
      </c>
      <c r="Z356">
        <v>39.340000000000003</v>
      </c>
      <c r="AA356">
        <v>36.83</v>
      </c>
      <c r="AB356">
        <v>36.36</v>
      </c>
      <c r="AC356">
        <v>39.15</v>
      </c>
      <c r="AD356">
        <v>31.6</v>
      </c>
      <c r="AE356">
        <v>28.6</v>
      </c>
      <c r="AF356">
        <v>34.840000000000003</v>
      </c>
      <c r="AG356">
        <v>27.37</v>
      </c>
      <c r="AH356">
        <v>34.5</v>
      </c>
      <c r="AI356">
        <v>31.41</v>
      </c>
      <c r="AJ356">
        <v>30.72</v>
      </c>
      <c r="AK356">
        <v>28.9</v>
      </c>
      <c r="AL356">
        <v>33.630000000000003</v>
      </c>
      <c r="AM356">
        <v>37.76</v>
      </c>
      <c r="AN356">
        <v>27.99</v>
      </c>
      <c r="AO356">
        <v>32.380000000000003</v>
      </c>
      <c r="AP356">
        <v>31.84</v>
      </c>
    </row>
    <row r="358" spans="1:42" x14ac:dyDescent="0.3">
      <c r="A358" t="s">
        <v>67</v>
      </c>
    </row>
    <row r="359" spans="1:42" x14ac:dyDescent="0.3">
      <c r="A359" t="s">
        <v>68</v>
      </c>
      <c r="B359">
        <v>100</v>
      </c>
      <c r="C359">
        <v>100</v>
      </c>
      <c r="D359">
        <v>100</v>
      </c>
      <c r="E359">
        <v>100</v>
      </c>
      <c r="F359">
        <v>100</v>
      </c>
      <c r="G359">
        <v>100</v>
      </c>
      <c r="H359">
        <v>100</v>
      </c>
      <c r="I359">
        <v>100</v>
      </c>
      <c r="J359">
        <v>100</v>
      </c>
      <c r="K359">
        <v>100</v>
      </c>
      <c r="L359">
        <v>100</v>
      </c>
      <c r="M359">
        <v>100</v>
      </c>
      <c r="N359">
        <v>100</v>
      </c>
      <c r="O359">
        <v>100</v>
      </c>
      <c r="P359">
        <v>100</v>
      </c>
      <c r="Q359">
        <v>100</v>
      </c>
      <c r="R359">
        <v>100</v>
      </c>
      <c r="S359">
        <v>100</v>
      </c>
      <c r="T359">
        <v>100</v>
      </c>
      <c r="U359">
        <v>100</v>
      </c>
      <c r="V359">
        <v>100</v>
      </c>
      <c r="W359">
        <v>100</v>
      </c>
      <c r="X359">
        <v>100</v>
      </c>
      <c r="Y359">
        <v>100</v>
      </c>
      <c r="Z359">
        <v>100</v>
      </c>
      <c r="AA359">
        <v>100</v>
      </c>
      <c r="AB359">
        <v>100</v>
      </c>
      <c r="AC359">
        <v>100</v>
      </c>
      <c r="AD359">
        <v>100</v>
      </c>
      <c r="AE359">
        <v>100</v>
      </c>
      <c r="AF359">
        <v>100</v>
      </c>
      <c r="AG359">
        <v>100</v>
      </c>
      <c r="AH359">
        <v>100</v>
      </c>
      <c r="AI359">
        <v>100</v>
      </c>
      <c r="AJ359">
        <v>100</v>
      </c>
      <c r="AK359">
        <v>100</v>
      </c>
      <c r="AL359">
        <v>100</v>
      </c>
      <c r="AM359">
        <v>100</v>
      </c>
      <c r="AN359">
        <v>100</v>
      </c>
      <c r="AO359">
        <v>100</v>
      </c>
      <c r="AP359">
        <v>100</v>
      </c>
    </row>
    <row r="360" spans="1:42" x14ac:dyDescent="0.3">
      <c r="A360" t="s">
        <v>69</v>
      </c>
      <c r="B360">
        <v>56.15</v>
      </c>
      <c r="C360">
        <v>57.66</v>
      </c>
      <c r="D360">
        <v>49.99</v>
      </c>
      <c r="E360">
        <v>51.31</v>
      </c>
      <c r="F360">
        <v>54.62</v>
      </c>
      <c r="G360">
        <v>51.33</v>
      </c>
      <c r="H360">
        <v>50.98</v>
      </c>
      <c r="I360">
        <v>51.39</v>
      </c>
      <c r="J360">
        <v>52.86</v>
      </c>
      <c r="K360">
        <v>48.54</v>
      </c>
      <c r="L360">
        <v>51.02</v>
      </c>
      <c r="M360">
        <v>51.62</v>
      </c>
      <c r="N360">
        <v>54.27</v>
      </c>
      <c r="O360">
        <v>51.3</v>
      </c>
      <c r="P360">
        <v>57.57</v>
      </c>
      <c r="Q360">
        <v>53.54</v>
      </c>
      <c r="R360">
        <v>56.67</v>
      </c>
      <c r="S360">
        <v>53.92</v>
      </c>
      <c r="T360">
        <v>58.25</v>
      </c>
      <c r="U360">
        <v>59.14</v>
      </c>
      <c r="V360">
        <v>58.11</v>
      </c>
      <c r="W360">
        <v>55.02</v>
      </c>
      <c r="X360">
        <v>55.43</v>
      </c>
      <c r="Y360">
        <v>55.85</v>
      </c>
      <c r="Z360">
        <v>59.89</v>
      </c>
      <c r="AA360">
        <v>56.05</v>
      </c>
      <c r="AB360">
        <v>55.54</v>
      </c>
      <c r="AC360">
        <v>61.99</v>
      </c>
      <c r="AD360">
        <v>59.55</v>
      </c>
      <c r="AE360">
        <v>64.47</v>
      </c>
      <c r="AF360">
        <v>67.42</v>
      </c>
      <c r="AG360">
        <v>66.72</v>
      </c>
      <c r="AH360">
        <v>63.95</v>
      </c>
      <c r="AI360">
        <v>69.239999999999995</v>
      </c>
      <c r="AJ360">
        <v>66.73</v>
      </c>
      <c r="AK360">
        <v>65.75</v>
      </c>
      <c r="AL360">
        <v>66.53</v>
      </c>
      <c r="AM360">
        <v>62.56</v>
      </c>
      <c r="AN360">
        <v>65.069999999999993</v>
      </c>
      <c r="AO360">
        <v>68.819999999999993</v>
      </c>
      <c r="AP360">
        <v>69</v>
      </c>
    </row>
    <row r="361" spans="1:42" x14ac:dyDescent="0.3">
      <c r="A361" t="s">
        <v>70</v>
      </c>
      <c r="B361">
        <v>6.2</v>
      </c>
      <c r="C361">
        <v>5.05</v>
      </c>
      <c r="D361">
        <v>6.42</v>
      </c>
      <c r="E361">
        <v>7.85</v>
      </c>
      <c r="F361">
        <v>7.39</v>
      </c>
      <c r="G361">
        <v>5.41</v>
      </c>
      <c r="H361">
        <v>9.7100000000000009</v>
      </c>
      <c r="I361">
        <v>7.51</v>
      </c>
      <c r="J361">
        <v>7.35</v>
      </c>
      <c r="K361">
        <v>11.96</v>
      </c>
      <c r="L361">
        <v>9.56</v>
      </c>
      <c r="M361">
        <v>7.79</v>
      </c>
      <c r="N361">
        <v>6.56</v>
      </c>
      <c r="O361">
        <v>11.13</v>
      </c>
      <c r="P361">
        <v>4.58</v>
      </c>
      <c r="Q361">
        <v>5.1100000000000003</v>
      </c>
      <c r="R361">
        <v>7.22</v>
      </c>
      <c r="S361">
        <v>6.68</v>
      </c>
      <c r="T361">
        <v>6.48</v>
      </c>
      <c r="U361">
        <v>8.73</v>
      </c>
      <c r="V361">
        <v>7.51</v>
      </c>
      <c r="W361">
        <v>9.4600000000000009</v>
      </c>
      <c r="X361">
        <v>9.5500000000000007</v>
      </c>
      <c r="Y361">
        <v>9.14</v>
      </c>
      <c r="Z361">
        <v>5.83</v>
      </c>
      <c r="AA361">
        <v>7.79</v>
      </c>
      <c r="AB361">
        <v>7.17</v>
      </c>
      <c r="AC361">
        <v>5</v>
      </c>
      <c r="AD361">
        <v>6.36</v>
      </c>
      <c r="AE361">
        <v>5.71</v>
      </c>
      <c r="AF361">
        <v>4.6900000000000004</v>
      </c>
      <c r="AG361">
        <v>5.03</v>
      </c>
      <c r="AH361">
        <v>5.72</v>
      </c>
      <c r="AI361">
        <v>6.07</v>
      </c>
      <c r="AJ361">
        <v>7.65</v>
      </c>
      <c r="AK361">
        <v>5.05</v>
      </c>
      <c r="AL361">
        <v>5.68</v>
      </c>
      <c r="AM361">
        <v>6.79</v>
      </c>
      <c r="AN361">
        <v>7.9</v>
      </c>
      <c r="AO361">
        <v>5.62</v>
      </c>
      <c r="AP361">
        <v>7.47</v>
      </c>
    </row>
    <row r="362" spans="1:42" x14ac:dyDescent="0.3">
      <c r="A362" t="s">
        <v>71</v>
      </c>
      <c r="B362">
        <v>37.65</v>
      </c>
      <c r="C362">
        <v>37.29</v>
      </c>
      <c r="D362">
        <v>43.59</v>
      </c>
      <c r="E362">
        <v>40.85</v>
      </c>
      <c r="F362">
        <v>37.99</v>
      </c>
      <c r="G362">
        <v>43.26</v>
      </c>
      <c r="H362">
        <v>39.32</v>
      </c>
      <c r="I362">
        <v>41.1</v>
      </c>
      <c r="J362">
        <v>39.79</v>
      </c>
      <c r="K362">
        <v>39.5</v>
      </c>
      <c r="L362">
        <v>39.43</v>
      </c>
      <c r="M362">
        <v>40.590000000000003</v>
      </c>
      <c r="N362">
        <v>39.159999999999997</v>
      </c>
      <c r="O362">
        <v>37.58</v>
      </c>
      <c r="P362">
        <v>37.85</v>
      </c>
      <c r="Q362">
        <v>41.36</v>
      </c>
      <c r="R362">
        <v>36.11</v>
      </c>
      <c r="S362">
        <v>39.4</v>
      </c>
      <c r="T362">
        <v>35.270000000000003</v>
      </c>
      <c r="U362">
        <v>32.119999999999997</v>
      </c>
      <c r="V362">
        <v>34.380000000000003</v>
      </c>
      <c r="W362">
        <v>35.51</v>
      </c>
      <c r="X362">
        <v>35.020000000000003</v>
      </c>
      <c r="Y362">
        <v>35.01</v>
      </c>
      <c r="Z362">
        <v>34.28</v>
      </c>
      <c r="AA362">
        <v>36.159999999999997</v>
      </c>
      <c r="AB362">
        <v>37.29</v>
      </c>
      <c r="AC362">
        <v>33.01</v>
      </c>
      <c r="AD362">
        <v>34.1</v>
      </c>
      <c r="AE362">
        <v>29.82</v>
      </c>
      <c r="AF362">
        <v>27.89</v>
      </c>
      <c r="AG362">
        <v>28.24</v>
      </c>
      <c r="AH362">
        <v>30.33</v>
      </c>
      <c r="AI362">
        <v>24.69</v>
      </c>
      <c r="AJ362">
        <v>25.62</v>
      </c>
      <c r="AK362">
        <v>29.2</v>
      </c>
      <c r="AL362">
        <v>27.79</v>
      </c>
      <c r="AM362">
        <v>30.65</v>
      </c>
      <c r="AN362">
        <v>27.02</v>
      </c>
      <c r="AO362">
        <v>25.56</v>
      </c>
      <c r="AP362">
        <v>23.54</v>
      </c>
    </row>
    <row r="364" spans="1:42" x14ac:dyDescent="0.3">
      <c r="A364" t="s">
        <v>72</v>
      </c>
    </row>
    <row r="365" spans="1:42" x14ac:dyDescent="0.3">
      <c r="A365" t="s">
        <v>68</v>
      </c>
      <c r="B365">
        <v>100</v>
      </c>
      <c r="C365">
        <v>100</v>
      </c>
      <c r="D365">
        <v>100</v>
      </c>
      <c r="E365">
        <v>100</v>
      </c>
      <c r="F365">
        <v>100</v>
      </c>
      <c r="G365">
        <v>100</v>
      </c>
      <c r="H365">
        <v>100</v>
      </c>
      <c r="I365">
        <v>100</v>
      </c>
      <c r="J365">
        <v>100</v>
      </c>
      <c r="K365">
        <v>100</v>
      </c>
      <c r="L365">
        <v>100</v>
      </c>
      <c r="M365">
        <v>100</v>
      </c>
      <c r="N365">
        <v>100</v>
      </c>
      <c r="O365">
        <v>100</v>
      </c>
      <c r="P365">
        <v>100</v>
      </c>
      <c r="Q365">
        <v>100</v>
      </c>
      <c r="R365">
        <v>100</v>
      </c>
      <c r="S365">
        <v>100</v>
      </c>
      <c r="T365">
        <v>100</v>
      </c>
      <c r="U365">
        <v>100</v>
      </c>
      <c r="V365">
        <v>100</v>
      </c>
      <c r="W365">
        <v>100</v>
      </c>
      <c r="X365">
        <v>100</v>
      </c>
      <c r="Y365">
        <v>100</v>
      </c>
      <c r="Z365">
        <v>100</v>
      </c>
      <c r="AA365">
        <v>100</v>
      </c>
      <c r="AB365">
        <v>100</v>
      </c>
      <c r="AC365">
        <v>100</v>
      </c>
      <c r="AD365">
        <v>100</v>
      </c>
      <c r="AE365">
        <v>100</v>
      </c>
      <c r="AF365">
        <v>100</v>
      </c>
      <c r="AG365">
        <v>100</v>
      </c>
      <c r="AH365">
        <v>100</v>
      </c>
      <c r="AI365">
        <v>100</v>
      </c>
      <c r="AJ365">
        <v>100</v>
      </c>
      <c r="AK365">
        <v>100</v>
      </c>
      <c r="AL365">
        <v>100</v>
      </c>
      <c r="AM365">
        <v>100</v>
      </c>
      <c r="AN365">
        <v>100</v>
      </c>
      <c r="AO365">
        <v>100</v>
      </c>
      <c r="AP365">
        <v>100</v>
      </c>
    </row>
    <row r="366" spans="1:42" x14ac:dyDescent="0.3">
      <c r="A366" t="s">
        <v>69</v>
      </c>
      <c r="B366">
        <v>54.78</v>
      </c>
      <c r="C366">
        <v>51.54</v>
      </c>
      <c r="D366">
        <v>51.77</v>
      </c>
      <c r="E366">
        <v>51.13</v>
      </c>
      <c r="F366">
        <v>51.54</v>
      </c>
      <c r="G366">
        <v>56.83</v>
      </c>
      <c r="H366">
        <v>51.21</v>
      </c>
      <c r="I366">
        <v>51.39</v>
      </c>
      <c r="J366">
        <v>57.14</v>
      </c>
      <c r="K366">
        <v>42.26</v>
      </c>
      <c r="L366">
        <v>60.24</v>
      </c>
      <c r="M366">
        <v>54.26</v>
      </c>
      <c r="N366">
        <v>44.16</v>
      </c>
      <c r="O366">
        <v>57.77</v>
      </c>
      <c r="P366">
        <v>65.39</v>
      </c>
      <c r="Q366">
        <v>61.97</v>
      </c>
      <c r="R366">
        <v>55.33</v>
      </c>
      <c r="S366">
        <v>55.6</v>
      </c>
      <c r="T366">
        <v>61.41</v>
      </c>
      <c r="U366">
        <v>50.35</v>
      </c>
      <c r="V366">
        <v>53.82</v>
      </c>
      <c r="W366">
        <v>57.18</v>
      </c>
      <c r="X366">
        <v>58.11</v>
      </c>
      <c r="Y366">
        <v>52.45</v>
      </c>
      <c r="Z366">
        <v>42.04</v>
      </c>
      <c r="AA366">
        <v>58.84</v>
      </c>
      <c r="AB366">
        <v>56.01</v>
      </c>
      <c r="AC366">
        <v>60.92</v>
      </c>
      <c r="AD366">
        <v>69.819999999999993</v>
      </c>
      <c r="AE366">
        <v>65.430000000000007</v>
      </c>
      <c r="AF366">
        <v>65.790000000000006</v>
      </c>
      <c r="AG366">
        <v>56</v>
      </c>
      <c r="AH366">
        <v>64.040000000000006</v>
      </c>
      <c r="AI366">
        <v>62.41</v>
      </c>
      <c r="AJ366">
        <v>76.55</v>
      </c>
      <c r="AK366">
        <v>70.97</v>
      </c>
      <c r="AL366">
        <v>65.97</v>
      </c>
      <c r="AM366">
        <v>64.989999999999995</v>
      </c>
      <c r="AN366">
        <v>69.59</v>
      </c>
      <c r="AO366">
        <v>61.87</v>
      </c>
      <c r="AP366">
        <v>72.36</v>
      </c>
    </row>
    <row r="367" spans="1:42" x14ac:dyDescent="0.3">
      <c r="A367" t="s">
        <v>70</v>
      </c>
      <c r="B367">
        <v>5.15</v>
      </c>
      <c r="C367">
        <v>7.39</v>
      </c>
      <c r="D367">
        <v>8.94</v>
      </c>
      <c r="E367">
        <v>8.14</v>
      </c>
      <c r="F367">
        <v>14.37</v>
      </c>
      <c r="G367">
        <v>7.99</v>
      </c>
      <c r="H367">
        <v>7.09</v>
      </c>
      <c r="I367">
        <v>5.97</v>
      </c>
      <c r="J367">
        <v>12.18</v>
      </c>
      <c r="K367">
        <v>13.56</v>
      </c>
      <c r="L367">
        <v>6.97</v>
      </c>
      <c r="M367">
        <v>3.73</v>
      </c>
      <c r="N367">
        <v>14.27</v>
      </c>
      <c r="O367">
        <v>5.75</v>
      </c>
      <c r="P367">
        <v>5.92</v>
      </c>
      <c r="Q367">
        <v>1.91</v>
      </c>
      <c r="R367">
        <v>9.59</v>
      </c>
      <c r="S367">
        <v>6.07</v>
      </c>
      <c r="T367">
        <v>8.32</v>
      </c>
      <c r="U367">
        <v>20.67</v>
      </c>
      <c r="V367">
        <v>17.920000000000002</v>
      </c>
      <c r="W367">
        <v>8.31</v>
      </c>
      <c r="X367">
        <v>4.93</v>
      </c>
      <c r="Y367">
        <v>14.56</v>
      </c>
      <c r="Z367">
        <v>16.2</v>
      </c>
      <c r="AA367">
        <v>3.86</v>
      </c>
      <c r="AB367">
        <v>10.23</v>
      </c>
      <c r="AC367">
        <v>2.5499999999999998</v>
      </c>
      <c r="AD367">
        <v>4.7699999999999996</v>
      </c>
      <c r="AE367">
        <v>5.93</v>
      </c>
      <c r="AF367">
        <v>3.81</v>
      </c>
      <c r="AG367">
        <v>2.36</v>
      </c>
      <c r="AH367">
        <v>5.37</v>
      </c>
      <c r="AI367">
        <v>2.48</v>
      </c>
      <c r="AJ367">
        <v>5.57</v>
      </c>
      <c r="AK367">
        <v>3.94</v>
      </c>
      <c r="AL367">
        <v>5.71</v>
      </c>
      <c r="AM367">
        <v>7.91</v>
      </c>
      <c r="AN367">
        <v>3.69</v>
      </c>
      <c r="AO367">
        <v>6.56</v>
      </c>
      <c r="AP367">
        <v>7.2</v>
      </c>
    </row>
    <row r="368" spans="1:42" x14ac:dyDescent="0.3">
      <c r="A368" t="s">
        <v>71</v>
      </c>
      <c r="B368">
        <v>40.07</v>
      </c>
      <c r="C368">
        <v>41.07</v>
      </c>
      <c r="D368">
        <v>39.29</v>
      </c>
      <c r="E368">
        <v>40.729999999999997</v>
      </c>
      <c r="F368">
        <v>34.090000000000003</v>
      </c>
      <c r="G368">
        <v>35.18</v>
      </c>
      <c r="H368">
        <v>41.7</v>
      </c>
      <c r="I368">
        <v>42.64</v>
      </c>
      <c r="J368">
        <v>30.68</v>
      </c>
      <c r="K368">
        <v>44.19</v>
      </c>
      <c r="L368">
        <v>32.79</v>
      </c>
      <c r="M368">
        <v>42.02</v>
      </c>
      <c r="N368">
        <v>41.57</v>
      </c>
      <c r="O368">
        <v>36.47</v>
      </c>
      <c r="P368">
        <v>28.69</v>
      </c>
      <c r="Q368">
        <v>36.119999999999997</v>
      </c>
      <c r="R368">
        <v>35.08</v>
      </c>
      <c r="S368">
        <v>38.33</v>
      </c>
      <c r="T368">
        <v>30.27</v>
      </c>
      <c r="U368">
        <v>28.98</v>
      </c>
      <c r="V368">
        <v>28.26</v>
      </c>
      <c r="W368">
        <v>34.520000000000003</v>
      </c>
      <c r="X368">
        <v>36.96</v>
      </c>
      <c r="Y368">
        <v>32.99</v>
      </c>
      <c r="Z368">
        <v>41.76</v>
      </c>
      <c r="AA368">
        <v>37.299999999999997</v>
      </c>
      <c r="AB368">
        <v>33.76</v>
      </c>
      <c r="AC368">
        <v>36.53</v>
      </c>
      <c r="AD368">
        <v>25.41</v>
      </c>
      <c r="AE368">
        <v>28.65</v>
      </c>
      <c r="AF368">
        <v>30.4</v>
      </c>
      <c r="AG368">
        <v>41.64</v>
      </c>
      <c r="AH368">
        <v>30.59</v>
      </c>
      <c r="AI368">
        <v>35.11</v>
      </c>
      <c r="AJ368">
        <v>17.88</v>
      </c>
      <c r="AK368">
        <v>25.08</v>
      </c>
      <c r="AL368">
        <v>28.32</v>
      </c>
      <c r="AM368">
        <v>27.1</v>
      </c>
      <c r="AN368">
        <v>26.72</v>
      </c>
      <c r="AO368">
        <v>31.57</v>
      </c>
      <c r="AP368">
        <v>20.43</v>
      </c>
    </row>
    <row r="371" spans="1:42" x14ac:dyDescent="0.3">
      <c r="A371" t="s">
        <v>36</v>
      </c>
    </row>
    <row r="372" spans="1:42" x14ac:dyDescent="0.3">
      <c r="A372" t="s">
        <v>61</v>
      </c>
    </row>
    <row r="373" spans="1:42" x14ac:dyDescent="0.3">
      <c r="A373" t="s">
        <v>59</v>
      </c>
    </row>
    <row r="374" spans="1:42" x14ac:dyDescent="0.3">
      <c r="A374" t="s">
        <v>39</v>
      </c>
      <c r="B374" s="1">
        <v>43466</v>
      </c>
      <c r="C374" s="1">
        <v>43497</v>
      </c>
      <c r="D374" s="1">
        <v>43525</v>
      </c>
      <c r="E374" s="1">
        <v>43556</v>
      </c>
      <c r="F374" s="1">
        <v>43586</v>
      </c>
      <c r="G374" s="1">
        <v>43617</v>
      </c>
      <c r="H374" s="1">
        <v>43647</v>
      </c>
      <c r="I374" s="1">
        <v>43678</v>
      </c>
      <c r="J374" s="1">
        <v>43709</v>
      </c>
      <c r="K374" s="1">
        <v>43739</v>
      </c>
      <c r="L374" s="1">
        <v>43770</v>
      </c>
      <c r="M374" s="1">
        <v>43800</v>
      </c>
      <c r="N374" s="1">
        <v>43831</v>
      </c>
      <c r="O374" s="1">
        <v>43862</v>
      </c>
      <c r="P374" s="1">
        <v>43891</v>
      </c>
      <c r="Q374" s="1">
        <v>43922</v>
      </c>
      <c r="R374" t="s">
        <v>53</v>
      </c>
      <c r="S374" s="1">
        <v>43983</v>
      </c>
      <c r="T374" s="1">
        <v>44013</v>
      </c>
      <c r="U374" s="1" t="s">
        <v>56</v>
      </c>
      <c r="V374" s="1">
        <v>44075</v>
      </c>
      <c r="W374" s="1">
        <v>44105</v>
      </c>
      <c r="X374" s="1">
        <v>44136</v>
      </c>
      <c r="Y374" s="1">
        <v>44166</v>
      </c>
      <c r="Z374" s="1">
        <v>44197</v>
      </c>
      <c r="AA374" s="1">
        <v>44228</v>
      </c>
      <c r="AB374" s="1">
        <v>44256</v>
      </c>
      <c r="AC374" s="1">
        <v>44287</v>
      </c>
      <c r="AD374" s="1">
        <v>44317</v>
      </c>
      <c r="AE374" s="1">
        <v>44348</v>
      </c>
      <c r="AF374" s="1">
        <v>44378</v>
      </c>
      <c r="AG374" s="1">
        <v>44409</v>
      </c>
      <c r="AH374" s="1">
        <v>44440</v>
      </c>
      <c r="AI374" s="1">
        <v>44470</v>
      </c>
      <c r="AJ374" s="1">
        <v>44501</v>
      </c>
      <c r="AK374" s="1">
        <v>44531</v>
      </c>
      <c r="AL374" s="1">
        <v>44562</v>
      </c>
      <c r="AM374" s="1">
        <v>44593</v>
      </c>
      <c r="AN374" s="1">
        <v>44621</v>
      </c>
      <c r="AO374" s="1">
        <v>44652</v>
      </c>
      <c r="AP374" s="1">
        <v>44682</v>
      </c>
    </row>
    <row r="375" spans="1:42" x14ac:dyDescent="0.3">
      <c r="A375" t="s">
        <v>62</v>
      </c>
    </row>
    <row r="376" spans="1:42" x14ac:dyDescent="0.3">
      <c r="A376" t="s">
        <v>63</v>
      </c>
      <c r="B376">
        <v>100</v>
      </c>
      <c r="C376">
        <v>100</v>
      </c>
      <c r="D376">
        <v>100</v>
      </c>
      <c r="E376">
        <v>100</v>
      </c>
      <c r="F376">
        <v>100</v>
      </c>
      <c r="G376">
        <v>100</v>
      </c>
      <c r="H376">
        <v>100</v>
      </c>
      <c r="I376">
        <v>100</v>
      </c>
      <c r="J376">
        <v>100</v>
      </c>
      <c r="K376">
        <v>100</v>
      </c>
      <c r="L376">
        <v>100</v>
      </c>
      <c r="M376">
        <v>100</v>
      </c>
      <c r="N376">
        <v>100</v>
      </c>
      <c r="O376">
        <v>100</v>
      </c>
      <c r="P376">
        <v>100</v>
      </c>
      <c r="Q376">
        <v>100</v>
      </c>
      <c r="R376">
        <v>100</v>
      </c>
      <c r="S376">
        <v>100</v>
      </c>
      <c r="T376">
        <v>100</v>
      </c>
      <c r="U376">
        <v>100</v>
      </c>
      <c r="V376">
        <v>100</v>
      </c>
      <c r="W376">
        <v>100</v>
      </c>
      <c r="X376">
        <v>100</v>
      </c>
      <c r="Y376">
        <v>100</v>
      </c>
      <c r="Z376">
        <v>100</v>
      </c>
      <c r="AA376">
        <v>100</v>
      </c>
      <c r="AB376">
        <v>100</v>
      </c>
      <c r="AC376">
        <v>100</v>
      </c>
      <c r="AD376">
        <v>100</v>
      </c>
      <c r="AE376">
        <v>100</v>
      </c>
      <c r="AF376">
        <v>100</v>
      </c>
      <c r="AG376">
        <v>100</v>
      </c>
      <c r="AH376">
        <v>100</v>
      </c>
      <c r="AI376">
        <v>100</v>
      </c>
      <c r="AJ376">
        <v>100</v>
      </c>
      <c r="AK376">
        <v>100</v>
      </c>
      <c r="AL376">
        <v>100</v>
      </c>
      <c r="AM376">
        <v>100</v>
      </c>
      <c r="AN376">
        <v>100</v>
      </c>
      <c r="AO376">
        <v>100</v>
      </c>
      <c r="AP376">
        <v>100</v>
      </c>
    </row>
    <row r="377" spans="1:42" x14ac:dyDescent="0.3">
      <c r="A377" t="s">
        <v>64</v>
      </c>
      <c r="B377">
        <v>46.91</v>
      </c>
      <c r="C377">
        <v>50.17</v>
      </c>
      <c r="D377">
        <v>48.9</v>
      </c>
      <c r="E377">
        <v>53.37</v>
      </c>
      <c r="F377">
        <v>52.22</v>
      </c>
      <c r="G377">
        <v>51.47</v>
      </c>
      <c r="H377">
        <v>47.59</v>
      </c>
      <c r="I377">
        <v>48.66</v>
      </c>
      <c r="J377">
        <v>44.78</v>
      </c>
      <c r="K377">
        <v>52.22</v>
      </c>
      <c r="L377">
        <v>58.77</v>
      </c>
      <c r="M377">
        <v>56.31</v>
      </c>
      <c r="N377">
        <v>48.68</v>
      </c>
      <c r="O377">
        <v>53.12</v>
      </c>
      <c r="P377">
        <v>51.98</v>
      </c>
      <c r="Q377">
        <v>52.85</v>
      </c>
      <c r="R377">
        <v>54.92</v>
      </c>
      <c r="S377">
        <v>58.63</v>
      </c>
      <c r="T377">
        <v>52.9</v>
      </c>
      <c r="U377">
        <v>53.29</v>
      </c>
      <c r="V377">
        <v>59.85</v>
      </c>
      <c r="W377">
        <v>54.52</v>
      </c>
      <c r="X377">
        <v>58.89</v>
      </c>
      <c r="Y377">
        <v>59.83</v>
      </c>
      <c r="Z377">
        <v>53.25</v>
      </c>
      <c r="AA377">
        <v>56.6</v>
      </c>
      <c r="AB377">
        <v>59.45</v>
      </c>
      <c r="AC377">
        <v>58.52</v>
      </c>
      <c r="AD377">
        <v>62.65</v>
      </c>
      <c r="AE377">
        <v>61.81</v>
      </c>
      <c r="AF377">
        <v>66.47</v>
      </c>
      <c r="AG377">
        <v>59.9</v>
      </c>
      <c r="AH377">
        <v>60.77</v>
      </c>
      <c r="AI377">
        <v>64.08</v>
      </c>
      <c r="AJ377">
        <v>62.91</v>
      </c>
      <c r="AK377">
        <v>56.63</v>
      </c>
      <c r="AL377">
        <v>64.239999999999995</v>
      </c>
      <c r="AM377">
        <v>57.87</v>
      </c>
      <c r="AN377">
        <v>66.150000000000006</v>
      </c>
      <c r="AO377">
        <v>65.540000000000006</v>
      </c>
      <c r="AP377">
        <v>59.93</v>
      </c>
    </row>
    <row r="378" spans="1:42" x14ac:dyDescent="0.3">
      <c r="A378" t="s">
        <v>65</v>
      </c>
      <c r="B378">
        <v>11.57</v>
      </c>
      <c r="C378">
        <v>12.62</v>
      </c>
      <c r="D378">
        <v>10.6</v>
      </c>
      <c r="E378">
        <v>10.44</v>
      </c>
      <c r="F378">
        <v>12.4</v>
      </c>
      <c r="G378">
        <v>11.56</v>
      </c>
      <c r="H378">
        <v>15.39</v>
      </c>
      <c r="I378">
        <v>7.83</v>
      </c>
      <c r="J378">
        <v>18.47</v>
      </c>
      <c r="K378">
        <v>11.7</v>
      </c>
      <c r="L378">
        <v>5.78</v>
      </c>
      <c r="M378">
        <v>9.93</v>
      </c>
      <c r="N378">
        <v>14.79</v>
      </c>
      <c r="O378">
        <v>15.17</v>
      </c>
      <c r="P378">
        <v>9.43</v>
      </c>
      <c r="Q378">
        <v>7.12</v>
      </c>
      <c r="R378">
        <v>6.73</v>
      </c>
      <c r="S378">
        <v>8.36</v>
      </c>
      <c r="T378">
        <v>11.19</v>
      </c>
      <c r="U378">
        <v>12.79</v>
      </c>
      <c r="V378">
        <v>9.76</v>
      </c>
      <c r="W378">
        <v>13.15</v>
      </c>
      <c r="X378">
        <v>8.17</v>
      </c>
      <c r="Y378">
        <v>6.25</v>
      </c>
      <c r="Z378">
        <v>12.27</v>
      </c>
      <c r="AA378">
        <v>7.98</v>
      </c>
      <c r="AB378">
        <v>9.26</v>
      </c>
      <c r="AC378">
        <v>5.82</v>
      </c>
      <c r="AD378">
        <v>7.35</v>
      </c>
      <c r="AE378">
        <v>3.63</v>
      </c>
      <c r="AF378">
        <v>3.86</v>
      </c>
      <c r="AG378">
        <v>6.34</v>
      </c>
      <c r="AH378">
        <v>7.54</v>
      </c>
      <c r="AI378">
        <v>4.72</v>
      </c>
      <c r="AJ378">
        <v>7.17</v>
      </c>
      <c r="AK378">
        <v>9.19</v>
      </c>
      <c r="AL378">
        <v>7.17</v>
      </c>
      <c r="AM378">
        <v>8.9499999999999993</v>
      </c>
      <c r="AN378">
        <v>5.95</v>
      </c>
      <c r="AO378">
        <v>4.3</v>
      </c>
      <c r="AP378">
        <v>10.44</v>
      </c>
    </row>
    <row r="379" spans="1:42" x14ac:dyDescent="0.3">
      <c r="A379" t="s">
        <v>66</v>
      </c>
      <c r="B379">
        <v>41.52</v>
      </c>
      <c r="C379">
        <v>37.21</v>
      </c>
      <c r="D379">
        <v>40.51</v>
      </c>
      <c r="E379">
        <v>36.18</v>
      </c>
      <c r="F379">
        <v>35.380000000000003</v>
      </c>
      <c r="G379">
        <v>36.97</v>
      </c>
      <c r="H379">
        <v>37.020000000000003</v>
      </c>
      <c r="I379">
        <v>43.5</v>
      </c>
      <c r="J379">
        <v>36.75</v>
      </c>
      <c r="K379">
        <v>36.08</v>
      </c>
      <c r="L379">
        <v>35.450000000000003</v>
      </c>
      <c r="M379">
        <v>33.76</v>
      </c>
      <c r="N379">
        <v>36.53</v>
      </c>
      <c r="O379">
        <v>31.7</v>
      </c>
      <c r="P379">
        <v>38.590000000000003</v>
      </c>
      <c r="Q379">
        <v>40.03</v>
      </c>
      <c r="R379">
        <v>38.35</v>
      </c>
      <c r="S379">
        <v>33.01</v>
      </c>
      <c r="T379">
        <v>35.9</v>
      </c>
      <c r="U379">
        <v>33.92</v>
      </c>
      <c r="V379">
        <v>30.39</v>
      </c>
      <c r="W379">
        <v>32.33</v>
      </c>
      <c r="X379">
        <v>32.950000000000003</v>
      </c>
      <c r="Y379">
        <v>33.92</v>
      </c>
      <c r="Z379">
        <v>34.479999999999997</v>
      </c>
      <c r="AA379">
        <v>35.42</v>
      </c>
      <c r="AB379">
        <v>31.29</v>
      </c>
      <c r="AC379">
        <v>35.65</v>
      </c>
      <c r="AD379">
        <v>29.99</v>
      </c>
      <c r="AE379">
        <v>34.56</v>
      </c>
      <c r="AF379">
        <v>29.67</v>
      </c>
      <c r="AG379">
        <v>33.76</v>
      </c>
      <c r="AH379">
        <v>31.69</v>
      </c>
      <c r="AI379">
        <v>31.2</v>
      </c>
      <c r="AJ379">
        <v>29.92</v>
      </c>
      <c r="AK379">
        <v>34.18</v>
      </c>
      <c r="AL379">
        <v>28.59</v>
      </c>
      <c r="AM379">
        <v>33.18</v>
      </c>
      <c r="AN379">
        <v>27.9</v>
      </c>
      <c r="AO379">
        <v>30.16</v>
      </c>
      <c r="AP379">
        <v>29.63</v>
      </c>
    </row>
    <row r="381" spans="1:42" x14ac:dyDescent="0.3">
      <c r="A381" t="s">
        <v>67</v>
      </c>
    </row>
    <row r="382" spans="1:42" x14ac:dyDescent="0.3">
      <c r="A382" t="s">
        <v>68</v>
      </c>
      <c r="B382">
        <v>100</v>
      </c>
      <c r="C382">
        <v>100</v>
      </c>
      <c r="D382">
        <v>100</v>
      </c>
      <c r="E382">
        <v>100</v>
      </c>
      <c r="F382">
        <v>100</v>
      </c>
      <c r="G382">
        <v>100</v>
      </c>
      <c r="H382">
        <v>100</v>
      </c>
      <c r="I382">
        <v>100</v>
      </c>
      <c r="J382">
        <v>100</v>
      </c>
      <c r="K382">
        <v>100</v>
      </c>
      <c r="L382">
        <v>100</v>
      </c>
      <c r="M382">
        <v>100</v>
      </c>
      <c r="N382">
        <v>100</v>
      </c>
      <c r="O382">
        <v>100</v>
      </c>
      <c r="P382">
        <v>100</v>
      </c>
      <c r="Q382">
        <v>100</v>
      </c>
      <c r="R382">
        <v>100</v>
      </c>
      <c r="S382">
        <v>100</v>
      </c>
      <c r="T382">
        <v>100</v>
      </c>
      <c r="U382">
        <v>100</v>
      </c>
      <c r="V382">
        <v>100</v>
      </c>
      <c r="W382">
        <v>100</v>
      </c>
      <c r="X382">
        <v>100</v>
      </c>
      <c r="Y382">
        <v>100</v>
      </c>
      <c r="Z382">
        <v>100</v>
      </c>
      <c r="AA382">
        <v>100</v>
      </c>
      <c r="AB382">
        <v>100</v>
      </c>
      <c r="AC382">
        <v>100</v>
      </c>
      <c r="AD382">
        <v>100</v>
      </c>
      <c r="AE382">
        <v>100</v>
      </c>
      <c r="AF382">
        <v>100</v>
      </c>
      <c r="AG382">
        <v>100</v>
      </c>
      <c r="AH382">
        <v>100</v>
      </c>
      <c r="AI382">
        <v>100</v>
      </c>
      <c r="AJ382">
        <v>100</v>
      </c>
      <c r="AK382">
        <v>100</v>
      </c>
      <c r="AL382">
        <v>100</v>
      </c>
      <c r="AM382">
        <v>100</v>
      </c>
      <c r="AN382">
        <v>100</v>
      </c>
      <c r="AO382">
        <v>100</v>
      </c>
      <c r="AP382">
        <v>100</v>
      </c>
    </row>
    <row r="383" spans="1:42" x14ac:dyDescent="0.3">
      <c r="A383" t="s">
        <v>69</v>
      </c>
      <c r="B383">
        <v>58.75</v>
      </c>
      <c r="C383">
        <v>56.09</v>
      </c>
      <c r="D383">
        <v>57.59</v>
      </c>
      <c r="E383">
        <v>59.68</v>
      </c>
      <c r="F383">
        <v>63.64</v>
      </c>
      <c r="G383">
        <v>58.35</v>
      </c>
      <c r="H383">
        <v>58.8</v>
      </c>
      <c r="I383">
        <v>58.05</v>
      </c>
      <c r="J383">
        <v>56.66</v>
      </c>
      <c r="K383">
        <v>55.54</v>
      </c>
      <c r="L383">
        <v>57.54</v>
      </c>
      <c r="M383">
        <v>58.81</v>
      </c>
      <c r="N383">
        <v>56.49</v>
      </c>
      <c r="O383">
        <v>57.09</v>
      </c>
      <c r="P383">
        <v>58.98</v>
      </c>
      <c r="Q383">
        <v>60.95</v>
      </c>
      <c r="R383">
        <v>61.75</v>
      </c>
      <c r="S383">
        <v>60.71</v>
      </c>
      <c r="T383">
        <v>63.42</v>
      </c>
      <c r="U383">
        <v>62.42</v>
      </c>
      <c r="V383">
        <v>61.17</v>
      </c>
      <c r="W383">
        <v>60.53</v>
      </c>
      <c r="X383">
        <v>62.31</v>
      </c>
      <c r="Y383">
        <v>62.04</v>
      </c>
      <c r="Z383">
        <v>60.94</v>
      </c>
      <c r="AA383">
        <v>62.09</v>
      </c>
      <c r="AB383">
        <v>61.45</v>
      </c>
      <c r="AC383">
        <v>64.87</v>
      </c>
      <c r="AD383">
        <v>69.2</v>
      </c>
      <c r="AE383">
        <v>69.349999999999994</v>
      </c>
      <c r="AF383">
        <v>72.66</v>
      </c>
      <c r="AG383">
        <v>73.25</v>
      </c>
      <c r="AH383">
        <v>69.39</v>
      </c>
      <c r="AI383">
        <v>70.53</v>
      </c>
      <c r="AJ383">
        <v>71.09</v>
      </c>
      <c r="AK383">
        <v>73.64</v>
      </c>
      <c r="AL383">
        <v>69.319999999999993</v>
      </c>
      <c r="AM383">
        <v>68.33</v>
      </c>
      <c r="AN383">
        <v>71.37</v>
      </c>
      <c r="AO383">
        <v>74.28</v>
      </c>
      <c r="AP383">
        <v>75.37</v>
      </c>
    </row>
    <row r="384" spans="1:42" x14ac:dyDescent="0.3">
      <c r="A384" t="s">
        <v>70</v>
      </c>
      <c r="B384">
        <v>9.91</v>
      </c>
      <c r="C384">
        <v>8.7899999999999991</v>
      </c>
      <c r="D384">
        <v>7.8</v>
      </c>
      <c r="E384">
        <v>8.2899999999999991</v>
      </c>
      <c r="F384">
        <v>6.38</v>
      </c>
      <c r="G384">
        <v>9.11</v>
      </c>
      <c r="H384">
        <v>7.52</v>
      </c>
      <c r="I384">
        <v>6.82</v>
      </c>
      <c r="J384">
        <v>8.35</v>
      </c>
      <c r="K384">
        <v>10.14</v>
      </c>
      <c r="L384">
        <v>8.58</v>
      </c>
      <c r="M384">
        <v>6.26</v>
      </c>
      <c r="N384">
        <v>9.01</v>
      </c>
      <c r="O384">
        <v>9.68</v>
      </c>
      <c r="P384">
        <v>5.41</v>
      </c>
      <c r="Q384">
        <v>3.44</v>
      </c>
      <c r="R384">
        <v>6.49</v>
      </c>
      <c r="S384">
        <v>7.78</v>
      </c>
      <c r="T384">
        <v>5.83</v>
      </c>
      <c r="U384">
        <v>7.07</v>
      </c>
      <c r="V384">
        <v>7.19</v>
      </c>
      <c r="W384">
        <v>7.96</v>
      </c>
      <c r="X384">
        <v>5.95</v>
      </c>
      <c r="Y384">
        <v>4.6399999999999997</v>
      </c>
      <c r="Z384">
        <v>6.51</v>
      </c>
      <c r="AA384">
        <v>4.8499999999999996</v>
      </c>
      <c r="AB384">
        <v>4.97</v>
      </c>
      <c r="AC384">
        <v>4.66</v>
      </c>
      <c r="AD384">
        <v>4.68</v>
      </c>
      <c r="AE384">
        <v>4.13</v>
      </c>
      <c r="AF384">
        <v>3.03</v>
      </c>
      <c r="AG384">
        <v>2.52</v>
      </c>
      <c r="AH384">
        <v>4.43</v>
      </c>
      <c r="AI384">
        <v>5.22</v>
      </c>
      <c r="AJ384">
        <v>3.8</v>
      </c>
      <c r="AK384">
        <v>2.29</v>
      </c>
      <c r="AL384">
        <v>5.29</v>
      </c>
      <c r="AM384">
        <v>4.8499999999999996</v>
      </c>
      <c r="AN384">
        <v>4.28</v>
      </c>
      <c r="AO384">
        <v>1.79</v>
      </c>
      <c r="AP384">
        <v>4.3499999999999996</v>
      </c>
    </row>
    <row r="385" spans="1:42" x14ac:dyDescent="0.3">
      <c r="A385" t="s">
        <v>71</v>
      </c>
      <c r="B385">
        <v>31.35</v>
      </c>
      <c r="C385">
        <v>35.119999999999997</v>
      </c>
      <c r="D385">
        <v>34.619999999999997</v>
      </c>
      <c r="E385">
        <v>32.03</v>
      </c>
      <c r="F385">
        <v>29.98</v>
      </c>
      <c r="G385">
        <v>32.54</v>
      </c>
      <c r="H385">
        <v>33.68</v>
      </c>
      <c r="I385">
        <v>35.119999999999997</v>
      </c>
      <c r="J385">
        <v>34.979999999999997</v>
      </c>
      <c r="K385">
        <v>34.32</v>
      </c>
      <c r="L385">
        <v>33.880000000000003</v>
      </c>
      <c r="M385">
        <v>34.93</v>
      </c>
      <c r="N385">
        <v>34.49</v>
      </c>
      <c r="O385">
        <v>33.229999999999997</v>
      </c>
      <c r="P385">
        <v>35.61</v>
      </c>
      <c r="Q385">
        <v>35.619999999999997</v>
      </c>
      <c r="R385">
        <v>31.77</v>
      </c>
      <c r="S385">
        <v>31.5</v>
      </c>
      <c r="T385">
        <v>30.74</v>
      </c>
      <c r="U385">
        <v>30.51</v>
      </c>
      <c r="V385">
        <v>31.64</v>
      </c>
      <c r="W385">
        <v>31.5</v>
      </c>
      <c r="X385">
        <v>31.74</v>
      </c>
      <c r="Y385">
        <v>33.32</v>
      </c>
      <c r="Z385">
        <v>32.549999999999997</v>
      </c>
      <c r="AA385">
        <v>33.06</v>
      </c>
      <c r="AB385">
        <v>33.590000000000003</v>
      </c>
      <c r="AC385">
        <v>30.47</v>
      </c>
      <c r="AD385">
        <v>26.12</v>
      </c>
      <c r="AE385">
        <v>26.52</v>
      </c>
      <c r="AF385">
        <v>24.31</v>
      </c>
      <c r="AG385">
        <v>24.24</v>
      </c>
      <c r="AH385">
        <v>26.17</v>
      </c>
      <c r="AI385">
        <v>24.25</v>
      </c>
      <c r="AJ385">
        <v>25.11</v>
      </c>
      <c r="AK385">
        <v>24.07</v>
      </c>
      <c r="AL385">
        <v>25.39</v>
      </c>
      <c r="AM385">
        <v>26.82</v>
      </c>
      <c r="AN385">
        <v>24.35</v>
      </c>
      <c r="AO385">
        <v>23.93</v>
      </c>
      <c r="AP385">
        <v>20.28</v>
      </c>
    </row>
    <row r="387" spans="1:42" x14ac:dyDescent="0.3">
      <c r="A387" t="s">
        <v>72</v>
      </c>
    </row>
    <row r="388" spans="1:42" x14ac:dyDescent="0.3">
      <c r="A388" t="s">
        <v>68</v>
      </c>
      <c r="B388">
        <v>100</v>
      </c>
      <c r="C388">
        <v>100</v>
      </c>
      <c r="D388">
        <v>100</v>
      </c>
      <c r="E388">
        <v>100</v>
      </c>
      <c r="F388">
        <v>100</v>
      </c>
      <c r="G388">
        <v>100</v>
      </c>
      <c r="H388">
        <v>100</v>
      </c>
      <c r="I388">
        <v>100</v>
      </c>
      <c r="J388">
        <v>100</v>
      </c>
      <c r="K388">
        <v>100</v>
      </c>
      <c r="L388">
        <v>100</v>
      </c>
      <c r="M388">
        <v>100</v>
      </c>
      <c r="N388">
        <v>100</v>
      </c>
      <c r="O388">
        <v>100</v>
      </c>
      <c r="P388">
        <v>100</v>
      </c>
      <c r="Q388">
        <v>100</v>
      </c>
      <c r="R388">
        <v>100</v>
      </c>
      <c r="S388">
        <v>100</v>
      </c>
      <c r="T388">
        <v>100</v>
      </c>
      <c r="U388">
        <v>100</v>
      </c>
      <c r="V388">
        <v>100</v>
      </c>
      <c r="W388">
        <v>100</v>
      </c>
      <c r="X388">
        <v>100</v>
      </c>
      <c r="Y388">
        <v>100</v>
      </c>
      <c r="Z388">
        <v>100</v>
      </c>
      <c r="AA388">
        <v>100</v>
      </c>
      <c r="AB388">
        <v>100</v>
      </c>
      <c r="AC388">
        <v>100</v>
      </c>
      <c r="AD388">
        <v>100</v>
      </c>
      <c r="AE388">
        <v>100</v>
      </c>
      <c r="AF388">
        <v>100</v>
      </c>
      <c r="AG388">
        <v>100</v>
      </c>
      <c r="AH388">
        <v>100</v>
      </c>
      <c r="AI388">
        <v>100</v>
      </c>
      <c r="AJ388">
        <v>100</v>
      </c>
      <c r="AK388">
        <v>100</v>
      </c>
      <c r="AL388">
        <v>100</v>
      </c>
      <c r="AM388">
        <v>100</v>
      </c>
      <c r="AN388">
        <v>100</v>
      </c>
      <c r="AO388">
        <v>100</v>
      </c>
      <c r="AP388">
        <v>100</v>
      </c>
    </row>
    <row r="389" spans="1:42" x14ac:dyDescent="0.3">
      <c r="A389" t="s">
        <v>69</v>
      </c>
      <c r="B389">
        <v>59.35</v>
      </c>
      <c r="C389">
        <v>62.62</v>
      </c>
      <c r="D389">
        <v>63.53</v>
      </c>
      <c r="E389">
        <v>63.56</v>
      </c>
      <c r="F389">
        <v>60.15</v>
      </c>
      <c r="G389">
        <v>55.29</v>
      </c>
      <c r="H389">
        <v>64.36</v>
      </c>
      <c r="I389">
        <v>56.33</v>
      </c>
      <c r="J389">
        <v>57.88</v>
      </c>
      <c r="K389">
        <v>56.77</v>
      </c>
      <c r="L389">
        <v>59.62</v>
      </c>
      <c r="M389">
        <v>61.39</v>
      </c>
      <c r="N389">
        <v>58.84</v>
      </c>
      <c r="O389">
        <v>50.65</v>
      </c>
      <c r="P389">
        <v>57.45</v>
      </c>
      <c r="Q389">
        <v>57.25</v>
      </c>
      <c r="R389">
        <v>58.77</v>
      </c>
      <c r="S389">
        <v>71.39</v>
      </c>
      <c r="T389">
        <v>59.34</v>
      </c>
      <c r="U389">
        <v>60</v>
      </c>
      <c r="V389">
        <v>67.39</v>
      </c>
      <c r="W389">
        <v>61.61</v>
      </c>
      <c r="X389">
        <v>55.35</v>
      </c>
      <c r="Y389">
        <v>65.83</v>
      </c>
      <c r="Z389">
        <v>62.82</v>
      </c>
      <c r="AA389">
        <v>63.99</v>
      </c>
      <c r="AB389">
        <v>67.680000000000007</v>
      </c>
      <c r="AC389">
        <v>71.680000000000007</v>
      </c>
      <c r="AD389">
        <v>71.53</v>
      </c>
      <c r="AE389">
        <v>64.989999999999995</v>
      </c>
      <c r="AF389">
        <v>72.69</v>
      </c>
      <c r="AG389">
        <v>72.180000000000007</v>
      </c>
      <c r="AH389">
        <v>72.87</v>
      </c>
      <c r="AI389">
        <v>75.34</v>
      </c>
      <c r="AJ389">
        <v>73.92</v>
      </c>
      <c r="AK389">
        <v>73.58</v>
      </c>
      <c r="AL389">
        <v>67.52</v>
      </c>
      <c r="AM389">
        <v>69.36</v>
      </c>
      <c r="AN389">
        <v>63.33</v>
      </c>
      <c r="AO389">
        <v>69.67</v>
      </c>
      <c r="AP389">
        <v>67.81</v>
      </c>
    </row>
    <row r="390" spans="1:42" x14ac:dyDescent="0.3">
      <c r="A390" t="s">
        <v>70</v>
      </c>
      <c r="B390">
        <v>10.25</v>
      </c>
      <c r="C390">
        <v>5.42</v>
      </c>
      <c r="D390">
        <v>5.98</v>
      </c>
      <c r="E390">
        <v>3.7</v>
      </c>
      <c r="F390">
        <v>9.2799999999999994</v>
      </c>
      <c r="G390">
        <v>12.04</v>
      </c>
      <c r="H390">
        <v>9.35</v>
      </c>
      <c r="I390">
        <v>7.91</v>
      </c>
      <c r="J390">
        <v>13.4</v>
      </c>
      <c r="K390">
        <v>12.36</v>
      </c>
      <c r="L390">
        <v>12.29</v>
      </c>
      <c r="M390">
        <v>11.03</v>
      </c>
      <c r="N390">
        <v>9.74</v>
      </c>
      <c r="O390">
        <v>15.62</v>
      </c>
      <c r="P390">
        <v>9.48</v>
      </c>
      <c r="Q390">
        <v>3.88</v>
      </c>
      <c r="R390">
        <v>6.71</v>
      </c>
      <c r="S390">
        <v>4.2699999999999996</v>
      </c>
      <c r="T390">
        <v>7.99</v>
      </c>
      <c r="U390">
        <v>8.52</v>
      </c>
      <c r="V390">
        <v>6.26</v>
      </c>
      <c r="W390">
        <v>7.16</v>
      </c>
      <c r="X390">
        <v>9.2899999999999991</v>
      </c>
      <c r="Y390">
        <v>3.67</v>
      </c>
      <c r="Z390">
        <v>4.57</v>
      </c>
      <c r="AA390">
        <v>4.0999999999999996</v>
      </c>
      <c r="AB390">
        <v>5.85</v>
      </c>
      <c r="AC390">
        <v>6.72</v>
      </c>
      <c r="AD390">
        <v>2.27</v>
      </c>
      <c r="AE390">
        <v>1.35</v>
      </c>
      <c r="AF390">
        <v>2.0499999999999998</v>
      </c>
      <c r="AG390">
        <v>3.66</v>
      </c>
      <c r="AH390">
        <v>4.08</v>
      </c>
      <c r="AI390">
        <v>4.13</v>
      </c>
      <c r="AJ390">
        <v>2.46</v>
      </c>
      <c r="AK390">
        <v>1.1100000000000001</v>
      </c>
      <c r="AL390">
        <v>2.71</v>
      </c>
      <c r="AM390">
        <v>7.74</v>
      </c>
      <c r="AN390">
        <v>6.66</v>
      </c>
      <c r="AO390">
        <v>0.39</v>
      </c>
      <c r="AP390">
        <v>6.77</v>
      </c>
    </row>
    <row r="391" spans="1:42" x14ac:dyDescent="0.3">
      <c r="A391" t="s">
        <v>71</v>
      </c>
      <c r="B391">
        <v>30.39</v>
      </c>
      <c r="C391">
        <v>31.96</v>
      </c>
      <c r="D391">
        <v>30.49</v>
      </c>
      <c r="E391">
        <v>32.74</v>
      </c>
      <c r="F391">
        <v>30.56</v>
      </c>
      <c r="G391">
        <v>32.67</v>
      </c>
      <c r="H391">
        <v>26.29</v>
      </c>
      <c r="I391">
        <v>35.770000000000003</v>
      </c>
      <c r="J391">
        <v>28.72</v>
      </c>
      <c r="K391">
        <v>30.86</v>
      </c>
      <c r="L391">
        <v>28.09</v>
      </c>
      <c r="M391">
        <v>27.58</v>
      </c>
      <c r="N391">
        <v>31.42</v>
      </c>
      <c r="O391">
        <v>33.729999999999997</v>
      </c>
      <c r="P391">
        <v>33.07</v>
      </c>
      <c r="Q391">
        <v>38.869999999999997</v>
      </c>
      <c r="R391">
        <v>34.520000000000003</v>
      </c>
      <c r="S391">
        <v>24.34</v>
      </c>
      <c r="T391">
        <v>32.659999999999997</v>
      </c>
      <c r="U391">
        <v>31.48</v>
      </c>
      <c r="V391">
        <v>26.35</v>
      </c>
      <c r="W391">
        <v>31.23</v>
      </c>
      <c r="X391">
        <v>35.35</v>
      </c>
      <c r="Y391">
        <v>30.5</v>
      </c>
      <c r="Z391">
        <v>32.61</v>
      </c>
      <c r="AA391">
        <v>31.91</v>
      </c>
      <c r="AB391">
        <v>26.47</v>
      </c>
      <c r="AC391">
        <v>21.61</v>
      </c>
      <c r="AD391">
        <v>26.2</v>
      </c>
      <c r="AE391">
        <v>33.659999999999997</v>
      </c>
      <c r="AF391">
        <v>25.26</v>
      </c>
      <c r="AG391">
        <v>24.15</v>
      </c>
      <c r="AH391">
        <v>23.05</v>
      </c>
      <c r="AI391">
        <v>20.53</v>
      </c>
      <c r="AJ391">
        <v>23.62</v>
      </c>
      <c r="AK391">
        <v>25.31</v>
      </c>
      <c r="AL391">
        <v>29.78</v>
      </c>
      <c r="AM391">
        <v>22.89</v>
      </c>
      <c r="AN391">
        <v>30</v>
      </c>
      <c r="AO391">
        <v>29.94</v>
      </c>
      <c r="AP391">
        <v>25.41</v>
      </c>
    </row>
    <row r="394" spans="1:42" x14ac:dyDescent="0.3">
      <c r="A394" t="s">
        <v>36</v>
      </c>
    </row>
    <row r="395" spans="1:42" x14ac:dyDescent="0.3">
      <c r="A395" t="s">
        <v>61</v>
      </c>
    </row>
    <row r="396" spans="1:42" x14ac:dyDescent="0.3">
      <c r="A396" t="s">
        <v>60</v>
      </c>
    </row>
    <row r="397" spans="1:42" x14ac:dyDescent="0.3">
      <c r="A397" t="s">
        <v>39</v>
      </c>
      <c r="B397" s="1">
        <v>43466</v>
      </c>
      <c r="C397" s="1">
        <v>43497</v>
      </c>
      <c r="D397" s="1">
        <v>43525</v>
      </c>
      <c r="E397" s="1">
        <v>43556</v>
      </c>
      <c r="F397" s="1">
        <v>43586</v>
      </c>
      <c r="G397" s="1">
        <v>43617</v>
      </c>
      <c r="H397" s="1">
        <v>43647</v>
      </c>
      <c r="I397" s="1">
        <v>43678</v>
      </c>
      <c r="J397" s="1">
        <v>43709</v>
      </c>
      <c r="K397" s="1">
        <v>43739</v>
      </c>
      <c r="L397" s="1">
        <v>43770</v>
      </c>
      <c r="M397" s="1">
        <v>43800</v>
      </c>
      <c r="N397" s="1">
        <v>43831</v>
      </c>
      <c r="O397" s="1">
        <v>43862</v>
      </c>
      <c r="P397" s="1">
        <v>43891</v>
      </c>
      <c r="Q397" s="1">
        <v>43922</v>
      </c>
      <c r="R397" t="s">
        <v>53</v>
      </c>
      <c r="S397" s="1">
        <v>43983</v>
      </c>
      <c r="T397" s="1">
        <v>44013</v>
      </c>
      <c r="U397" s="1" t="s">
        <v>56</v>
      </c>
      <c r="V397" s="1">
        <v>44075</v>
      </c>
      <c r="W397" s="1">
        <v>44105</v>
      </c>
      <c r="X397" s="1">
        <v>44136</v>
      </c>
      <c r="Y397" s="1">
        <v>44166</v>
      </c>
      <c r="Z397" s="1">
        <v>44197</v>
      </c>
      <c r="AA397" s="1">
        <v>44228</v>
      </c>
      <c r="AB397" s="1">
        <v>44256</v>
      </c>
      <c r="AC397" s="1">
        <v>44287</v>
      </c>
      <c r="AD397" s="1">
        <v>44317</v>
      </c>
      <c r="AE397" s="1">
        <v>44348</v>
      </c>
      <c r="AF397" s="1">
        <v>44378</v>
      </c>
      <c r="AG397" s="1">
        <v>44409</v>
      </c>
      <c r="AH397" s="1">
        <v>44440</v>
      </c>
      <c r="AI397" s="1">
        <v>44470</v>
      </c>
      <c r="AJ397" s="1">
        <v>44501</v>
      </c>
      <c r="AK397" s="1">
        <v>44531</v>
      </c>
      <c r="AL397" s="1">
        <v>44562</v>
      </c>
      <c r="AM397" s="1">
        <v>44593</v>
      </c>
      <c r="AN397" s="1">
        <v>44621</v>
      </c>
      <c r="AO397" s="1">
        <v>44652</v>
      </c>
      <c r="AP397" s="1">
        <v>44682</v>
      </c>
    </row>
    <row r="398" spans="1:42" x14ac:dyDescent="0.3">
      <c r="A398" t="s">
        <v>62</v>
      </c>
    </row>
    <row r="399" spans="1:42" x14ac:dyDescent="0.3">
      <c r="A399" t="s">
        <v>63</v>
      </c>
      <c r="B399">
        <v>100</v>
      </c>
      <c r="C399">
        <v>100</v>
      </c>
      <c r="D399">
        <v>100</v>
      </c>
      <c r="E399">
        <v>100</v>
      </c>
      <c r="F399">
        <v>100</v>
      </c>
      <c r="G399">
        <v>100</v>
      </c>
      <c r="H399">
        <v>100</v>
      </c>
      <c r="I399">
        <v>100</v>
      </c>
      <c r="J399">
        <v>100</v>
      </c>
      <c r="K399">
        <v>100</v>
      </c>
      <c r="L399">
        <v>100</v>
      </c>
      <c r="M399">
        <v>100</v>
      </c>
      <c r="N399">
        <v>100</v>
      </c>
      <c r="O399">
        <v>100</v>
      </c>
      <c r="P399">
        <v>100</v>
      </c>
      <c r="Q399">
        <v>100</v>
      </c>
      <c r="R399">
        <v>100</v>
      </c>
      <c r="S399">
        <v>100</v>
      </c>
      <c r="T399">
        <v>100</v>
      </c>
      <c r="U399">
        <v>100</v>
      </c>
      <c r="V399">
        <v>100</v>
      </c>
      <c r="W399">
        <v>100</v>
      </c>
      <c r="X399">
        <v>100</v>
      </c>
      <c r="Y399">
        <v>100</v>
      </c>
      <c r="Z399">
        <v>100</v>
      </c>
      <c r="AA399">
        <v>100</v>
      </c>
      <c r="AB399">
        <v>100</v>
      </c>
      <c r="AC399">
        <v>100</v>
      </c>
      <c r="AD399">
        <v>100</v>
      </c>
      <c r="AE399">
        <v>100</v>
      </c>
      <c r="AF399">
        <v>100</v>
      </c>
      <c r="AG399">
        <v>100</v>
      </c>
      <c r="AH399">
        <v>100</v>
      </c>
      <c r="AI399">
        <v>100</v>
      </c>
      <c r="AJ399">
        <v>100</v>
      </c>
      <c r="AK399">
        <v>100</v>
      </c>
      <c r="AL399">
        <v>100</v>
      </c>
      <c r="AM399">
        <v>100</v>
      </c>
      <c r="AN399">
        <v>100</v>
      </c>
      <c r="AO399">
        <v>100</v>
      </c>
      <c r="AP399">
        <v>100</v>
      </c>
    </row>
    <row r="400" spans="1:42" x14ac:dyDescent="0.3">
      <c r="A400" t="s">
        <v>64</v>
      </c>
      <c r="B400">
        <v>52.38</v>
      </c>
      <c r="C400">
        <v>52.42</v>
      </c>
      <c r="D400">
        <v>54.26</v>
      </c>
      <c r="E400">
        <v>52.96</v>
      </c>
      <c r="F400">
        <v>52.74</v>
      </c>
      <c r="G400">
        <v>51.46</v>
      </c>
      <c r="H400">
        <v>58.62</v>
      </c>
      <c r="I400">
        <v>56.68</v>
      </c>
      <c r="J400">
        <v>48.64</v>
      </c>
      <c r="K400">
        <v>53.71</v>
      </c>
      <c r="L400">
        <v>52.57</v>
      </c>
      <c r="M400">
        <v>57.07</v>
      </c>
      <c r="N400">
        <v>53.82</v>
      </c>
      <c r="O400">
        <v>61.07</v>
      </c>
      <c r="P400">
        <v>58.44</v>
      </c>
      <c r="Q400">
        <v>54.93</v>
      </c>
      <c r="R400">
        <v>46.76</v>
      </c>
      <c r="S400">
        <v>58.27</v>
      </c>
      <c r="T400">
        <v>56.91</v>
      </c>
      <c r="U400">
        <v>58.81</v>
      </c>
      <c r="V400">
        <v>62.4</v>
      </c>
      <c r="W400">
        <v>61.15</v>
      </c>
      <c r="X400">
        <v>57.78</v>
      </c>
      <c r="Y400">
        <v>63.32</v>
      </c>
      <c r="Z400">
        <v>54.1</v>
      </c>
      <c r="AA400">
        <v>63</v>
      </c>
      <c r="AB400">
        <v>59.21</v>
      </c>
      <c r="AC400">
        <v>66.260000000000005</v>
      </c>
      <c r="AD400">
        <v>68.3</v>
      </c>
      <c r="AE400">
        <v>70.14</v>
      </c>
      <c r="AF400">
        <v>67.260000000000005</v>
      </c>
      <c r="AG400">
        <v>60.39</v>
      </c>
      <c r="AH400">
        <v>66.790000000000006</v>
      </c>
      <c r="AI400">
        <v>68.33</v>
      </c>
      <c r="AJ400">
        <v>69.11</v>
      </c>
      <c r="AK400">
        <v>71.8</v>
      </c>
      <c r="AL400">
        <v>65.91</v>
      </c>
      <c r="AM400">
        <v>64.599999999999994</v>
      </c>
      <c r="AN400">
        <v>74.040000000000006</v>
      </c>
      <c r="AO400">
        <v>68.98</v>
      </c>
      <c r="AP400">
        <v>72.069999999999993</v>
      </c>
    </row>
    <row r="401" spans="1:42" x14ac:dyDescent="0.3">
      <c r="A401" t="s">
        <v>65</v>
      </c>
      <c r="B401">
        <v>6.65</v>
      </c>
      <c r="C401">
        <v>8.3000000000000007</v>
      </c>
      <c r="D401">
        <v>9.5</v>
      </c>
      <c r="E401">
        <v>7.52</v>
      </c>
      <c r="F401">
        <v>10.050000000000001</v>
      </c>
      <c r="G401">
        <v>9.74</v>
      </c>
      <c r="H401">
        <v>4.7300000000000004</v>
      </c>
      <c r="I401">
        <v>6.08</v>
      </c>
      <c r="J401">
        <v>5.7</v>
      </c>
      <c r="K401">
        <v>6.12</v>
      </c>
      <c r="L401">
        <v>7.12</v>
      </c>
      <c r="M401">
        <v>4.29</v>
      </c>
      <c r="N401">
        <v>8.1999999999999993</v>
      </c>
      <c r="O401">
        <v>5.86</v>
      </c>
      <c r="P401">
        <v>4.68</v>
      </c>
      <c r="Q401">
        <v>1.42</v>
      </c>
      <c r="R401">
        <v>8.98</v>
      </c>
      <c r="S401">
        <v>5.2</v>
      </c>
      <c r="T401">
        <v>5.24</v>
      </c>
      <c r="U401">
        <v>6.97</v>
      </c>
      <c r="V401">
        <v>7.56</v>
      </c>
      <c r="W401">
        <v>6.11</v>
      </c>
      <c r="X401">
        <v>4.18</v>
      </c>
      <c r="Y401">
        <v>2.0499999999999998</v>
      </c>
      <c r="Z401">
        <v>6.74</v>
      </c>
      <c r="AA401">
        <v>3.8</v>
      </c>
      <c r="AB401">
        <v>3.7</v>
      </c>
      <c r="AC401">
        <v>3.05</v>
      </c>
      <c r="AD401">
        <v>1.47</v>
      </c>
      <c r="AE401">
        <v>2.99</v>
      </c>
      <c r="AF401">
        <v>2.9</v>
      </c>
      <c r="AG401">
        <v>3.56</v>
      </c>
      <c r="AH401">
        <v>2.4300000000000002</v>
      </c>
      <c r="AI401">
        <v>3.17</v>
      </c>
      <c r="AJ401">
        <v>1.19</v>
      </c>
      <c r="AK401">
        <v>2.46</v>
      </c>
      <c r="AL401">
        <v>2.0299999999999998</v>
      </c>
      <c r="AM401">
        <v>3.92</v>
      </c>
      <c r="AN401">
        <v>2.5</v>
      </c>
      <c r="AO401">
        <v>1.17</v>
      </c>
      <c r="AP401">
        <v>1.28</v>
      </c>
    </row>
    <row r="402" spans="1:42" x14ac:dyDescent="0.3">
      <c r="A402" t="s">
        <v>66</v>
      </c>
      <c r="B402">
        <v>40.97</v>
      </c>
      <c r="C402">
        <v>39.28</v>
      </c>
      <c r="D402">
        <v>36.24</v>
      </c>
      <c r="E402">
        <v>39.520000000000003</v>
      </c>
      <c r="F402">
        <v>37.21</v>
      </c>
      <c r="G402">
        <v>38.799999999999997</v>
      </c>
      <c r="H402">
        <v>36.65</v>
      </c>
      <c r="I402">
        <v>37.25</v>
      </c>
      <c r="J402">
        <v>45.66</v>
      </c>
      <c r="K402">
        <v>40.17</v>
      </c>
      <c r="L402">
        <v>40.31</v>
      </c>
      <c r="M402">
        <v>38.64</v>
      </c>
      <c r="N402">
        <v>37.979999999999997</v>
      </c>
      <c r="O402">
        <v>33.07</v>
      </c>
      <c r="P402">
        <v>36.880000000000003</v>
      </c>
      <c r="Q402">
        <v>43.65</v>
      </c>
      <c r="R402">
        <v>44.27</v>
      </c>
      <c r="S402">
        <v>36.520000000000003</v>
      </c>
      <c r="T402">
        <v>37.840000000000003</v>
      </c>
      <c r="U402">
        <v>34.22</v>
      </c>
      <c r="V402">
        <v>30.04</v>
      </c>
      <c r="W402">
        <v>32.74</v>
      </c>
      <c r="X402">
        <v>38.03</v>
      </c>
      <c r="Y402">
        <v>34.630000000000003</v>
      </c>
      <c r="Z402">
        <v>39.159999999999997</v>
      </c>
      <c r="AA402">
        <v>33.19</v>
      </c>
      <c r="AB402">
        <v>37.1</v>
      </c>
      <c r="AC402">
        <v>30.69</v>
      </c>
      <c r="AD402">
        <v>30.23</v>
      </c>
      <c r="AE402">
        <v>26.86</v>
      </c>
      <c r="AF402">
        <v>29.84</v>
      </c>
      <c r="AG402">
        <v>36.049999999999997</v>
      </c>
      <c r="AH402">
        <v>30.79</v>
      </c>
      <c r="AI402">
        <v>28.49</v>
      </c>
      <c r="AJ402">
        <v>29.69</v>
      </c>
      <c r="AK402">
        <v>25.74</v>
      </c>
      <c r="AL402">
        <v>32.049999999999997</v>
      </c>
      <c r="AM402">
        <v>31.48</v>
      </c>
      <c r="AN402">
        <v>23.46</v>
      </c>
      <c r="AO402">
        <v>29.85</v>
      </c>
      <c r="AP402">
        <v>26.65</v>
      </c>
    </row>
    <row r="404" spans="1:42" x14ac:dyDescent="0.3">
      <c r="A404" t="s">
        <v>67</v>
      </c>
    </row>
    <row r="405" spans="1:42" x14ac:dyDescent="0.3">
      <c r="A405" t="s">
        <v>68</v>
      </c>
      <c r="B405">
        <v>100</v>
      </c>
      <c r="C405">
        <v>100</v>
      </c>
      <c r="D405">
        <v>100</v>
      </c>
      <c r="E405">
        <v>100</v>
      </c>
      <c r="F405">
        <v>100</v>
      </c>
      <c r="G405">
        <v>100</v>
      </c>
      <c r="H405">
        <v>100</v>
      </c>
      <c r="I405">
        <v>100</v>
      </c>
      <c r="J405">
        <v>100</v>
      </c>
      <c r="K405">
        <v>100</v>
      </c>
      <c r="L405">
        <v>100</v>
      </c>
      <c r="M405">
        <v>100</v>
      </c>
      <c r="N405">
        <v>100</v>
      </c>
      <c r="O405">
        <v>100</v>
      </c>
      <c r="P405">
        <v>100</v>
      </c>
      <c r="Q405">
        <v>100</v>
      </c>
      <c r="R405">
        <v>100</v>
      </c>
      <c r="S405">
        <v>100</v>
      </c>
      <c r="T405">
        <v>100</v>
      </c>
      <c r="U405">
        <v>100</v>
      </c>
      <c r="V405">
        <v>100</v>
      </c>
      <c r="W405">
        <v>100</v>
      </c>
      <c r="X405">
        <v>100</v>
      </c>
      <c r="Y405">
        <v>100</v>
      </c>
      <c r="Z405">
        <v>100</v>
      </c>
      <c r="AA405">
        <v>100</v>
      </c>
      <c r="AB405">
        <v>100</v>
      </c>
      <c r="AC405">
        <v>100</v>
      </c>
      <c r="AD405">
        <v>100</v>
      </c>
      <c r="AE405">
        <v>100</v>
      </c>
      <c r="AF405">
        <v>100</v>
      </c>
      <c r="AG405">
        <v>100</v>
      </c>
      <c r="AH405">
        <v>100</v>
      </c>
      <c r="AI405">
        <v>100</v>
      </c>
      <c r="AJ405">
        <v>100</v>
      </c>
      <c r="AK405">
        <v>100</v>
      </c>
      <c r="AL405">
        <v>100</v>
      </c>
      <c r="AM405">
        <v>100</v>
      </c>
      <c r="AN405">
        <v>100</v>
      </c>
      <c r="AO405">
        <v>100</v>
      </c>
      <c r="AP405">
        <v>100</v>
      </c>
    </row>
    <row r="406" spans="1:42" x14ac:dyDescent="0.3">
      <c r="A406" t="s">
        <v>69</v>
      </c>
      <c r="B406">
        <v>56.81</v>
      </c>
      <c r="C406">
        <v>59.86</v>
      </c>
      <c r="D406">
        <v>56.75</v>
      </c>
      <c r="E406">
        <v>60.06</v>
      </c>
      <c r="F406">
        <v>60.55</v>
      </c>
      <c r="G406">
        <v>60.65</v>
      </c>
      <c r="H406">
        <v>58.81</v>
      </c>
      <c r="I406">
        <v>62.34</v>
      </c>
      <c r="J406">
        <v>59.56</v>
      </c>
      <c r="K406">
        <v>59.77</v>
      </c>
      <c r="L406">
        <v>61</v>
      </c>
      <c r="M406">
        <v>60.07</v>
      </c>
      <c r="N406">
        <v>59.16</v>
      </c>
      <c r="O406">
        <v>60.09</v>
      </c>
      <c r="P406">
        <v>61.32</v>
      </c>
      <c r="Q406">
        <v>58.83</v>
      </c>
      <c r="R406">
        <v>63.61</v>
      </c>
      <c r="S406">
        <v>63.37</v>
      </c>
      <c r="T406">
        <v>63.05</v>
      </c>
      <c r="U406">
        <v>64.41</v>
      </c>
      <c r="V406">
        <v>66.16</v>
      </c>
      <c r="W406">
        <v>63.5</v>
      </c>
      <c r="X406">
        <v>63.56</v>
      </c>
      <c r="Y406">
        <v>62.96</v>
      </c>
      <c r="Z406">
        <v>63.1</v>
      </c>
      <c r="AA406">
        <v>62.73</v>
      </c>
      <c r="AB406">
        <v>65.849999999999994</v>
      </c>
      <c r="AC406">
        <v>66.989999999999995</v>
      </c>
      <c r="AD406">
        <v>70.010000000000005</v>
      </c>
      <c r="AE406">
        <v>68.739999999999995</v>
      </c>
      <c r="AF406">
        <v>71.64</v>
      </c>
      <c r="AG406">
        <v>73.58</v>
      </c>
      <c r="AH406">
        <v>71.27</v>
      </c>
      <c r="AI406">
        <v>72.7</v>
      </c>
      <c r="AJ406">
        <v>72.38</v>
      </c>
      <c r="AK406">
        <v>73.040000000000006</v>
      </c>
      <c r="AL406">
        <v>69.400000000000006</v>
      </c>
      <c r="AM406">
        <v>71.27</v>
      </c>
      <c r="AN406">
        <v>72.989999999999995</v>
      </c>
      <c r="AO406">
        <v>73.02</v>
      </c>
      <c r="AP406">
        <v>78.19</v>
      </c>
    </row>
    <row r="407" spans="1:42" x14ac:dyDescent="0.3">
      <c r="A407" t="s">
        <v>70</v>
      </c>
      <c r="B407">
        <v>3.72</v>
      </c>
      <c r="C407">
        <v>4.08</v>
      </c>
      <c r="D407">
        <v>4.33</v>
      </c>
      <c r="E407">
        <v>3.79</v>
      </c>
      <c r="F407">
        <v>3.93</v>
      </c>
      <c r="G407">
        <v>2.42</v>
      </c>
      <c r="H407">
        <v>3.42</v>
      </c>
      <c r="I407">
        <v>2.2400000000000002</v>
      </c>
      <c r="J407">
        <v>2.35</v>
      </c>
      <c r="K407">
        <v>3.25</v>
      </c>
      <c r="L407">
        <v>4.03</v>
      </c>
      <c r="M407">
        <v>3.01</v>
      </c>
      <c r="N407">
        <v>2.84</v>
      </c>
      <c r="O407">
        <v>2.06</v>
      </c>
      <c r="P407">
        <v>1.86</v>
      </c>
      <c r="Q407">
        <v>0.61</v>
      </c>
      <c r="R407">
        <v>2.0699999999999998</v>
      </c>
      <c r="S407">
        <v>1.29</v>
      </c>
      <c r="T407">
        <v>3.04</v>
      </c>
      <c r="U407">
        <v>3.68</v>
      </c>
      <c r="V407">
        <v>2.0699999999999998</v>
      </c>
      <c r="W407">
        <v>1.57</v>
      </c>
      <c r="X407">
        <v>1.53</v>
      </c>
      <c r="Y407">
        <v>1.59</v>
      </c>
      <c r="Z407">
        <v>1.28</v>
      </c>
      <c r="AA407">
        <v>1.64</v>
      </c>
      <c r="AB407">
        <v>1.54</v>
      </c>
      <c r="AC407">
        <v>0.36</v>
      </c>
      <c r="AD407">
        <v>0.92</v>
      </c>
      <c r="AE407">
        <v>1.1599999999999999</v>
      </c>
      <c r="AF407">
        <v>1.36</v>
      </c>
      <c r="AG407">
        <v>0.99</v>
      </c>
      <c r="AH407">
        <v>1.1200000000000001</v>
      </c>
      <c r="AI407">
        <v>1.29</v>
      </c>
      <c r="AJ407">
        <v>1.19</v>
      </c>
      <c r="AK407">
        <v>1.27</v>
      </c>
      <c r="AL407">
        <v>0.66</v>
      </c>
      <c r="AM407">
        <v>1.18</v>
      </c>
      <c r="AN407">
        <v>0.35</v>
      </c>
      <c r="AO407">
        <v>0.31</v>
      </c>
      <c r="AP407">
        <v>0.53</v>
      </c>
    </row>
    <row r="408" spans="1:42" x14ac:dyDescent="0.3">
      <c r="A408" t="s">
        <v>71</v>
      </c>
      <c r="B408">
        <v>39.47</v>
      </c>
      <c r="C408">
        <v>36.06</v>
      </c>
      <c r="D408">
        <v>38.92</v>
      </c>
      <c r="E408">
        <v>36.159999999999997</v>
      </c>
      <c r="F408">
        <v>35.520000000000003</v>
      </c>
      <c r="G408">
        <v>36.93</v>
      </c>
      <c r="H408">
        <v>37.76</v>
      </c>
      <c r="I408">
        <v>35.42</v>
      </c>
      <c r="J408">
        <v>38.08</v>
      </c>
      <c r="K408">
        <v>36.979999999999997</v>
      </c>
      <c r="L408">
        <v>34.96</v>
      </c>
      <c r="M408">
        <v>36.93</v>
      </c>
      <c r="N408">
        <v>38</v>
      </c>
      <c r="O408">
        <v>37.840000000000003</v>
      </c>
      <c r="P408">
        <v>36.82</v>
      </c>
      <c r="Q408">
        <v>40.549999999999997</v>
      </c>
      <c r="R408">
        <v>34.32</v>
      </c>
      <c r="S408">
        <v>35.340000000000003</v>
      </c>
      <c r="T408">
        <v>33.92</v>
      </c>
      <c r="U408">
        <v>31.91</v>
      </c>
      <c r="V408">
        <v>31.78</v>
      </c>
      <c r="W408">
        <v>34.94</v>
      </c>
      <c r="X408">
        <v>34.909999999999997</v>
      </c>
      <c r="Y408">
        <v>35.450000000000003</v>
      </c>
      <c r="Z408">
        <v>35.630000000000003</v>
      </c>
      <c r="AA408">
        <v>35.619999999999997</v>
      </c>
      <c r="AB408">
        <v>32.61</v>
      </c>
      <c r="AC408">
        <v>32.65</v>
      </c>
      <c r="AD408">
        <v>29.07</v>
      </c>
      <c r="AE408">
        <v>30.1</v>
      </c>
      <c r="AF408">
        <v>27</v>
      </c>
      <c r="AG408">
        <v>25.43</v>
      </c>
      <c r="AH408">
        <v>27.61</v>
      </c>
      <c r="AI408">
        <v>26</v>
      </c>
      <c r="AJ408">
        <v>26.43</v>
      </c>
      <c r="AK408">
        <v>25.69</v>
      </c>
      <c r="AL408">
        <v>29.94</v>
      </c>
      <c r="AM408">
        <v>27.55</v>
      </c>
      <c r="AN408">
        <v>26.66</v>
      </c>
      <c r="AO408">
        <v>26.67</v>
      </c>
      <c r="AP408">
        <v>21.28</v>
      </c>
    </row>
    <row r="410" spans="1:42" x14ac:dyDescent="0.3">
      <c r="A410" t="s">
        <v>72</v>
      </c>
    </row>
    <row r="411" spans="1:42" x14ac:dyDescent="0.3">
      <c r="A411" t="s">
        <v>68</v>
      </c>
      <c r="B411">
        <v>100</v>
      </c>
      <c r="C411">
        <v>100</v>
      </c>
      <c r="D411">
        <v>100</v>
      </c>
      <c r="E411">
        <v>100</v>
      </c>
      <c r="F411">
        <v>100</v>
      </c>
      <c r="G411">
        <v>100</v>
      </c>
      <c r="H411">
        <v>100</v>
      </c>
      <c r="I411">
        <v>100</v>
      </c>
      <c r="J411">
        <v>100</v>
      </c>
      <c r="K411">
        <v>100</v>
      </c>
      <c r="L411">
        <v>100</v>
      </c>
      <c r="M411">
        <v>100</v>
      </c>
      <c r="N411">
        <v>100</v>
      </c>
      <c r="O411">
        <v>100</v>
      </c>
      <c r="P411">
        <v>100</v>
      </c>
      <c r="Q411">
        <v>100</v>
      </c>
      <c r="R411">
        <v>100</v>
      </c>
      <c r="S411">
        <v>100</v>
      </c>
      <c r="T411">
        <v>100</v>
      </c>
      <c r="U411">
        <v>100</v>
      </c>
      <c r="V411">
        <v>100</v>
      </c>
      <c r="W411">
        <v>100</v>
      </c>
      <c r="X411">
        <v>100</v>
      </c>
      <c r="Y411">
        <v>100</v>
      </c>
      <c r="Z411">
        <v>100</v>
      </c>
      <c r="AA411">
        <v>100</v>
      </c>
      <c r="AB411">
        <v>100</v>
      </c>
      <c r="AC411">
        <v>100</v>
      </c>
      <c r="AD411">
        <v>100</v>
      </c>
      <c r="AE411">
        <v>100</v>
      </c>
      <c r="AF411">
        <v>100</v>
      </c>
      <c r="AG411">
        <v>100</v>
      </c>
      <c r="AH411">
        <v>100</v>
      </c>
      <c r="AI411">
        <v>100</v>
      </c>
      <c r="AJ411">
        <v>100</v>
      </c>
      <c r="AK411">
        <v>100</v>
      </c>
      <c r="AL411">
        <v>100</v>
      </c>
      <c r="AM411">
        <v>100</v>
      </c>
      <c r="AN411">
        <v>100</v>
      </c>
      <c r="AO411">
        <v>100</v>
      </c>
      <c r="AP411">
        <v>100</v>
      </c>
    </row>
    <row r="412" spans="1:42" x14ac:dyDescent="0.3">
      <c r="A412" t="s">
        <v>69</v>
      </c>
      <c r="B412">
        <v>59.22</v>
      </c>
      <c r="C412">
        <v>55.4</v>
      </c>
      <c r="D412">
        <v>58.4</v>
      </c>
      <c r="E412">
        <v>61.51</v>
      </c>
      <c r="F412">
        <v>60.32</v>
      </c>
      <c r="G412">
        <v>61.02</v>
      </c>
      <c r="H412">
        <v>64.290000000000006</v>
      </c>
      <c r="I412">
        <v>59.82</v>
      </c>
      <c r="J412">
        <v>64.17</v>
      </c>
      <c r="K412">
        <v>57.06</v>
      </c>
      <c r="L412">
        <v>60.55</v>
      </c>
      <c r="M412">
        <v>61.38</v>
      </c>
      <c r="N412">
        <v>65.08</v>
      </c>
      <c r="O412">
        <v>63.42</v>
      </c>
      <c r="P412">
        <v>61.38</v>
      </c>
      <c r="Q412">
        <v>59.93</v>
      </c>
      <c r="R412">
        <v>62.9</v>
      </c>
      <c r="S412">
        <v>68.040000000000006</v>
      </c>
      <c r="T412">
        <v>71.42</v>
      </c>
      <c r="U412">
        <v>61.78</v>
      </c>
      <c r="V412">
        <v>65.77</v>
      </c>
      <c r="W412">
        <v>63.06</v>
      </c>
      <c r="X412">
        <v>64.97</v>
      </c>
      <c r="Y412">
        <v>64.03</v>
      </c>
      <c r="Z412">
        <v>63.51</v>
      </c>
      <c r="AA412">
        <v>61.29</v>
      </c>
      <c r="AB412">
        <v>65.819999999999993</v>
      </c>
      <c r="AC412">
        <v>67.739999999999995</v>
      </c>
      <c r="AD412">
        <v>68.22</v>
      </c>
      <c r="AE412">
        <v>66.290000000000006</v>
      </c>
      <c r="AF412">
        <v>67.17</v>
      </c>
      <c r="AG412">
        <v>64.55</v>
      </c>
      <c r="AH412">
        <v>65.540000000000006</v>
      </c>
      <c r="AI412">
        <v>72.349999999999994</v>
      </c>
      <c r="AJ412">
        <v>72.63</v>
      </c>
      <c r="AK412">
        <v>73.010000000000005</v>
      </c>
      <c r="AL412">
        <v>64.58</v>
      </c>
      <c r="AM412">
        <v>69.19</v>
      </c>
      <c r="AN412">
        <v>69.709999999999994</v>
      </c>
      <c r="AO412">
        <v>70.37</v>
      </c>
      <c r="AP412">
        <v>73.44</v>
      </c>
    </row>
    <row r="413" spans="1:42" x14ac:dyDescent="0.3">
      <c r="A413" t="s">
        <v>70</v>
      </c>
      <c r="B413">
        <v>2.74</v>
      </c>
      <c r="C413">
        <v>5.85</v>
      </c>
      <c r="D413">
        <v>3.28</v>
      </c>
      <c r="E413">
        <v>2.8</v>
      </c>
      <c r="F413">
        <v>4.59</v>
      </c>
      <c r="G413">
        <v>4.07</v>
      </c>
      <c r="H413">
        <v>1.67</v>
      </c>
      <c r="I413">
        <v>6</v>
      </c>
      <c r="J413">
        <v>3.76</v>
      </c>
      <c r="K413">
        <v>2.39</v>
      </c>
      <c r="L413">
        <v>4.97</v>
      </c>
      <c r="M413">
        <v>1.01</v>
      </c>
      <c r="N413">
        <v>1.37</v>
      </c>
      <c r="O413">
        <v>2.5099999999999998</v>
      </c>
      <c r="P413">
        <v>2.76</v>
      </c>
      <c r="Q413">
        <v>1.89</v>
      </c>
      <c r="R413">
        <v>0.6</v>
      </c>
      <c r="S413">
        <v>1.64</v>
      </c>
      <c r="T413">
        <v>1.06</v>
      </c>
      <c r="U413">
        <v>1.59</v>
      </c>
      <c r="V413">
        <v>3.78</v>
      </c>
      <c r="W413">
        <v>3.28</v>
      </c>
      <c r="X413">
        <v>1.67</v>
      </c>
      <c r="Y413">
        <v>0.41</v>
      </c>
      <c r="Z413">
        <v>1.88</v>
      </c>
      <c r="AA413">
        <v>2.0299999999999998</v>
      </c>
      <c r="AB413">
        <v>0.74</v>
      </c>
      <c r="AC413">
        <v>0.41</v>
      </c>
      <c r="AD413">
        <v>2.2400000000000002</v>
      </c>
      <c r="AE413">
        <v>1.27</v>
      </c>
      <c r="AF413">
        <v>2.27</v>
      </c>
      <c r="AG413">
        <v>1.86</v>
      </c>
      <c r="AH413">
        <v>3.68</v>
      </c>
      <c r="AI413">
        <v>3.64</v>
      </c>
      <c r="AJ413">
        <v>0.54</v>
      </c>
      <c r="AK413">
        <v>0.53</v>
      </c>
      <c r="AL413">
        <v>1.74</v>
      </c>
      <c r="AM413">
        <v>1.27</v>
      </c>
      <c r="AN413">
        <v>0.3</v>
      </c>
      <c r="AO413">
        <v>0.7</v>
      </c>
      <c r="AP413">
        <v>0.56000000000000005</v>
      </c>
    </row>
    <row r="414" spans="1:42" x14ac:dyDescent="0.3">
      <c r="A414" t="s">
        <v>71</v>
      </c>
      <c r="B414">
        <v>38.04</v>
      </c>
      <c r="C414">
        <v>38.75</v>
      </c>
      <c r="D414">
        <v>38.32</v>
      </c>
      <c r="E414">
        <v>35.69</v>
      </c>
      <c r="F414">
        <v>35.090000000000003</v>
      </c>
      <c r="G414">
        <v>34.909999999999997</v>
      </c>
      <c r="H414">
        <v>34.04</v>
      </c>
      <c r="I414">
        <v>34.17</v>
      </c>
      <c r="J414">
        <v>32.06</v>
      </c>
      <c r="K414">
        <v>40.549999999999997</v>
      </c>
      <c r="L414">
        <v>34.479999999999997</v>
      </c>
      <c r="M414">
        <v>37.61</v>
      </c>
      <c r="N414">
        <v>33.549999999999997</v>
      </c>
      <c r="O414">
        <v>34.07</v>
      </c>
      <c r="P414">
        <v>35.86</v>
      </c>
      <c r="Q414">
        <v>38.19</v>
      </c>
      <c r="R414">
        <v>36.5</v>
      </c>
      <c r="S414">
        <v>30.32</v>
      </c>
      <c r="T414">
        <v>27.52</v>
      </c>
      <c r="U414">
        <v>36.630000000000003</v>
      </c>
      <c r="V414">
        <v>30.45</v>
      </c>
      <c r="W414">
        <v>33.659999999999997</v>
      </c>
      <c r="X414">
        <v>33.35</v>
      </c>
      <c r="Y414">
        <v>35.56</v>
      </c>
      <c r="Z414">
        <v>34.61</v>
      </c>
      <c r="AA414">
        <v>36.68</v>
      </c>
      <c r="AB414">
        <v>33.44</v>
      </c>
      <c r="AC414">
        <v>31.85</v>
      </c>
      <c r="AD414">
        <v>29.54</v>
      </c>
      <c r="AE414">
        <v>32.450000000000003</v>
      </c>
      <c r="AF414">
        <v>30.56</v>
      </c>
      <c r="AG414">
        <v>33.58</v>
      </c>
      <c r="AH414">
        <v>30.77</v>
      </c>
      <c r="AI414">
        <v>24.02</v>
      </c>
      <c r="AJ414">
        <v>26.83</v>
      </c>
      <c r="AK414">
        <v>26.46</v>
      </c>
      <c r="AL414">
        <v>33.68</v>
      </c>
      <c r="AM414">
        <v>29.54</v>
      </c>
      <c r="AN414">
        <v>29.99</v>
      </c>
      <c r="AO414">
        <v>28.92</v>
      </c>
      <c r="AP414">
        <v>26</v>
      </c>
    </row>
  </sheetData>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8be3414b-2ef9-485f-84d6-269f1d6f703b" xsi:nil="true"/>
    <lcf76f155ced4ddcb4097134ff3c332f xmlns="724c4985-e433-4d2c-9697-e180992b402a">
      <Terms xmlns="http://schemas.microsoft.com/office/infopath/2007/PartnerControls"/>
    </lcf76f155ced4ddcb4097134ff3c332f>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o" ma:contentTypeID="0x01010075316C202E8FBE4797CDC989E5A23833" ma:contentTypeVersion="16" ma:contentTypeDescription="Crear nuevo documento." ma:contentTypeScope="" ma:versionID="8b93ce08bf65b93229c27bd734bb7dbc">
  <xsd:schema xmlns:xsd="http://www.w3.org/2001/XMLSchema" xmlns:xs="http://www.w3.org/2001/XMLSchema" xmlns:p="http://schemas.microsoft.com/office/2006/metadata/properties" xmlns:ns2="8be3414b-2ef9-485f-84d6-269f1d6f703b" xmlns:ns3="724c4985-e433-4d2c-9697-e180992b402a" targetNamespace="http://schemas.microsoft.com/office/2006/metadata/properties" ma:root="true" ma:fieldsID="991f5bf41e531dd9177388cda46f8766" ns2:_="" ns3:_="">
    <xsd:import namespace="8be3414b-2ef9-485f-84d6-269f1d6f703b"/>
    <xsd:import namespace="724c4985-e433-4d2c-9697-e180992b402a"/>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AutoTags" minOccurs="0"/>
                <xsd:element ref="ns3:MediaServiceGenerationTime" minOccurs="0"/>
                <xsd:element ref="ns3:MediaServiceEventHashCode" minOccurs="0"/>
                <xsd:element ref="ns3:MediaServiceOCR" minOccurs="0"/>
                <xsd:element ref="ns3:MediaServiceDateTaken" minOccurs="0"/>
                <xsd:element ref="ns3:MediaServiceAutoKeyPoints" minOccurs="0"/>
                <xsd:element ref="ns3:MediaServiceKeyPoints" minOccurs="0"/>
                <xsd:element ref="ns3:MediaServiceLocation" minOccurs="0"/>
                <xsd:element ref="ns3:MediaLengthInSeconds" minOccurs="0"/>
                <xsd:element ref="ns3:lcf76f155ced4ddcb4097134ff3c332f" minOccurs="0"/>
                <xsd:element ref="ns2:TaxCatchAl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be3414b-2ef9-485f-84d6-269f1d6f703b" elementFormDefault="qualified">
    <xsd:import namespace="http://schemas.microsoft.com/office/2006/documentManagement/types"/>
    <xsd:import namespace="http://schemas.microsoft.com/office/infopath/2007/PartnerControls"/>
    <xsd:element name="SharedWithUsers" ma:index="8"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Detalles de uso compartido" ma:internalName="SharedWithDetails" ma:readOnly="true">
      <xsd:simpleType>
        <xsd:restriction base="dms:Note">
          <xsd:maxLength value="255"/>
        </xsd:restriction>
      </xsd:simpleType>
    </xsd:element>
    <xsd:element name="TaxCatchAll" ma:index="23" nillable="true" ma:displayName="Taxonomy Catch All Column" ma:hidden="true" ma:list="{0907d041-451f-4747-b076-47bf0b907713}" ma:internalName="TaxCatchAll" ma:showField="CatchAllData" ma:web="8be3414b-2ef9-485f-84d6-269f1d6f703b">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724c4985-e433-4d2c-9697-e180992b402a"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MediaServiceAutoTags" ma:index="12" nillable="true" ma:displayName="Tags" ma:internalName="MediaServiceAutoTags"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DateTaken" ma:index="16" nillable="true" ma:displayName="MediaServiceDateTaken" ma:hidden="true" ma:internalName="MediaServiceDateTaken" ma:readOnly="true">
      <xsd:simpleType>
        <xsd:restriction base="dms:Text"/>
      </xsd:simpleType>
    </xsd:element>
    <xsd:element name="MediaServiceAutoKeyPoints" ma:index="17" nillable="true" ma:displayName="MediaServiceAutoKeyPoints" ma:hidden="true" ma:internalName="MediaServiceAutoKeyPoints" ma:readOnly="true">
      <xsd:simpleType>
        <xsd:restriction base="dms:Note"/>
      </xsd:simpleType>
    </xsd:element>
    <xsd:element name="MediaServiceKeyPoints" ma:index="18" nillable="true" ma:displayName="KeyPoints" ma:internalName="MediaServiceKeyPoints" ma:readOnly="true">
      <xsd:simpleType>
        <xsd:restriction base="dms:Note">
          <xsd:maxLength value="255"/>
        </xsd:restriction>
      </xsd:simpleType>
    </xsd:element>
    <xsd:element name="MediaServiceLocation" ma:index="19" nillable="true" ma:displayName="Location" ma:internalName="MediaServiceLocation" ma:readOnly="true">
      <xsd:simpleType>
        <xsd:restriction base="dms:Text"/>
      </xsd:simpleType>
    </xsd:element>
    <xsd:element name="MediaLengthInSeconds" ma:index="20" nillable="true" ma:displayName="Length (seconds)" ma:internalName="MediaLengthInSeconds" ma:readOnly="true">
      <xsd:simpleType>
        <xsd:restriction base="dms:Unknown"/>
      </xsd:simpleType>
    </xsd:element>
    <xsd:element name="lcf76f155ced4ddcb4097134ff3c332f" ma:index="22" nillable="true" ma:taxonomy="true" ma:internalName="lcf76f155ced4ddcb4097134ff3c332f" ma:taxonomyFieldName="MediaServiceImageTags" ma:displayName="Etiquetas de imagen" ma:readOnly="false" ma:fieldId="{5cf76f15-5ced-4ddc-b409-7134ff3c332f}" ma:taxonomyMulti="true" ma:sspId="335d02d2-2acc-434b-b7bb-812ff22cbf32" ma:termSetId="09814cd3-568e-fe90-9814-8d621ff8fb84" ma:anchorId="fba54fb3-c3e1-fe81-a776-ca4b69148c4d" ma:open="true" ma:isKeyword="false">
      <xsd:complexType>
        <xsd:sequence>
          <xsd:element ref="pc:Terms" minOccurs="0" maxOccurs="1"/>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521A088F-26C9-48A7-A7B4-31A51C7ADCF4}">
  <ds:schemaRefs>
    <ds:schemaRef ds:uri="http://purl.org/dc/terms/"/>
    <ds:schemaRef ds:uri="http://schemas.openxmlformats.org/package/2006/metadata/core-properties"/>
    <ds:schemaRef ds:uri="http://purl.org/dc/dcmitype/"/>
    <ds:schemaRef ds:uri="http://schemas.microsoft.com/office/infopath/2007/PartnerControls"/>
    <ds:schemaRef ds:uri="724c4985-e433-4d2c-9697-e180992b402a"/>
    <ds:schemaRef ds:uri="http://purl.org/dc/elements/1.1/"/>
    <ds:schemaRef ds:uri="http://schemas.microsoft.com/office/2006/metadata/properties"/>
    <ds:schemaRef ds:uri="http://schemas.microsoft.com/office/2006/documentManagement/types"/>
    <ds:schemaRef ds:uri="8be3414b-2ef9-485f-84d6-269f1d6f703b"/>
    <ds:schemaRef ds:uri="http://www.w3.org/XML/1998/namespace"/>
  </ds:schemaRefs>
</ds:datastoreItem>
</file>

<file path=customXml/itemProps2.xml><?xml version="1.0" encoding="utf-8"?>
<ds:datastoreItem xmlns:ds="http://schemas.openxmlformats.org/officeDocument/2006/customXml" ds:itemID="{B3EE1618-12A5-4207-A379-B66F376B54E1}">
  <ds:schemaRefs>
    <ds:schemaRef ds:uri="http://schemas.microsoft.com/sharepoint/v3/contenttype/forms"/>
  </ds:schemaRefs>
</ds:datastoreItem>
</file>

<file path=customXml/itemProps3.xml><?xml version="1.0" encoding="utf-8"?>
<ds:datastoreItem xmlns:ds="http://schemas.openxmlformats.org/officeDocument/2006/customXml" ds:itemID="{BD579C28-1657-4288-AA0F-871A3B8F46A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be3414b-2ef9-485f-84d6-269f1d6f703b"/>
    <ds:schemaRef ds:uri="724c4985-e433-4d2c-9697-e180992b402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4</vt:i4>
      </vt:variant>
    </vt:vector>
  </HeadingPairs>
  <TitlesOfParts>
    <vt:vector size="14" baseType="lpstr">
      <vt:lpstr>Portada</vt:lpstr>
      <vt:lpstr>Contenido</vt:lpstr>
      <vt:lpstr>Leche</vt:lpstr>
      <vt:lpstr>Derivados</vt:lpstr>
      <vt:lpstr>Leche Imprimir</vt:lpstr>
      <vt:lpstr>Derivados Imprimir </vt:lpstr>
      <vt:lpstr>Conclusiones</vt:lpstr>
      <vt:lpstr>Back data</vt:lpstr>
      <vt:lpstr>TAM Automático</vt:lpstr>
      <vt:lpstr>Back Data graficos</vt:lpstr>
      <vt:lpstr>Conclusiones!Área_de_impresión</vt:lpstr>
      <vt:lpstr>Contenido!Área_de_impresión</vt:lpstr>
      <vt:lpstr>Derivados!Área_de_impresión</vt:lpstr>
      <vt:lpstr>Portada!Área_de_impresión</vt:lpstr>
    </vt:vector>
  </TitlesOfParts>
  <Manager/>
  <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RAMÍREZ, DARLENE (MBMAT)</dc:creator>
  <cp:keywords/>
  <dc:description/>
  <cp:lastModifiedBy>Mendoza Martínez, Ana</cp:lastModifiedBy>
  <cp:revision/>
  <dcterms:created xsi:type="dcterms:W3CDTF">2018-06-15T07:55:04Z</dcterms:created>
  <dcterms:modified xsi:type="dcterms:W3CDTF">2022-07-26T14:16:15Z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0x01010075316C202E8FBE4797CDC989E5A23833</vt:lpwstr>
  </property>
  <property fmtid="{D5CDD505-2E9C-101B-9397-08002B2CF9AE}" pid="3" name="MediaServiceImageTags">
    <vt:lpwstr/>
  </property>
</Properties>
</file>