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8\ENTREGA\CAPITULOS_TOTALES\"/>
    </mc:Choice>
  </mc:AlternateContent>
  <bookViews>
    <workbookView xWindow="11235" yWindow="60" windowWidth="13995" windowHeight="11535"/>
  </bookViews>
  <sheets>
    <sheet name="3.1" sheetId="18" r:id="rId1"/>
    <sheet name="3.2" sheetId="19" r:id="rId2"/>
    <sheet name="3.3" sheetId="12" r:id="rId3"/>
    <sheet name="3.4" sheetId="13" r:id="rId4"/>
    <sheet name="3.5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'3.1'!#REF!</definedName>
    <definedName name="\A" localSheetId="1">'[1]3.1'!#REF!</definedName>
    <definedName name="\A" localSheetId="2">'[2]3.1'!#REF!</definedName>
    <definedName name="\A" localSheetId="3">'[2]3.1'!#REF!</definedName>
    <definedName name="\A" localSheetId="4">'[2]3.1'!#REF!</definedName>
    <definedName name="\A">#REF!</definedName>
    <definedName name="\B">#REF!</definedName>
    <definedName name="\C" localSheetId="0">'3.1'!#REF!</definedName>
    <definedName name="\C" localSheetId="1">'[1]3.1'!#REF!</definedName>
    <definedName name="\C" localSheetId="2">'[2]3.1'!#REF!</definedName>
    <definedName name="\C" localSheetId="3">'[2]3.1'!#REF!</definedName>
    <definedName name="\C" localSheetId="4">'[2]3.1'!#REF!</definedName>
    <definedName name="\C">#REF!</definedName>
    <definedName name="\D">'[3]19.11-12'!$B$51</definedName>
    <definedName name="\G" localSheetId="0">'3.1'!#REF!</definedName>
    <definedName name="\G" localSheetId="1">'[1]3.1'!#REF!</definedName>
    <definedName name="\G" localSheetId="2">'[2]3.1'!#REF!</definedName>
    <definedName name="\G" localSheetId="3">'[2]3.1'!#REF!</definedName>
    <definedName name="\G" localSheetId="4">'[2]3.1'!#REF!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 localSheetId="0">'[11]3.1'!#REF!</definedName>
    <definedName name="a" localSheetId="1">'[11]3.1'!#REF!</definedName>
    <definedName name="a">'[12]3.1'!#REF!</definedName>
    <definedName name="A_impresión_IM">#REF!</definedName>
    <definedName name="alk">'[3]19.11-12'!$B$53</definedName>
    <definedName name="AÑOSEÑA">#REF!</definedName>
    <definedName name="_xlnm.Print_Area" localSheetId="0">'3.1'!$A$1:$G$49</definedName>
    <definedName name="_xlnm.Print_Area" localSheetId="1">'3.2'!$A$1:$E$84</definedName>
    <definedName name="_xlnm.Print_Area" localSheetId="2">'3.3'!$A$1:$G$89</definedName>
    <definedName name="_xlnm.Print_Area" localSheetId="3">'3.4'!$A$1:$N$91</definedName>
    <definedName name="_xlnm.Print_Area" localSheetId="4">'3.5'!$A$1:$G$88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'[11]3.1'!#REF!</definedName>
    <definedName name="hgvnhgj" localSheetId="1">'[11]3.1'!#REF!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 localSheetId="0">'[11]3.1'!#REF!</definedName>
    <definedName name="l" localSheetId="1">'[11]3.1'!#REF!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</workbook>
</file>

<file path=xl/calcChain.xml><?xml version="1.0" encoding="utf-8"?>
<calcChain xmlns="http://schemas.openxmlformats.org/spreadsheetml/2006/main">
  <c r="C22" i="19" l="1"/>
  <c r="C20" i="19"/>
  <c r="F39" i="18" s="1"/>
  <c r="C18" i="19"/>
  <c r="E39" i="18" s="1"/>
  <c r="C15" i="19"/>
  <c r="D39" i="18" s="1"/>
  <c r="C14" i="19"/>
  <c r="C39" i="18" s="1"/>
  <c r="C13" i="19"/>
  <c r="B39" i="18" s="1"/>
  <c r="C10" i="19"/>
  <c r="D20" i="18" s="1"/>
  <c r="C9" i="19"/>
  <c r="C20" i="18" s="1"/>
  <c r="C8" i="19"/>
  <c r="B20" i="18" s="1"/>
  <c r="C11" i="19" l="1"/>
  <c r="E20" i="18" s="1"/>
  <c r="C16" i="19"/>
  <c r="D81" i="14"/>
  <c r="D77" i="14"/>
  <c r="D76" i="14"/>
  <c r="D67" i="14"/>
  <c r="D61" i="14"/>
  <c r="D56" i="14"/>
  <c r="D55" i="14"/>
  <c r="D54" i="14"/>
  <c r="D47" i="14"/>
  <c r="D46" i="14"/>
  <c r="D45" i="14"/>
  <c r="D44" i="14"/>
  <c r="D43" i="14"/>
  <c r="D42" i="14"/>
  <c r="D41" i="14"/>
  <c r="D40" i="14"/>
  <c r="D39" i="14"/>
  <c r="D33" i="14"/>
  <c r="D32" i="14"/>
  <c r="D31" i="14"/>
  <c r="D27" i="14"/>
  <c r="D26" i="14"/>
  <c r="D19" i="14"/>
  <c r="D18" i="14"/>
  <c r="D17" i="14"/>
  <c r="D84" i="14"/>
  <c r="D82" i="14"/>
  <c r="D78" i="14"/>
  <c r="D68" i="14"/>
  <c r="D62" i="14"/>
  <c r="D57" i="14"/>
  <c r="D50" i="14"/>
  <c r="D48" i="14"/>
  <c r="D35" i="14"/>
  <c r="D29" i="14"/>
  <c r="D24" i="14"/>
  <c r="D22" i="14"/>
  <c r="D20" i="14"/>
  <c r="D15" i="14"/>
  <c r="D13" i="14"/>
  <c r="D11" i="14"/>
  <c r="D8" i="14"/>
  <c r="D9" i="14"/>
  <c r="D10" i="14"/>
  <c r="D7" i="14"/>
  <c r="D8" i="19"/>
  <c r="D9" i="19"/>
  <c r="D10" i="19"/>
  <c r="D13" i="19"/>
  <c r="D14" i="19"/>
  <c r="D15" i="19"/>
  <c r="D16" i="19"/>
  <c r="D18" i="19"/>
  <c r="D20" i="19"/>
  <c r="D22" i="19"/>
  <c r="D11" i="19" l="1"/>
</calcChain>
</file>

<file path=xl/sharedStrings.xml><?xml version="1.0" encoding="utf-8"?>
<sst xmlns="http://schemas.openxmlformats.org/spreadsheetml/2006/main" count="294" uniqueCount="132">
  <si>
    <t>Años</t>
  </si>
  <si>
    <t>Total</t>
  </si>
  <si>
    <t>Secano</t>
  </si>
  <si>
    <t>Regadío</t>
  </si>
  <si>
    <t xml:space="preserve">    Prados naturales</t>
  </si>
  <si>
    <t>Pastizales</t>
  </si>
  <si>
    <t xml:space="preserve"> NOTA: Este cuadro es una recopilación de la información sobre distribución general de la tierra que ha aparecido en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</si>
  <si>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</si>
  <si>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</si>
  <si>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>Aprovechamientos</t>
  </si>
  <si>
    <t>Cultivos herbáceos</t>
  </si>
  <si>
    <t>Barbechos y otras tierras no ocupadas</t>
  </si>
  <si>
    <t>Cultivos leñosos</t>
  </si>
  <si>
    <t>TIERRAS DE CULTIVO</t>
  </si>
  <si>
    <t>Tierras de cultivo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</si>
  <si>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</si>
  <si>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</si>
  <si>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</si>
  <si>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</si>
  <si>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</si>
  <si>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</si>
  <si>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</si>
  <si>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</si>
  <si>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</si>
  <si>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</si>
  <si>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</si>
  <si>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</si>
  <si>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</si>
  <si>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</si>
  <si>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</si>
  <si>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</si>
  <si>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</si>
  <si>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</si>
  <si>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</si>
  <si>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</si>
  <si>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</si>
  <si>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</si>
  <si>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</si>
  <si>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</si>
  <si>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</si>
  <si>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</si>
  <si>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</si>
  <si>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</si>
  <si>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</si>
  <si>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</si>
  <si>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</si>
  <si>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</si>
  <si>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</si>
  <si>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</si>
  <si>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</si>
  <si>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</si>
  <si>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</si>
  <si>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</si>
  <si>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</si>
  <si>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</si>
  <si>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</si>
  <si>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</si>
  <si>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</si>
  <si>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</si>
  <si>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</si>
  <si>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</si>
  <si>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</si>
  <si>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</si>
  <si>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</si>
  <si>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</si>
  <si>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</si>
  <si>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</si>
  <si>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</si>
  <si>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</si>
  <si>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</si>
  <si>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</si>
  <si>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</si>
  <si>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 xml:space="preserve">  2007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</si>
  <si>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</si>
  <si>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</si>
  <si>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</si>
  <si>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</si>
  <si>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</si>
  <si>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</si>
  <si>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</si>
  <si>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</si>
  <si>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Provincias y Comunidades Autónomas</t>
  </si>
  <si>
    <t xml:space="preserve">  2008</t>
  </si>
  <si>
    <t xml:space="preserve">  2009</t>
  </si>
  <si>
    <t>Erial</t>
  </si>
  <si>
    <t>OTRA SUPERFICIE NI AGRARIA NI FORESTAL</t>
  </si>
  <si>
    <t>Prados</t>
  </si>
  <si>
    <t>SUPERFICIE FORESTAL ARBOLADA, ARBUSTIVA Y DE MATORRAL</t>
  </si>
  <si>
    <t xml:space="preserve">  2010</t>
  </si>
  <si>
    <t>Tierras de cultivos</t>
  </si>
  <si>
    <t>3.1. Serie histórica de la distribución de la superficie geográfica</t>
  </si>
  <si>
    <t xml:space="preserve"> según grandes grupos de usos (miles de hectáreas)</t>
  </si>
  <si>
    <t>TOTAL SUPERFICIE USO PRINCIPAL PASTOS</t>
  </si>
  <si>
    <t>Superficies con uso principal pastos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</si>
  <si>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</si>
  <si>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</si>
  <si>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</si>
  <si>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</si>
  <si>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>Superficie forestal arbolada, arbustiva y de matorral (1)</t>
  </si>
  <si>
    <t>Otras superficies (2)</t>
  </si>
  <si>
    <t>(1) Incluye superficie de aprovechamiento secundario pastos. También incluye los terrenos yermos, roqueados y arenales, así como las construcciones</t>
  </si>
  <si>
    <t>(2) Incluye uso urbano, otros usos artificiales (vías de comunicación, industrias, minería, etc) aguas y humedales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</si>
  <si>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</si>
  <si>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</si>
  <si>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* La superficie de erial incluye la superficie de espartizal en aquellas CCAA donde hay y no tiene uso industrial</t>
  </si>
  <si>
    <t>(1)  Superficie comunicada a Eurostat  conforme al Reglamento 543/2009 del Consejo y del PE relativo a Estadísticas Agrarias</t>
  </si>
  <si>
    <t>Total prados y pastizales (1)</t>
  </si>
  <si>
    <t>Erial (*)</t>
  </si>
  <si>
    <t xml:space="preserve"> e infraestructuras destinadas al servicio del monte y del ganado.</t>
  </si>
  <si>
    <t xml:space="preserve">  2011</t>
  </si>
  <si>
    <t xml:space="preserve">  2012</t>
  </si>
  <si>
    <t>Las superficies geográficas totales de referencia se han ido modificando de acuerdo con las oficiales del  IGN recogidas</t>
  </si>
  <si>
    <t>por el INE</t>
  </si>
  <si>
    <t xml:space="preserve"> los sucesivos Anuarios Estadísticos del Ministerio de Agricultura. Los conceptos y definiciones de la clasificación han</t>
  </si>
  <si>
    <t>Ocupación por cultivos herbáceos</t>
  </si>
  <si>
    <t xml:space="preserve">   Barbechos y otras tierras no ocupadas</t>
  </si>
  <si>
    <t>Ocupacion por cultivos leñosos</t>
  </si>
  <si>
    <t>Superficie forestal</t>
  </si>
  <si>
    <t>Otras superficies geográficas.</t>
  </si>
  <si>
    <t xml:space="preserve">  2013</t>
  </si>
  <si>
    <t xml:space="preserve">  2014</t>
  </si>
  <si>
    <t>.</t>
  </si>
  <si>
    <t xml:space="preserve">  2015</t>
  </si>
  <si>
    <t xml:space="preserve"> (ha)</t>
  </si>
  <si>
    <t xml:space="preserve">  2016</t>
  </si>
  <si>
    <t>-</t>
  </si>
  <si>
    <t>3.4 Distribución de las tierras de cultivo según grandes grupos de cultivo y ocupación principal, 2017 (hectáreas)</t>
  </si>
  <si>
    <t>3.5 Distribución de la superficie con aprovechamiento principal pastos, 2017 (hectáreas)</t>
  </si>
  <si>
    <t>3.3 Distribución de la superficie según grandes usos y aprovechamientos del suelo, 2017 (hectáreas)</t>
  </si>
  <si>
    <t>3.2 Estado comparativo de la distribución general de la tierra,  2016-2017 (hectáreas)</t>
  </si>
  <si>
    <t>2016=100</t>
  </si>
  <si>
    <t xml:space="preserve">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</si>
</sst>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_);\(#,##0.0\)"/>
    <numFmt numFmtId="165" formatCode="#,##0__"/>
    <numFmt numFmtId="166" formatCode="#,##0.0__"/>
    <numFmt numFmtId="167" formatCode="0.0"/>
    <numFmt numFmtId="168" formatCode="#,##0.0__;\–#,##0.0__;0.0__;@__"/>
    <numFmt numFmtId="169" formatCode="#,##0;\(0.0\)"/>
    <numFmt numFmtId="170" formatCode="_-* #,##0.00\ [$€]_-;\-* #,##0.00\ [$€]_-;_-* &quot;-&quot;??\ [$€]_-;_-@_-"/>
    <numFmt numFmtId="171" formatCode="#,##0;\ \-0;\ \-;\ @"/>
  </numFmts>
  <fonts count="10" x14ac:knownFonts="1">
    <font>
      <sz val="10"/>
      <name val="Arial"/>
    </font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164" fontId="2" fillId="0" borderId="0"/>
    <xf numFmtId="169" fontId="4" fillId="0" borderId="1">
      <alignment horizontal="right"/>
    </xf>
  </cellStyleXfs>
  <cellXfs count="192">
    <xf numFmtId="0" fontId="0" fillId="0" borderId="0" xfId="0"/>
    <xf numFmtId="164" fontId="3" fillId="0" borderId="0" xfId="2" applyFont="1" applyAlignment="1">
      <alignment horizontal="center"/>
    </xf>
    <xf numFmtId="164" fontId="4" fillId="0" borderId="0" xfId="2" applyFont="1"/>
    <xf numFmtId="164" fontId="4" fillId="0" borderId="0" xfId="2" applyNumberFormat="1" applyFont="1" applyProtection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165" fontId="6" fillId="0" borderId="0" xfId="0" applyNumberFormat="1" applyFont="1"/>
    <xf numFmtId="0" fontId="6" fillId="0" borderId="0" xfId="0" applyFont="1" applyAlignment="1">
      <alignment horizontal="center"/>
    </xf>
    <xf numFmtId="0" fontId="4" fillId="2" borderId="0" xfId="0" applyFont="1" applyFill="1"/>
    <xf numFmtId="165" fontId="4" fillId="0" borderId="0" xfId="0" applyNumberFormat="1" applyFont="1"/>
    <xf numFmtId="0" fontId="6" fillId="2" borderId="0" xfId="0" applyFont="1" applyFill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7" fontId="4" fillId="2" borderId="0" xfId="0" applyNumberFormat="1" applyFont="1" applyFill="1"/>
    <xf numFmtId="166" fontId="6" fillId="2" borderId="0" xfId="0" applyNumberFormat="1" applyFont="1" applyFill="1"/>
    <xf numFmtId="167" fontId="4" fillId="0" borderId="0" xfId="2" applyNumberFormat="1" applyFont="1" applyProtection="1"/>
    <xf numFmtId="164" fontId="4" fillId="0" borderId="2" xfId="2" applyFont="1" applyBorder="1"/>
    <xf numFmtId="168" fontId="4" fillId="2" borderId="3" xfId="0" applyNumberFormat="1" applyFont="1" applyFill="1" applyBorder="1" applyAlignment="1" applyProtection="1">
      <alignment horizontal="right"/>
    </xf>
    <xf numFmtId="164" fontId="4" fillId="0" borderId="4" xfId="2" applyNumberFormat="1" applyFont="1" applyBorder="1" applyProtection="1"/>
    <xf numFmtId="168" fontId="4" fillId="2" borderId="5" xfId="0" applyNumberFormat="1" applyFont="1" applyFill="1" applyBorder="1" applyAlignment="1" applyProtection="1">
      <alignment horizontal="right"/>
    </xf>
    <xf numFmtId="168" fontId="4" fillId="2" borderId="6" xfId="0" applyNumberFormat="1" applyFont="1" applyFill="1" applyBorder="1" applyAlignment="1" applyProtection="1">
      <alignment horizontal="right"/>
    </xf>
    <xf numFmtId="164" fontId="4" fillId="0" borderId="9" xfId="2" applyNumberFormat="1" applyFont="1" applyBorder="1" applyAlignment="1" applyProtection="1">
      <alignment horizontal="fill"/>
    </xf>
    <xf numFmtId="164" fontId="4" fillId="0" borderId="2" xfId="2" applyNumberFormat="1" applyFont="1" applyBorder="1" applyAlignment="1" applyProtection="1">
      <alignment horizontal="fill"/>
    </xf>
    <xf numFmtId="0" fontId="6" fillId="2" borderId="2" xfId="0" applyFont="1" applyFill="1" applyBorder="1"/>
    <xf numFmtId="0" fontId="4" fillId="2" borderId="2" xfId="0" applyFont="1" applyFill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68" fontId="6" fillId="2" borderId="6" xfId="0" applyNumberFormat="1" applyFont="1" applyFill="1" applyBorder="1" applyAlignment="1" applyProtection="1">
      <alignment horizontal="right"/>
    </xf>
    <xf numFmtId="165" fontId="4" fillId="0" borderId="11" xfId="0" applyNumberFormat="1" applyFont="1" applyBorder="1"/>
    <xf numFmtId="165" fontId="4" fillId="0" borderId="3" xfId="0" applyNumberFormat="1" applyFont="1" applyBorder="1"/>
    <xf numFmtId="0" fontId="4" fillId="2" borderId="4" xfId="0" applyFont="1" applyFill="1" applyBorder="1"/>
    <xf numFmtId="165" fontId="4" fillId="0" borderId="5" xfId="0" applyNumberFormat="1" applyFont="1" applyBorder="1"/>
    <xf numFmtId="165" fontId="4" fillId="0" borderId="6" xfId="0" applyNumberFormat="1" applyFont="1" applyBorder="1"/>
    <xf numFmtId="165" fontId="6" fillId="0" borderId="5" xfId="0" applyNumberFormat="1" applyFont="1" applyBorder="1"/>
    <xf numFmtId="165" fontId="6" fillId="0" borderId="6" xfId="0" applyNumberFormat="1" applyFont="1" applyBorder="1"/>
    <xf numFmtId="0" fontId="6" fillId="2" borderId="4" xfId="0" applyFont="1" applyFill="1" applyBorder="1"/>
    <xf numFmtId="165" fontId="4" fillId="0" borderId="5" xfId="0" applyNumberFormat="1" applyFont="1" applyBorder="1" applyAlignment="1">
      <alignment horizontal="right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/>
    </xf>
    <xf numFmtId="165" fontId="6" fillId="3" borderId="5" xfId="0" applyNumberFormat="1" applyFont="1" applyFill="1" applyBorder="1"/>
    <xf numFmtId="165" fontId="6" fillId="3" borderId="6" xfId="0" applyNumberFormat="1" applyFont="1" applyFill="1" applyBorder="1"/>
    <xf numFmtId="0" fontId="6" fillId="3" borderId="4" xfId="0" applyFont="1" applyFill="1" applyBorder="1"/>
    <xf numFmtId="0" fontId="6" fillId="0" borderId="4" xfId="0" applyFont="1" applyFill="1" applyBorder="1"/>
    <xf numFmtId="0" fontId="6" fillId="3" borderId="15" xfId="0" applyFont="1" applyFill="1" applyBorder="1"/>
    <xf numFmtId="165" fontId="6" fillId="3" borderId="7" xfId="0" applyNumberFormat="1" applyFont="1" applyFill="1" applyBorder="1"/>
    <xf numFmtId="165" fontId="6" fillId="3" borderId="8" xfId="0" applyNumberFormat="1" applyFont="1" applyFill="1" applyBorder="1"/>
    <xf numFmtId="3" fontId="4" fillId="2" borderId="5" xfId="0" applyNumberFormat="1" applyFont="1" applyFill="1" applyBorder="1" applyAlignment="1" applyProtection="1">
      <alignment horizontal="right" indent="1"/>
    </xf>
    <xf numFmtId="3" fontId="6" fillId="3" borderId="5" xfId="0" applyNumberFormat="1" applyFont="1" applyFill="1" applyBorder="1" applyAlignment="1" applyProtection="1">
      <alignment horizontal="right" indent="1"/>
    </xf>
    <xf numFmtId="3" fontId="6" fillId="2" borderId="5" xfId="0" applyNumberFormat="1" applyFont="1" applyFill="1" applyBorder="1" applyAlignment="1" applyProtection="1">
      <alignment horizontal="right" indent="1"/>
    </xf>
    <xf numFmtId="3" fontId="6" fillId="2" borderId="16" xfId="0" applyNumberFormat="1" applyFont="1" applyFill="1" applyBorder="1" applyAlignment="1" applyProtection="1">
      <alignment horizontal="right" indent="1"/>
    </xf>
    <xf numFmtId="168" fontId="6" fillId="2" borderId="17" xfId="0" applyNumberFormat="1" applyFont="1" applyFill="1" applyBorder="1" applyAlignment="1" applyProtection="1">
      <alignment horizontal="right"/>
    </xf>
    <xf numFmtId="168" fontId="6" fillId="3" borderId="8" xfId="0" applyNumberFormat="1" applyFont="1" applyFill="1" applyBorder="1" applyAlignment="1" applyProtection="1">
      <alignment horizontal="right"/>
    </xf>
    <xf numFmtId="3" fontId="4" fillId="2" borderId="18" xfId="0" applyNumberFormat="1" applyFont="1" applyFill="1" applyBorder="1" applyAlignment="1" applyProtection="1">
      <alignment horizontal="right" indent="1"/>
    </xf>
    <xf numFmtId="168" fontId="4" fillId="2" borderId="19" xfId="0" applyNumberFormat="1" applyFont="1" applyFill="1" applyBorder="1" applyAlignment="1" applyProtection="1">
      <alignment horizontal="right"/>
    </xf>
    <xf numFmtId="0" fontId="6" fillId="2" borderId="20" xfId="0" applyFont="1" applyFill="1" applyBorder="1" applyAlignment="1">
      <alignment horizontal="left"/>
    </xf>
    <xf numFmtId="3" fontId="4" fillId="0" borderId="5" xfId="0" applyNumberFormat="1" applyFont="1" applyFill="1" applyBorder="1" applyAlignment="1" applyProtection="1">
      <alignment horizontal="right" indent="1"/>
    </xf>
    <xf numFmtId="168" fontId="4" fillId="0" borderId="6" xfId="0" applyNumberFormat="1" applyFont="1" applyFill="1" applyBorder="1" applyAlignment="1" applyProtection="1">
      <alignment horizontal="right"/>
    </xf>
    <xf numFmtId="3" fontId="4" fillId="0" borderId="11" xfId="0" applyNumberFormat="1" applyFont="1" applyFill="1" applyBorder="1" applyAlignment="1" applyProtection="1">
      <alignment horizontal="right" indent="1"/>
    </xf>
    <xf numFmtId="3" fontId="6" fillId="0" borderId="16" xfId="0" applyNumberFormat="1" applyFont="1" applyFill="1" applyBorder="1" applyAlignment="1" applyProtection="1">
      <alignment horizontal="right" indent="1"/>
    </xf>
    <xf numFmtId="0" fontId="8" fillId="0" borderId="0" xfId="0" applyFont="1"/>
    <xf numFmtId="164" fontId="4" fillId="0" borderId="0" xfId="2" applyFont="1" applyAlignment="1"/>
    <xf numFmtId="164" fontId="4" fillId="0" borderId="0" xfId="2" applyNumberFormat="1" applyFont="1" applyAlignment="1" applyProtection="1">
      <alignment vertical="center"/>
    </xf>
    <xf numFmtId="164" fontId="4" fillId="0" borderId="0" xfId="2" applyFont="1" applyAlignment="1">
      <alignment vertical="center"/>
    </xf>
    <xf numFmtId="164" fontId="4" fillId="0" borderId="10" xfId="2" applyNumberFormat="1" applyFont="1" applyBorder="1" applyProtection="1"/>
    <xf numFmtId="168" fontId="4" fillId="2" borderId="11" xfId="0" applyNumberFormat="1" applyFont="1" applyFill="1" applyBorder="1" applyAlignment="1" applyProtection="1">
      <alignment horizontal="right"/>
    </xf>
    <xf numFmtId="164" fontId="4" fillId="0" borderId="0" xfId="2" applyFont="1" applyBorder="1"/>
    <xf numFmtId="0" fontId="4" fillId="3" borderId="10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1" fontId="4" fillId="3" borderId="23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/>
    <xf numFmtId="165" fontId="8" fillId="0" borderId="0" xfId="0" applyNumberFormat="1" applyFont="1"/>
    <xf numFmtId="0" fontId="1" fillId="3" borderId="7" xfId="0" applyFont="1" applyFill="1" applyBorder="1" applyAlignment="1">
      <alignment horizontal="center" vertical="center"/>
    </xf>
    <xf numFmtId="164" fontId="1" fillId="0" borderId="4" xfId="2" applyNumberFormat="1" applyFont="1" applyBorder="1" applyProtection="1"/>
    <xf numFmtId="164" fontId="1" fillId="0" borderId="15" xfId="2" applyNumberFormat="1" applyFont="1" applyBorder="1" applyProtection="1"/>
    <xf numFmtId="0" fontId="1" fillId="3" borderId="8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6" fillId="2" borderId="26" xfId="0" applyFont="1" applyFill="1" applyBorder="1" applyAlignment="1">
      <alignment horizontal="left"/>
    </xf>
    <xf numFmtId="171" fontId="1" fillId="0" borderId="3" xfId="0" applyNumberFormat="1" applyFont="1" applyBorder="1" applyAlignment="1">
      <alignment horizontal="right" indent="1"/>
    </xf>
    <xf numFmtId="171" fontId="1" fillId="0" borderId="6" xfId="0" applyNumberFormat="1" applyFont="1" applyBorder="1" applyAlignment="1">
      <alignment horizontal="right" indent="1"/>
    </xf>
    <xf numFmtId="171" fontId="6" fillId="3" borderId="6" xfId="0" applyNumberFormat="1" applyFont="1" applyFill="1" applyBorder="1" applyAlignment="1">
      <alignment horizontal="right" indent="1"/>
    </xf>
    <xf numFmtId="171" fontId="6" fillId="0" borderId="6" xfId="0" applyNumberFormat="1" applyFont="1" applyBorder="1" applyAlignment="1">
      <alignment horizontal="right" indent="1"/>
    </xf>
    <xf numFmtId="171" fontId="4" fillId="0" borderId="5" xfId="0" applyNumberFormat="1" applyFont="1" applyBorder="1" applyAlignment="1">
      <alignment horizontal="right" indent="1"/>
    </xf>
    <xf numFmtId="171" fontId="4" fillId="0" borderId="11" xfId="0" applyNumberFormat="1" applyFont="1" applyBorder="1" applyAlignment="1" applyProtection="1">
      <alignment horizontal="right" indent="1"/>
    </xf>
    <xf numFmtId="171" fontId="4" fillId="0" borderId="6" xfId="0" applyNumberFormat="1" applyFont="1" applyBorder="1" applyAlignment="1">
      <alignment horizontal="right" indent="1"/>
    </xf>
    <xf numFmtId="171" fontId="4" fillId="0" borderId="5" xfId="0" applyNumberFormat="1" applyFont="1" applyBorder="1" applyAlignment="1" applyProtection="1">
      <alignment horizontal="right" indent="1"/>
    </xf>
    <xf numFmtId="171" fontId="6" fillId="3" borderId="5" xfId="0" applyNumberFormat="1" applyFont="1" applyFill="1" applyBorder="1" applyAlignment="1">
      <alignment horizontal="right" indent="1"/>
    </xf>
    <xf numFmtId="171" fontId="6" fillId="0" borderId="5" xfId="0" applyNumberFormat="1" applyFont="1" applyBorder="1" applyAlignment="1">
      <alignment horizontal="right" indent="1"/>
    </xf>
    <xf numFmtId="171" fontId="6" fillId="3" borderId="5" xfId="0" applyNumberFormat="1" applyFont="1" applyFill="1" applyBorder="1" applyAlignment="1" applyProtection="1">
      <alignment horizontal="right" indent="1"/>
    </xf>
    <xf numFmtId="171" fontId="6" fillId="0" borderId="5" xfId="0" applyNumberFormat="1" applyFont="1" applyBorder="1" applyAlignment="1" applyProtection="1">
      <alignment horizontal="right" indent="1"/>
    </xf>
    <xf numFmtId="171" fontId="4" fillId="0" borderId="5" xfId="0" applyNumberFormat="1" applyFont="1" applyFill="1" applyBorder="1" applyAlignment="1">
      <alignment horizontal="right" indent="1"/>
    </xf>
    <xf numFmtId="171" fontId="4" fillId="0" borderId="6" xfId="0" applyNumberFormat="1" applyFont="1" applyFill="1" applyBorder="1" applyAlignment="1">
      <alignment horizontal="right" indent="1"/>
    </xf>
    <xf numFmtId="171" fontId="4" fillId="0" borderId="5" xfId="0" applyNumberFormat="1" applyFont="1" applyFill="1" applyBorder="1" applyAlignment="1" applyProtection="1">
      <alignment horizontal="right" indent="1"/>
    </xf>
    <xf numFmtId="171" fontId="1" fillId="0" borderId="5" xfId="0" applyNumberFormat="1" applyFont="1" applyFill="1" applyBorder="1" applyAlignment="1">
      <alignment horizontal="right" indent="1"/>
    </xf>
    <xf numFmtId="171" fontId="1" fillId="0" borderId="5" xfId="0" applyNumberFormat="1" applyFont="1" applyBorder="1" applyAlignment="1">
      <alignment horizontal="right" indent="1"/>
    </xf>
    <xf numFmtId="171" fontId="1" fillId="2" borderId="5" xfId="0" applyNumberFormat="1" applyFont="1" applyFill="1" applyBorder="1" applyAlignment="1" applyProtection="1">
      <alignment horizontal="right" indent="1"/>
    </xf>
    <xf numFmtId="171" fontId="4" fillId="2" borderId="5" xfId="0" applyNumberFormat="1" applyFont="1" applyFill="1" applyBorder="1" applyAlignment="1" applyProtection="1">
      <alignment horizontal="right" indent="1"/>
    </xf>
    <xf numFmtId="171" fontId="6" fillId="3" borderId="7" xfId="0" applyNumberFormat="1" applyFont="1" applyFill="1" applyBorder="1" applyAlignment="1">
      <alignment horizontal="right" indent="1"/>
    </xf>
    <xf numFmtId="171" fontId="6" fillId="3" borderId="8" xfId="0" applyNumberFormat="1" applyFont="1" applyFill="1" applyBorder="1" applyAlignment="1">
      <alignment horizontal="right" indent="1"/>
    </xf>
    <xf numFmtId="171" fontId="4" fillId="2" borderId="11" xfId="0" applyNumberFormat="1" applyFont="1" applyFill="1" applyBorder="1" applyAlignment="1" applyProtection="1">
      <alignment horizontal="right" indent="1"/>
    </xf>
    <xf numFmtId="171" fontId="1" fillId="0" borderId="11" xfId="0" applyNumberFormat="1" applyFont="1" applyBorder="1" applyAlignment="1" applyProtection="1">
      <alignment horizontal="right" indent="1"/>
    </xf>
    <xf numFmtId="171" fontId="4" fillId="0" borderId="11" xfId="0" applyNumberFormat="1" applyFont="1" applyFill="1" applyBorder="1" applyAlignment="1">
      <alignment horizontal="right" indent="1"/>
    </xf>
    <xf numFmtId="171" fontId="0" fillId="0" borderId="11" xfId="0" applyNumberFormat="1" applyBorder="1" applyAlignment="1">
      <alignment horizontal="right" indent="1"/>
    </xf>
    <xf numFmtId="171" fontId="0" fillId="0" borderId="3" xfId="0" applyNumberFormat="1" applyBorder="1" applyAlignment="1">
      <alignment horizontal="right" indent="1"/>
    </xf>
    <xf numFmtId="171" fontId="4" fillId="0" borderId="11" xfId="0" applyNumberFormat="1" applyFont="1" applyBorder="1" applyAlignment="1">
      <alignment horizontal="right" indent="1"/>
    </xf>
    <xf numFmtId="171" fontId="4" fillId="0" borderId="3" xfId="0" applyNumberFormat="1" applyFont="1" applyBorder="1" applyAlignment="1">
      <alignment horizontal="right" indent="1"/>
    </xf>
    <xf numFmtId="171" fontId="1" fillId="0" borderId="5" xfId="0" applyNumberFormat="1" applyFont="1" applyBorder="1" applyAlignment="1" applyProtection="1">
      <alignment horizontal="right" indent="1"/>
    </xf>
    <xf numFmtId="171" fontId="0" fillId="0" borderId="5" xfId="0" applyNumberFormat="1" applyBorder="1" applyAlignment="1">
      <alignment horizontal="right" indent="1"/>
    </xf>
    <xf numFmtId="171" fontId="0" fillId="0" borderId="6" xfId="0" applyNumberFormat="1" applyBorder="1" applyAlignment="1">
      <alignment horizontal="right" indent="1"/>
    </xf>
    <xf numFmtId="171" fontId="6" fillId="0" borderId="5" xfId="0" quotePrefix="1" applyNumberFormat="1" applyFont="1" applyBorder="1" applyAlignment="1" applyProtection="1">
      <alignment horizontal="right" indent="1"/>
    </xf>
    <xf numFmtId="171" fontId="6" fillId="0" borderId="5" xfId="0" applyNumberFormat="1" applyFont="1" applyFill="1" applyBorder="1" applyAlignment="1">
      <alignment horizontal="right" indent="1"/>
    </xf>
    <xf numFmtId="171" fontId="6" fillId="0" borderId="6" xfId="0" applyNumberFormat="1" applyFont="1" applyFill="1" applyBorder="1" applyAlignment="1">
      <alignment horizontal="right" indent="1"/>
    </xf>
    <xf numFmtId="164" fontId="4" fillId="0" borderId="0" xfId="2" applyNumberFormat="1" applyFont="1" applyAlignment="1" applyProtection="1">
      <alignment wrapText="1"/>
    </xf>
    <xf numFmtId="164" fontId="4" fillId="0" borderId="0" xfId="2" applyFont="1" applyAlignment="1">
      <alignment wrapText="1"/>
    </xf>
    <xf numFmtId="164" fontId="4" fillId="3" borderId="4" xfId="2" applyNumberFormat="1" applyFont="1" applyFill="1" applyBorder="1" applyAlignment="1" applyProtection="1">
      <alignment horizontal="center" vertical="center"/>
    </xf>
    <xf numFmtId="164" fontId="4" fillId="3" borderId="10" xfId="2" applyNumberFormat="1" applyFont="1" applyFill="1" applyBorder="1" applyAlignment="1" applyProtection="1">
      <alignment horizontal="center" vertical="center"/>
    </xf>
    <xf numFmtId="164" fontId="4" fillId="3" borderId="15" xfId="2" applyNumberFormat="1" applyFont="1" applyFill="1" applyBorder="1" applyAlignment="1" applyProtection="1">
      <alignment horizontal="center" vertical="center"/>
    </xf>
    <xf numFmtId="164" fontId="4" fillId="3" borderId="19" xfId="2" applyNumberFormat="1" applyFont="1" applyFill="1" applyBorder="1" applyAlignment="1" applyProtection="1">
      <alignment horizontal="center" vertical="center" wrapText="1"/>
    </xf>
    <xf numFmtId="164" fontId="4" fillId="3" borderId="6" xfId="2" applyNumberFormat="1" applyFont="1" applyFill="1" applyBorder="1" applyAlignment="1" applyProtection="1">
      <alignment horizontal="center" vertical="center" wrapText="1"/>
    </xf>
    <xf numFmtId="164" fontId="4" fillId="3" borderId="8" xfId="2" applyNumberFormat="1" applyFont="1" applyFill="1" applyBorder="1" applyAlignment="1" applyProtection="1">
      <alignment horizontal="center" vertical="center" wrapText="1"/>
    </xf>
    <xf numFmtId="164" fontId="4" fillId="3" borderId="18" xfId="2" applyNumberFormat="1" applyFont="1" applyFill="1" applyBorder="1" applyAlignment="1" applyProtection="1">
      <alignment horizontal="center" vertical="center" wrapText="1"/>
    </xf>
    <xf numFmtId="164" fontId="4" fillId="3" borderId="5" xfId="2" applyNumberFormat="1" applyFont="1" applyFill="1" applyBorder="1" applyAlignment="1" applyProtection="1">
      <alignment horizontal="center" vertical="center" wrapText="1"/>
    </xf>
    <xf numFmtId="164" fontId="4" fillId="3" borderId="7" xfId="2" applyNumberFormat="1" applyFont="1" applyFill="1" applyBorder="1" applyAlignment="1" applyProtection="1">
      <alignment horizontal="center" vertical="center" wrapText="1"/>
    </xf>
    <xf numFmtId="164" fontId="4" fillId="3" borderId="11" xfId="2" applyNumberFormat="1" applyFont="1" applyFill="1" applyBorder="1" applyAlignment="1" applyProtection="1">
      <alignment horizontal="center" vertical="center"/>
    </xf>
    <xf numFmtId="164" fontId="4" fillId="3" borderId="5" xfId="2" applyNumberFormat="1" applyFont="1" applyFill="1" applyBorder="1" applyAlignment="1" applyProtection="1">
      <alignment horizontal="center" vertical="center"/>
    </xf>
    <xf numFmtId="164" fontId="4" fillId="3" borderId="7" xfId="2" applyNumberFormat="1" applyFont="1" applyFill="1" applyBorder="1" applyAlignment="1" applyProtection="1">
      <alignment horizontal="center" vertical="center"/>
    </xf>
    <xf numFmtId="164" fontId="4" fillId="3" borderId="11" xfId="2" applyNumberFormat="1" applyFont="1" applyFill="1" applyBorder="1" applyAlignment="1" applyProtection="1">
      <alignment horizontal="center" vertical="center" wrapText="1"/>
    </xf>
    <xf numFmtId="164" fontId="4" fillId="3" borderId="3" xfId="2" applyNumberFormat="1" applyFont="1" applyFill="1" applyBorder="1" applyAlignment="1" applyProtection="1">
      <alignment horizontal="center" vertical="center" wrapText="1"/>
    </xf>
    <xf numFmtId="164" fontId="4" fillId="3" borderId="21" xfId="2" applyNumberFormat="1" applyFont="1" applyFill="1" applyBorder="1" applyAlignment="1" applyProtection="1">
      <alignment horizontal="center" vertical="center"/>
    </xf>
    <xf numFmtId="164" fontId="4" fillId="3" borderId="22" xfId="2" applyNumberFormat="1" applyFont="1" applyFill="1" applyBorder="1" applyAlignment="1" applyProtection="1">
      <alignment horizontal="center" vertical="center"/>
    </xf>
    <xf numFmtId="164" fontId="3" fillId="0" borderId="0" xfId="2" applyFont="1" applyAlignment="1">
      <alignment horizontal="center"/>
    </xf>
    <xf numFmtId="164" fontId="5" fillId="0" borderId="0" xfId="2" quotePrefix="1" applyNumberFormat="1" applyFont="1" applyAlignment="1" applyProtection="1">
      <alignment horizontal="center"/>
    </xf>
    <xf numFmtId="164" fontId="5" fillId="0" borderId="0" xfId="2" applyNumberFormat="1" applyFont="1" applyBorder="1" applyAlignment="1" applyProtection="1">
      <alignment horizontal="center"/>
    </xf>
    <xf numFmtId="164" fontId="4" fillId="0" borderId="9" xfId="2" applyNumberFormat="1" applyFont="1" applyBorder="1" applyAlignment="1" applyProtection="1">
      <alignment wrapText="1"/>
    </xf>
    <xf numFmtId="0" fontId="3" fillId="2" borderId="0" xfId="0" applyFont="1" applyFill="1" applyAlignment="1">
      <alignment horizontal="center"/>
    </xf>
    <xf numFmtId="0" fontId="4" fillId="2" borderId="9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5" fillId="2" borderId="0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horizontal="center" vertical="center"/>
    </xf>
    <xf numFmtId="3" fontId="4" fillId="3" borderId="26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justify" wrapText="1"/>
    </xf>
    <xf numFmtId="0" fontId="4" fillId="0" borderId="0" xfId="0" applyFont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4">
    <cellStyle name="Euro" xfId="1"/>
    <cellStyle name="Normal" xfId="0" builtinId="0"/>
    <cellStyle name="Normal_DISTRI1" xfId="2"/>
    <cellStyle name="pep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Distribución general de la tierra. 
Año 2016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06190760384783"/>
          <c:y val="2.800120134236951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466707638942426"/>
          <c:y val="0.38806064419271991"/>
          <c:w val="0.40133385590345838"/>
          <c:h val="0.2960206196085496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905652991420091E-2"/>
                  <c:y val="-6.64397174233817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('3.2'!$B$11,'3.2'!$B$16,'3.2'!$B$18,'3.2'!$B$20)</c:f>
              <c:numCache>
                <c:formatCode>#,##0</c:formatCode>
                <c:ptCount val="4"/>
                <c:pt idx="0">
                  <c:v>16985176</c:v>
                </c:pt>
                <c:pt idx="1">
                  <c:v>9310363</c:v>
                </c:pt>
                <c:pt idx="2">
                  <c:v>20026970</c:v>
                </c:pt>
                <c:pt idx="3">
                  <c:v>4271014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Distribución general de la tierra. 
Año 2017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53248831700908"/>
          <c:y val="3.908070111925664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45538356608534"/>
          <c:y val="0.37011577342801188"/>
          <c:w val="0.47619109131000342"/>
          <c:h val="0.3287363701876143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2587148828618645E-2"/>
                  <c:y val="-8.8779075029414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4396552282817028E-2"/>
                  <c:y val="7.11868947416055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('3.2'!$C$11,'3.2'!$C$16,'3.2'!$C$18,'3.2'!$C$20)</c:f>
              <c:numCache>
                <c:formatCode>#,##0</c:formatCode>
                <c:ptCount val="4"/>
                <c:pt idx="0">
                  <c:v>16861958</c:v>
                </c:pt>
                <c:pt idx="1">
                  <c:v>8974797</c:v>
                </c:pt>
                <c:pt idx="2">
                  <c:v>20345749</c:v>
                </c:pt>
                <c:pt idx="3">
                  <c:v>4413557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32</xdr:row>
      <xdr:rowOff>38100</xdr:rowOff>
    </xdr:from>
    <xdr:to>
      <xdr:col>3</xdr:col>
      <xdr:colOff>971550</xdr:colOff>
      <xdr:row>55</xdr:row>
      <xdr:rowOff>142875</xdr:rowOff>
    </xdr:to>
    <xdr:graphicFrame macro="">
      <xdr:nvGraphicFramePr>
        <xdr:cNvPr id="4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56</xdr:row>
      <xdr:rowOff>142875</xdr:rowOff>
    </xdr:from>
    <xdr:to>
      <xdr:col>3</xdr:col>
      <xdr:colOff>990600</xdr:colOff>
      <xdr:row>82</xdr:row>
      <xdr:rowOff>76200</xdr:rowOff>
    </xdr:to>
    <xdr:graphicFrame macro="">
      <xdr:nvGraphicFramePr>
        <xdr:cNvPr id="41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Anuario%202005/Ficheros%20de%20Trabajo/Anuario%202001/Aea2001/AEA2001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8">
    <pageSetUpPr fitToPage="1"/>
  </sheetPr>
  <dimension ref="A1:P49"/>
  <sheetViews>
    <sheetView showGridLines="0" tabSelected="1" view="pageBreakPreview" zoomScaleNormal="75" zoomScaleSheetLayoutView="100" workbookViewId="0">
      <selection sqref="A1:F1"/>
    </sheetView>
  </sheetViews>
  <sheetFormatPr baseColWidth="10" defaultColWidth="19.140625" defaultRowHeight="12.75" x14ac:dyDescent="0.2"/>
  <cols>
    <col min="1" max="6" width="20" style="2" customWidth="1"/>
    <col min="7" max="7" width="2.28515625" style="2" customWidth="1"/>
    <col min="8" max="8" width="20.28515625" style="2" customWidth="1"/>
    <col min="9" max="9" width="2.28515625" style="2" customWidth="1"/>
    <col min="10" max="10" width="16.42578125" style="2" customWidth="1"/>
    <col min="11" max="11" width="2.28515625" style="2" customWidth="1"/>
    <col min="12" max="12" width="16.42578125" style="2" customWidth="1"/>
    <col min="13" max="13" width="2.28515625" style="2" customWidth="1"/>
    <col min="14" max="14" width="16.42578125" style="2" customWidth="1"/>
    <col min="15" max="15" width="2.28515625" style="2" customWidth="1"/>
    <col min="16" max="16" width="16.42578125" style="2" customWidth="1"/>
    <col min="17" max="17" width="2.28515625" style="2" customWidth="1"/>
    <col min="18" max="18" width="16.42578125" style="2" customWidth="1"/>
    <col min="19" max="19" width="2.28515625" style="2" customWidth="1"/>
    <col min="20" max="20" width="16.42578125" style="2" customWidth="1"/>
    <col min="21" max="21" width="2.28515625" style="2" customWidth="1"/>
    <col min="22" max="22" width="16.42578125" style="2" customWidth="1"/>
    <col min="23" max="23" width="2.28515625" style="2" customWidth="1"/>
    <col min="24" max="24" width="16.42578125" style="2" customWidth="1"/>
    <col min="25" max="16384" width="19.140625" style="2"/>
  </cols>
  <sheetData>
    <row r="1" spans="1:7" ht="18" customHeight="1" x14ac:dyDescent="0.25">
      <c r="A1" s="151" t="s">
        <v>73</v>
      </c>
      <c r="B1" s="151"/>
      <c r="C1" s="151"/>
      <c r="D1" s="151"/>
      <c r="E1" s="151"/>
      <c r="F1" s="151"/>
    </row>
    <row r="2" spans="1:7" ht="12.75" customHeight="1" x14ac:dyDescent="0.25">
      <c r="A2" s="1"/>
      <c r="B2" s="1"/>
      <c r="C2" s="1"/>
      <c r="D2" s="1"/>
      <c r="E2" s="1"/>
    </row>
    <row r="3" spans="1:7" ht="15" customHeight="1" x14ac:dyDescent="0.25">
      <c r="A3" s="152" t="s">
        <v>90</v>
      </c>
      <c r="B3" s="152"/>
      <c r="C3" s="152"/>
      <c r="D3" s="152"/>
      <c r="E3" s="152"/>
      <c r="F3" s="152"/>
    </row>
    <row r="4" spans="1:7" ht="15" customHeight="1" x14ac:dyDescent="0.25">
      <c r="A4" s="153" t="s">
        <v>91</v>
      </c>
      <c r="B4" s="153"/>
      <c r="C4" s="153"/>
      <c r="D4" s="153"/>
      <c r="E4" s="153"/>
      <c r="F4" s="153"/>
    </row>
    <row r="5" spans="1:7" ht="13.5" customHeight="1" thickBot="1" x14ac:dyDescent="0.25">
      <c r="A5" s="22"/>
      <c r="B5" s="22"/>
      <c r="C5" s="22"/>
      <c r="D5" s="22"/>
      <c r="E5" s="22"/>
    </row>
    <row r="6" spans="1:7" ht="26.25" customHeight="1" x14ac:dyDescent="0.2">
      <c r="A6" s="136" t="s">
        <v>0</v>
      </c>
      <c r="B6" s="149" t="s">
        <v>89</v>
      </c>
      <c r="C6" s="150"/>
      <c r="D6" s="150"/>
      <c r="E6" s="150"/>
    </row>
    <row r="7" spans="1:7" ht="26.25" customHeight="1" x14ac:dyDescent="0.2">
      <c r="A7" s="135"/>
      <c r="B7" s="141" t="s">
        <v>114</v>
      </c>
      <c r="C7" s="141" t="s">
        <v>115</v>
      </c>
      <c r="D7" s="141" t="s">
        <v>116</v>
      </c>
      <c r="E7" s="138" t="s">
        <v>1</v>
      </c>
    </row>
    <row r="8" spans="1:7" ht="26.25" customHeight="1" x14ac:dyDescent="0.2">
      <c r="A8" s="135"/>
      <c r="B8" s="142"/>
      <c r="C8" s="142"/>
      <c r="D8" s="142"/>
      <c r="E8" s="139"/>
    </row>
    <row r="9" spans="1:7" ht="26.25" customHeight="1" thickBot="1" x14ac:dyDescent="0.25">
      <c r="A9" s="137"/>
      <c r="B9" s="143"/>
      <c r="C9" s="143"/>
      <c r="D9" s="143"/>
      <c r="E9" s="140"/>
    </row>
    <row r="10" spans="1:7" ht="33" customHeight="1" x14ac:dyDescent="0.2">
      <c r="A10" s="24" t="s">
        <v>72</v>
      </c>
      <c r="B10" s="25">
        <v>8691.5370000000003</v>
      </c>
      <c r="C10" s="25">
        <v>3894.9034677161603</v>
      </c>
      <c r="D10" s="25">
        <v>4810.5129999999999</v>
      </c>
      <c r="E10" s="26">
        <v>17396.953467716161</v>
      </c>
      <c r="F10" s="3"/>
      <c r="G10" s="3"/>
    </row>
    <row r="11" spans="1:7" x14ac:dyDescent="0.2">
      <c r="A11" s="24" t="s">
        <v>82</v>
      </c>
      <c r="B11" s="25">
        <v>9124.7309999999998</v>
      </c>
      <c r="C11" s="25">
        <v>3362.6369999999997</v>
      </c>
      <c r="D11" s="25">
        <v>4783.5590000000002</v>
      </c>
      <c r="E11" s="26">
        <v>17270.927</v>
      </c>
      <c r="F11" s="3"/>
      <c r="G11" s="3"/>
    </row>
    <row r="12" spans="1:7" x14ac:dyDescent="0.2">
      <c r="A12" s="24" t="s">
        <v>83</v>
      </c>
      <c r="B12" s="25">
        <v>8763.5259999999998</v>
      </c>
      <c r="C12" s="25">
        <v>3733.42053817024</v>
      </c>
      <c r="D12" s="25">
        <v>4719.3440000000001</v>
      </c>
      <c r="E12" s="26">
        <v>17216.29053817024</v>
      </c>
      <c r="F12" s="3"/>
      <c r="G12" s="3"/>
    </row>
    <row r="13" spans="1:7" x14ac:dyDescent="0.2">
      <c r="A13" s="24" t="s">
        <v>88</v>
      </c>
      <c r="B13" s="25">
        <v>8718.4249999999993</v>
      </c>
      <c r="C13" s="25">
        <v>3809.9349999999999</v>
      </c>
      <c r="D13" s="25">
        <v>4693.0039999999999</v>
      </c>
      <c r="E13" s="26">
        <v>17221.363999999998</v>
      </c>
      <c r="F13" s="3"/>
      <c r="G13" s="3"/>
    </row>
    <row r="14" spans="1:7" x14ac:dyDescent="0.2">
      <c r="A14" s="24" t="s">
        <v>109</v>
      </c>
      <c r="B14" s="25">
        <v>8971.6</v>
      </c>
      <c r="C14" s="25">
        <v>3546.5</v>
      </c>
      <c r="D14" s="25">
        <v>4562.8999999999996</v>
      </c>
      <c r="E14" s="26">
        <v>17081</v>
      </c>
      <c r="F14" s="3"/>
      <c r="G14" s="3"/>
    </row>
    <row r="15" spans="1:7" x14ac:dyDescent="0.2">
      <c r="A15" s="24" t="s">
        <v>110</v>
      </c>
      <c r="B15" s="25">
        <v>8969.14</v>
      </c>
      <c r="C15" s="25">
        <v>3600.9360000000001</v>
      </c>
      <c r="D15" s="25">
        <v>4969.2129999999997</v>
      </c>
      <c r="E15" s="26">
        <v>17539.288999999997</v>
      </c>
      <c r="F15" s="3"/>
      <c r="G15" s="3"/>
    </row>
    <row r="16" spans="1:7" x14ac:dyDescent="0.2">
      <c r="A16" s="24" t="s">
        <v>119</v>
      </c>
      <c r="B16" s="25">
        <v>9105.0589999999993</v>
      </c>
      <c r="C16" s="25">
        <v>3076.0810000000001</v>
      </c>
      <c r="D16" s="25">
        <v>4951.6400000000003</v>
      </c>
      <c r="E16" s="26">
        <v>17132.78</v>
      </c>
      <c r="F16" s="3"/>
      <c r="G16" s="3"/>
    </row>
    <row r="17" spans="1:16" x14ac:dyDescent="0.2">
      <c r="A17" s="24" t="s">
        <v>120</v>
      </c>
      <c r="B17" s="25">
        <v>9236.2890000000007</v>
      </c>
      <c r="C17" s="25">
        <v>3041.9270000000001</v>
      </c>
      <c r="D17" s="25">
        <v>4909.6689999999999</v>
      </c>
      <c r="E17" s="26">
        <v>17187.885000000002</v>
      </c>
      <c r="F17" s="21"/>
      <c r="G17" s="3"/>
    </row>
    <row r="18" spans="1:16" x14ac:dyDescent="0.2">
      <c r="A18" s="24" t="s">
        <v>122</v>
      </c>
      <c r="B18" s="25">
        <v>9048.5300000000007</v>
      </c>
      <c r="C18" s="25">
        <v>3288.6460000000002</v>
      </c>
      <c r="D18" s="25">
        <v>4695.8310000000001</v>
      </c>
      <c r="E18" s="26">
        <v>17033.007000000001</v>
      </c>
      <c r="F18" s="21"/>
      <c r="G18" s="3"/>
    </row>
    <row r="19" spans="1:16" x14ac:dyDescent="0.2">
      <c r="A19" s="24" t="s">
        <v>124</v>
      </c>
      <c r="B19" s="25">
        <v>9079.9570000000003</v>
      </c>
      <c r="C19" s="25">
        <v>3173.8040000000001</v>
      </c>
      <c r="D19" s="25">
        <v>4731.415</v>
      </c>
      <c r="E19" s="26">
        <v>16985.175999999999</v>
      </c>
      <c r="F19" s="21"/>
      <c r="G19" s="3"/>
    </row>
    <row r="20" spans="1:16" ht="13.5" thickBot="1" x14ac:dyDescent="0.25">
      <c r="A20" s="94" t="s">
        <v>131</v>
      </c>
      <c r="B20" s="25">
        <f>'3.2'!C8/1000</f>
        <v>8978.4840000000004</v>
      </c>
      <c r="C20" s="25">
        <f>'3.2'!C9/1000</f>
        <v>3089.0140000000001</v>
      </c>
      <c r="D20" s="25">
        <f>'3.2'!C10/1000</f>
        <v>4794.46</v>
      </c>
      <c r="E20" s="26">
        <f>'3.2'!C11/1000</f>
        <v>16861.957999999999</v>
      </c>
      <c r="F20" s="21"/>
      <c r="G20" s="3"/>
    </row>
    <row r="21" spans="1:16" ht="12.75" customHeight="1" x14ac:dyDescent="0.2">
      <c r="A21" s="27"/>
      <c r="B21" s="27"/>
      <c r="C21" s="27"/>
      <c r="D21" s="27"/>
      <c r="E21" s="27"/>
      <c r="F21" s="3"/>
      <c r="G21" s="3"/>
    </row>
    <row r="22" spans="1:16" ht="12.75" customHeight="1" x14ac:dyDescent="0.2">
      <c r="A22" s="3"/>
      <c r="B22" s="3"/>
      <c r="C22" s="3"/>
      <c r="D22" s="3"/>
      <c r="E22" s="3"/>
      <c r="F22" s="3"/>
      <c r="G22" s="3"/>
    </row>
    <row r="23" spans="1:16" ht="12.75" customHeight="1" x14ac:dyDescent="0.2"/>
    <row r="24" spans="1:16" ht="12.75" customHeight="1" thickBot="1" x14ac:dyDescent="0.25">
      <c r="A24" s="28"/>
      <c r="B24" s="28"/>
      <c r="C24" s="28"/>
      <c r="D24" s="28"/>
      <c r="E24" s="28"/>
      <c r="F24" s="3"/>
      <c r="G24" s="3"/>
    </row>
    <row r="25" spans="1:16" s="72" customFormat="1" ht="26.25" customHeight="1" x14ac:dyDescent="0.2">
      <c r="A25" s="135" t="s">
        <v>0</v>
      </c>
      <c r="B25" s="144" t="s">
        <v>4</v>
      </c>
      <c r="C25" s="144" t="s">
        <v>5</v>
      </c>
      <c r="D25" s="144" t="s">
        <v>84</v>
      </c>
      <c r="E25" s="147" t="s">
        <v>117</v>
      </c>
      <c r="F25" s="148" t="s">
        <v>118</v>
      </c>
      <c r="G25" s="71"/>
    </row>
    <row r="26" spans="1:16" s="72" customFormat="1" ht="26.25" customHeight="1" x14ac:dyDescent="0.2">
      <c r="A26" s="135"/>
      <c r="B26" s="145"/>
      <c r="C26" s="145"/>
      <c r="D26" s="145"/>
      <c r="E26" s="142"/>
      <c r="F26" s="139"/>
      <c r="G26" s="71"/>
    </row>
    <row r="27" spans="1:16" s="72" customFormat="1" ht="26.25" customHeight="1" x14ac:dyDescent="0.2">
      <c r="A27" s="135"/>
      <c r="B27" s="145"/>
      <c r="C27" s="145"/>
      <c r="D27" s="145"/>
      <c r="E27" s="142"/>
      <c r="F27" s="139"/>
      <c r="G27" s="71"/>
    </row>
    <row r="28" spans="1:16" s="72" customFormat="1" ht="26.25" customHeight="1" thickBot="1" x14ac:dyDescent="0.25">
      <c r="A28" s="135"/>
      <c r="B28" s="146"/>
      <c r="C28" s="146"/>
      <c r="D28" s="146"/>
      <c r="E28" s="143"/>
      <c r="F28" s="140"/>
      <c r="G28" s="71"/>
    </row>
    <row r="29" spans="1:16" ht="21.75" customHeight="1" x14ac:dyDescent="0.2">
      <c r="A29" s="73" t="s">
        <v>72</v>
      </c>
      <c r="B29" s="74">
        <v>1219.7249999999999</v>
      </c>
      <c r="C29" s="74">
        <v>5535.35</v>
      </c>
      <c r="D29" s="74">
        <v>4035.6680000000001</v>
      </c>
      <c r="E29" s="74">
        <v>17998.649000000001</v>
      </c>
      <c r="F29" s="23">
        <v>4371.8180000000002</v>
      </c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 customHeight="1" x14ac:dyDescent="0.2">
      <c r="A30" s="24" t="s">
        <v>82</v>
      </c>
      <c r="B30" s="25">
        <v>1232.2329999999999</v>
      </c>
      <c r="C30" s="25">
        <v>5702.3440000000001</v>
      </c>
      <c r="D30" s="25">
        <v>4157.6000000000004</v>
      </c>
      <c r="E30" s="25">
        <v>17850.148000000001</v>
      </c>
      <c r="F30" s="26">
        <v>4347.1030000000001</v>
      </c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 customHeight="1" x14ac:dyDescent="0.2">
      <c r="A31" s="24" t="s">
        <v>83</v>
      </c>
      <c r="B31" s="25">
        <v>1191.644</v>
      </c>
      <c r="C31" s="25">
        <v>5649.6809999999996</v>
      </c>
      <c r="D31" s="25">
        <v>3915.2159999999999</v>
      </c>
      <c r="E31" s="25">
        <v>18363.883000000002</v>
      </c>
      <c r="F31" s="26">
        <v>4226.625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 customHeight="1" x14ac:dyDescent="0.2">
      <c r="A32" s="24" t="s">
        <v>88</v>
      </c>
      <c r="B32" s="25">
        <v>1184.7249999999999</v>
      </c>
      <c r="C32" s="25">
        <v>5462.625</v>
      </c>
      <c r="D32" s="25">
        <v>3676.9789999999998</v>
      </c>
      <c r="E32" s="25">
        <v>18640.13</v>
      </c>
      <c r="F32" s="26">
        <v>4374.5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 customHeight="1" x14ac:dyDescent="0.2">
      <c r="A33" s="24" t="s">
        <v>109</v>
      </c>
      <c r="B33" s="25">
        <v>1160.17</v>
      </c>
      <c r="C33" s="25">
        <v>5333.866</v>
      </c>
      <c r="D33" s="25">
        <v>3527.6010000000001</v>
      </c>
      <c r="E33" s="25">
        <v>18954.3</v>
      </c>
      <c r="F33" s="26">
        <v>4593.3450000000003</v>
      </c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 customHeight="1" x14ac:dyDescent="0.2">
      <c r="A34" s="24" t="s">
        <v>110</v>
      </c>
      <c r="B34" s="25">
        <v>1194.8330000000001</v>
      </c>
      <c r="C34" s="25">
        <v>4977.2250000000004</v>
      </c>
      <c r="D34" s="25">
        <v>3230.6469999999999</v>
      </c>
      <c r="E34" s="25">
        <v>19140.518</v>
      </c>
      <c r="F34" s="26">
        <v>4511.4799999999996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 customHeight="1" x14ac:dyDescent="0.2">
      <c r="A35" s="24" t="s">
        <v>119</v>
      </c>
      <c r="B35" s="25">
        <v>1233.5119999999999</v>
      </c>
      <c r="C35" s="25">
        <v>5156.6610000000001</v>
      </c>
      <c r="D35" s="25">
        <v>3210.0329999999999</v>
      </c>
      <c r="E35" s="25">
        <v>19403.79</v>
      </c>
      <c r="F35" s="75">
        <v>4417.66</v>
      </c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 customHeight="1" x14ac:dyDescent="0.2">
      <c r="A36" s="24" t="s">
        <v>120</v>
      </c>
      <c r="B36" s="25">
        <v>1229.2170000000001</v>
      </c>
      <c r="C36" s="25">
        <v>4987.6779999999999</v>
      </c>
      <c r="D36" s="25">
        <v>3173.1190000000001</v>
      </c>
      <c r="E36" s="25">
        <v>19699.771000000001</v>
      </c>
      <c r="F36" s="75">
        <v>4315.8739999999998</v>
      </c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 customHeight="1" x14ac:dyDescent="0.2">
      <c r="A37" s="24" t="s">
        <v>122</v>
      </c>
      <c r="B37" s="25">
        <v>1193.2529999999999</v>
      </c>
      <c r="C37" s="25">
        <v>5206.424</v>
      </c>
      <c r="D37" s="25">
        <v>2833.0120000000002</v>
      </c>
      <c r="E37" s="25">
        <v>20032.381000000001</v>
      </c>
      <c r="F37" s="26">
        <v>4295.4679999999998</v>
      </c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 customHeight="1" x14ac:dyDescent="0.2">
      <c r="A38" s="24" t="s">
        <v>124</v>
      </c>
      <c r="B38" s="25">
        <v>1184.8900000000001</v>
      </c>
      <c r="C38" s="25">
        <v>5286.55</v>
      </c>
      <c r="D38" s="25">
        <v>2838.91</v>
      </c>
      <c r="E38" s="25">
        <v>20026.97</v>
      </c>
      <c r="F38" s="26">
        <v>4271.01</v>
      </c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 customHeight="1" thickBot="1" x14ac:dyDescent="0.25">
      <c r="A39" s="95" t="s">
        <v>131</v>
      </c>
      <c r="B39" s="25">
        <f>'3.2'!C13/1000</f>
        <v>1131.1669999999999</v>
      </c>
      <c r="C39" s="25">
        <f>'3.2'!C14/1000</f>
        <v>5439.1719999999996</v>
      </c>
      <c r="D39" s="25">
        <f>'3.2'!C15/1000</f>
        <v>2404.4580000000001</v>
      </c>
      <c r="E39" s="25">
        <f>'3.2'!C18/1000</f>
        <v>20345.749</v>
      </c>
      <c r="F39" s="26">
        <f>'3.2'!C20/1000</f>
        <v>4413.5569999999998</v>
      </c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 customHeight="1" x14ac:dyDescent="0.2">
      <c r="A40" s="154" t="s">
        <v>6</v>
      </c>
      <c r="B40" s="154"/>
      <c r="C40" s="154"/>
      <c r="D40" s="154"/>
      <c r="E40" s="154"/>
      <c r="F40" s="154"/>
    </row>
    <row r="41" spans="1:16" ht="12.75" customHeight="1" x14ac:dyDescent="0.2">
      <c r="A41" s="133" t="s">
        <v>113</v>
      </c>
      <c r="B41" s="133"/>
      <c r="C41" s="133"/>
      <c r="D41" s="133"/>
      <c r="E41" s="133"/>
      <c r="F41" s="133"/>
    </row>
    <row r="42" spans="1:16" ht="12.75" customHeight="1" x14ac:dyDescent="0.2">
      <c r="A42" s="133" t="s">
        <v>7</v>
      </c>
      <c r="B42" s="133"/>
      <c r="C42" s="133"/>
      <c r="D42" s="133"/>
      <c r="E42" s="133"/>
      <c r="F42" s="133"/>
    </row>
    <row r="43" spans="1:16" ht="12.75" customHeight="1" x14ac:dyDescent="0.2">
      <c r="A43" s="133" t="s">
        <v>8</v>
      </c>
      <c r="B43" s="133"/>
      <c r="C43" s="133"/>
      <c r="D43" s="133"/>
      <c r="E43" s="133"/>
      <c r="F43" s="133"/>
    </row>
    <row r="44" spans="1:16" ht="12.75" customHeight="1" x14ac:dyDescent="0.2">
      <c r="A44" s="134" t="s">
        <v>111</v>
      </c>
      <c r="B44" s="134"/>
      <c r="C44" s="134"/>
      <c r="D44" s="134"/>
      <c r="E44" s="134"/>
      <c r="F44" s="134"/>
    </row>
    <row r="45" spans="1:16" ht="12.75" customHeight="1" x14ac:dyDescent="0.2">
      <c r="A45" s="134" t="s">
        <v>112</v>
      </c>
      <c r="B45" s="134"/>
      <c r="C45" s="134"/>
      <c r="D45" s="134"/>
      <c r="E45" s="134"/>
      <c r="F45" s="134"/>
    </row>
    <row r="46" spans="1:16" ht="12.75" customHeight="1" x14ac:dyDescent="0.2">
      <c r="A46" s="70"/>
      <c r="B46" s="70"/>
      <c r="C46" s="70"/>
      <c r="D46" s="70"/>
      <c r="E46" s="70"/>
      <c r="F46" s="70"/>
    </row>
    <row r="47" spans="1:16" ht="12.75" customHeight="1" x14ac:dyDescent="0.2"/>
    <row r="48" spans="1:16" ht="12.75" customHeight="1" x14ac:dyDescent="0.2"/>
    <row r="49" ht="12.75" customHeight="1" x14ac:dyDescent="0.2"/>
  </sheetData>
  <mergeCells count="21">
    <mergeCell ref="B7:B9"/>
    <mergeCell ref="A1:F1"/>
    <mergeCell ref="A3:F3"/>
    <mergeCell ref="A4:F4"/>
    <mergeCell ref="A40:F40"/>
    <mergeCell ref="A43:F43"/>
    <mergeCell ref="A44:F44"/>
    <mergeCell ref="A45:F45"/>
    <mergeCell ref="A25:A28"/>
    <mergeCell ref="A6:A9"/>
    <mergeCell ref="E7:E9"/>
    <mergeCell ref="D7:D9"/>
    <mergeCell ref="D25:D28"/>
    <mergeCell ref="C7:C9"/>
    <mergeCell ref="A41:F41"/>
    <mergeCell ref="B25:B28"/>
    <mergeCell ref="C25:C28"/>
    <mergeCell ref="E25:E28"/>
    <mergeCell ref="F25:F28"/>
    <mergeCell ref="A42:F42"/>
    <mergeCell ref="B6:E6"/>
  </mergeCells>
  <phoneticPr fontId="9" type="noConversion"/>
  <printOptions horizontalCentered="1"/>
  <pageMargins left="0.78740157480314965" right="0.43307086614173229" top="0.59055118110236227" bottom="0.98425196850393704" header="0" footer="0"/>
  <pageSetup paperSize="9" scale="75" orientation="portrait" r:id="rId1"/>
  <headerFooter scaleWithDoc="0"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F139"/>
  <sheetViews>
    <sheetView showGridLines="0" view="pageBreakPreview" topLeftCell="A16" zoomScaleNormal="75" zoomScaleSheetLayoutView="100" workbookViewId="0">
      <selection activeCell="A23" sqref="A23:D23"/>
    </sheetView>
  </sheetViews>
  <sheetFormatPr baseColWidth="10" defaultRowHeight="12.75" x14ac:dyDescent="0.2"/>
  <cols>
    <col min="1" max="1" width="71.42578125" style="9" bestFit="1" customWidth="1"/>
    <col min="2" max="4" width="16.42578125" style="9" customWidth="1"/>
    <col min="5" max="5" width="1" style="9" customWidth="1"/>
    <col min="6" max="16384" width="11.42578125" style="9"/>
  </cols>
  <sheetData>
    <row r="1" spans="1:6" ht="18" x14ac:dyDescent="0.25">
      <c r="A1" s="155" t="s">
        <v>73</v>
      </c>
      <c r="B1" s="155"/>
      <c r="C1" s="155"/>
      <c r="D1" s="155"/>
    </row>
    <row r="2" spans="1:6" ht="12.75" customHeight="1" x14ac:dyDescent="0.25">
      <c r="A2" s="155"/>
      <c r="B2" s="155"/>
      <c r="C2" s="155"/>
      <c r="D2" s="155"/>
    </row>
    <row r="3" spans="1:6" ht="20.25" customHeight="1" x14ac:dyDescent="0.2">
      <c r="A3" s="160" t="s">
        <v>129</v>
      </c>
      <c r="B3" s="160"/>
      <c r="C3" s="160"/>
      <c r="D3" s="160"/>
    </row>
    <row r="4" spans="1:6" ht="13.5" thickBot="1" x14ac:dyDescent="0.25">
      <c r="A4" s="29"/>
      <c r="B4" s="30"/>
      <c r="C4" s="30"/>
      <c r="D4" s="30"/>
    </row>
    <row r="5" spans="1:6" ht="21.75" customHeight="1" x14ac:dyDescent="0.2">
      <c r="A5" s="76"/>
      <c r="B5" s="77"/>
      <c r="C5" s="78" t="s">
        <v>1</v>
      </c>
      <c r="D5" s="79"/>
    </row>
    <row r="6" spans="1:6" ht="18" customHeight="1" x14ac:dyDescent="0.2">
      <c r="A6" s="80" t="s">
        <v>9</v>
      </c>
      <c r="B6" s="81">
        <v>2016</v>
      </c>
      <c r="C6" s="81">
        <v>2017</v>
      </c>
      <c r="D6" s="82">
        <v>2017</v>
      </c>
    </row>
    <row r="7" spans="1:6" ht="13.5" thickBot="1" x14ac:dyDescent="0.25">
      <c r="A7" s="83"/>
      <c r="B7" s="93" t="s">
        <v>123</v>
      </c>
      <c r="C7" s="93" t="s">
        <v>123</v>
      </c>
      <c r="D7" s="96" t="s">
        <v>130</v>
      </c>
    </row>
    <row r="8" spans="1:6" x14ac:dyDescent="0.2">
      <c r="A8" s="32" t="s">
        <v>10</v>
      </c>
      <c r="B8" s="67">
        <v>9079957</v>
      </c>
      <c r="C8" s="67">
        <f>'3.4'!D85</f>
        <v>8978484</v>
      </c>
      <c r="D8" s="23">
        <f>(((C8-B8)/B8)*100)+100</f>
        <v>98.88245065477733</v>
      </c>
    </row>
    <row r="9" spans="1:6" x14ac:dyDescent="0.2">
      <c r="A9" s="33" t="s">
        <v>11</v>
      </c>
      <c r="B9" s="65">
        <v>3173804</v>
      </c>
      <c r="C9" s="65">
        <f>'3.4'!G85</f>
        <v>3089014</v>
      </c>
      <c r="D9" s="26">
        <f>(((C9-B9)/B9)*100)+100</f>
        <v>97.328442462105414</v>
      </c>
    </row>
    <row r="10" spans="1:6" x14ac:dyDescent="0.2">
      <c r="A10" s="33" t="s">
        <v>12</v>
      </c>
      <c r="B10" s="65">
        <v>4731415</v>
      </c>
      <c r="C10" s="65">
        <f>'3.4'!J85</f>
        <v>4794460</v>
      </c>
      <c r="D10" s="26">
        <f>(((C10-B10)/B10)*100)+100</f>
        <v>101.33247664810632</v>
      </c>
    </row>
    <row r="11" spans="1:6" s="11" customFormat="1" x14ac:dyDescent="0.2">
      <c r="A11" s="98" t="s">
        <v>13</v>
      </c>
      <c r="B11" s="68">
        <v>16985176</v>
      </c>
      <c r="C11" s="68">
        <f>SUM(C8:C10)</f>
        <v>16861958</v>
      </c>
      <c r="D11" s="60">
        <f>(((C11-B11)/B11)*100)+100</f>
        <v>99.274555647819014</v>
      </c>
    </row>
    <row r="12" spans="1:6" x14ac:dyDescent="0.2">
      <c r="A12" s="34"/>
      <c r="B12" s="56"/>
      <c r="C12" s="56"/>
      <c r="D12" s="26"/>
    </row>
    <row r="13" spans="1:6" x14ac:dyDescent="0.2">
      <c r="A13" s="33" t="s">
        <v>86</v>
      </c>
      <c r="B13" s="65">
        <v>1184890</v>
      </c>
      <c r="C13" s="65">
        <f>'3.5'!B84</f>
        <v>1131167</v>
      </c>
      <c r="D13" s="66">
        <f>(((C13-B13)/B13)*100)+100</f>
        <v>95.465992623787855</v>
      </c>
    </row>
    <row r="14" spans="1:6" x14ac:dyDescent="0.2">
      <c r="A14" s="33" t="s">
        <v>5</v>
      </c>
      <c r="B14" s="65">
        <v>5286556</v>
      </c>
      <c r="C14" s="65">
        <f>'3.5'!C84</f>
        <v>5439172</v>
      </c>
      <c r="D14" s="66">
        <f>(((C14-B14)/B14)*100)+100</f>
        <v>102.88687001518569</v>
      </c>
      <c r="F14" s="19"/>
    </row>
    <row r="15" spans="1:6" s="11" customFormat="1" x14ac:dyDescent="0.2">
      <c r="A15" s="33" t="s">
        <v>84</v>
      </c>
      <c r="B15" s="65">
        <v>2838917</v>
      </c>
      <c r="C15" s="65">
        <f>'3.5'!E84</f>
        <v>2404458</v>
      </c>
      <c r="D15" s="66">
        <f>(((C15-B15)/B15)*100)+100</f>
        <v>84.696312009121783</v>
      </c>
    </row>
    <row r="16" spans="1:6" x14ac:dyDescent="0.2">
      <c r="A16" s="98" t="s">
        <v>92</v>
      </c>
      <c r="B16" s="58">
        <v>9310363</v>
      </c>
      <c r="C16" s="58">
        <f>SUM(C13:C15)</f>
        <v>8974797</v>
      </c>
      <c r="D16" s="35">
        <f>(((C16-B16)/B16)*100)+100</f>
        <v>96.395779627496808</v>
      </c>
      <c r="F16" s="19"/>
    </row>
    <row r="17" spans="1:6" x14ac:dyDescent="0.2">
      <c r="A17" s="64"/>
      <c r="B17" s="62"/>
      <c r="C17" s="62"/>
      <c r="D17" s="63"/>
    </row>
    <row r="18" spans="1:6" x14ac:dyDescent="0.2">
      <c r="A18" s="98" t="s">
        <v>87</v>
      </c>
      <c r="B18" s="59">
        <v>20026970</v>
      </c>
      <c r="C18" s="59">
        <f>'3.3'!D83</f>
        <v>20345749</v>
      </c>
      <c r="D18" s="60">
        <f>(((C18-B18)/B18)*100)+100</f>
        <v>101.59174852711119</v>
      </c>
    </row>
    <row r="19" spans="1:6" x14ac:dyDescent="0.2">
      <c r="A19" s="34"/>
      <c r="B19" s="56"/>
      <c r="C19" s="56"/>
      <c r="D19" s="26"/>
    </row>
    <row r="20" spans="1:6" s="11" customFormat="1" x14ac:dyDescent="0.2">
      <c r="A20" s="98" t="s">
        <v>85</v>
      </c>
      <c r="B20" s="59">
        <v>4271014</v>
      </c>
      <c r="C20" s="59">
        <f>'3.3'!E83</f>
        <v>4413557</v>
      </c>
      <c r="D20" s="60">
        <f>(((C20-B20)/B20)*100)+100</f>
        <v>103.33745101280398</v>
      </c>
      <c r="F20" s="20"/>
    </row>
    <row r="21" spans="1:6" x14ac:dyDescent="0.2">
      <c r="A21" s="33"/>
      <c r="B21" s="56"/>
      <c r="C21" s="56"/>
      <c r="D21" s="26"/>
    </row>
    <row r="22" spans="1:6" ht="13.5" thickBot="1" x14ac:dyDescent="0.25">
      <c r="A22" s="48" t="s">
        <v>74</v>
      </c>
      <c r="B22" s="57">
        <v>50593523</v>
      </c>
      <c r="C22" s="57">
        <f>'3.3'!F83</f>
        <v>50596061</v>
      </c>
      <c r="D22" s="61">
        <f>(((C22-B22)/B22)*100)+100</f>
        <v>100.00501645240242</v>
      </c>
    </row>
    <row r="23" spans="1:6" x14ac:dyDescent="0.2">
      <c r="A23" s="156" t="s">
        <v>94</v>
      </c>
      <c r="B23" s="156"/>
      <c r="C23" s="156"/>
      <c r="D23" s="156"/>
    </row>
    <row r="24" spans="1:6" x14ac:dyDescent="0.2">
      <c r="A24" s="157" t="s">
        <v>95</v>
      </c>
      <c r="B24" s="157"/>
      <c r="C24" s="157"/>
      <c r="D24" s="157"/>
    </row>
    <row r="25" spans="1:6" x14ac:dyDescent="0.2">
      <c r="A25" s="159" t="s">
        <v>96</v>
      </c>
      <c r="B25" s="159"/>
      <c r="C25" s="159"/>
      <c r="D25" s="159"/>
    </row>
    <row r="26" spans="1:6" x14ac:dyDescent="0.2">
      <c r="A26" s="158" t="s">
        <v>97</v>
      </c>
      <c r="B26" s="158"/>
      <c r="C26" s="158"/>
      <c r="D26" s="158"/>
    </row>
    <row r="27" spans="1:6" x14ac:dyDescent="0.2">
      <c r="A27" s="158" t="s">
        <v>102</v>
      </c>
      <c r="B27" s="158"/>
      <c r="C27" s="158"/>
      <c r="D27" s="158"/>
    </row>
    <row r="28" spans="1:6" x14ac:dyDescent="0.2">
      <c r="A28" s="158" t="s">
        <v>103</v>
      </c>
      <c r="B28" s="158"/>
      <c r="C28" s="158"/>
      <c r="D28" s="158"/>
    </row>
    <row r="29" spans="1:6" x14ac:dyDescent="0.2">
      <c r="A29" s="134" t="s">
        <v>111</v>
      </c>
      <c r="B29" s="134"/>
      <c r="C29" s="134"/>
      <c r="D29" s="134"/>
      <c r="E29" s="134"/>
      <c r="F29" s="134"/>
    </row>
    <row r="30" spans="1:6" x14ac:dyDescent="0.2">
      <c r="A30" s="134" t="s">
        <v>112</v>
      </c>
      <c r="B30" s="134"/>
      <c r="C30" s="134"/>
      <c r="D30" s="134"/>
      <c r="E30" s="134"/>
      <c r="F30" s="134"/>
    </row>
    <row r="31" spans="1:6" x14ac:dyDescent="0.2">
      <c r="A31" s="97"/>
    </row>
    <row r="32" spans="1:6" x14ac:dyDescent="0.2">
      <c r="A32" s="97"/>
    </row>
    <row r="33" spans="1:1" x14ac:dyDescent="0.2">
      <c r="A33" s="97"/>
    </row>
    <row r="34" spans="1:1" x14ac:dyDescent="0.2">
      <c r="A34" s="97"/>
    </row>
    <row r="35" spans="1:1" x14ac:dyDescent="0.2">
      <c r="A35" s="97"/>
    </row>
    <row r="36" spans="1:1" x14ac:dyDescent="0.2">
      <c r="A36" s="97"/>
    </row>
    <row r="37" spans="1:1" x14ac:dyDescent="0.2">
      <c r="A37" s="97"/>
    </row>
    <row r="38" spans="1:1" x14ac:dyDescent="0.2">
      <c r="A38" s="97"/>
    </row>
    <row r="39" spans="1:1" x14ac:dyDescent="0.2">
      <c r="A39" s="97"/>
    </row>
    <row r="40" spans="1:1" x14ac:dyDescent="0.2">
      <c r="A40" s="97"/>
    </row>
    <row r="41" spans="1:1" x14ac:dyDescent="0.2">
      <c r="A41" s="97"/>
    </row>
    <row r="42" spans="1:1" x14ac:dyDescent="0.2">
      <c r="A42" s="97"/>
    </row>
    <row r="43" spans="1:1" x14ac:dyDescent="0.2">
      <c r="A43" s="97"/>
    </row>
    <row r="44" spans="1:1" x14ac:dyDescent="0.2">
      <c r="A44" s="97"/>
    </row>
    <row r="45" spans="1:1" x14ac:dyDescent="0.2">
      <c r="A45" s="97"/>
    </row>
    <row r="46" spans="1:1" x14ac:dyDescent="0.2">
      <c r="A46" s="97"/>
    </row>
    <row r="47" spans="1:1" x14ac:dyDescent="0.2">
      <c r="A47" s="97"/>
    </row>
    <row r="48" spans="1:1" x14ac:dyDescent="0.2">
      <c r="A48" s="97"/>
    </row>
    <row r="49" spans="1:1" x14ac:dyDescent="0.2">
      <c r="A49" s="97"/>
    </row>
    <row r="50" spans="1:1" x14ac:dyDescent="0.2">
      <c r="A50" s="97"/>
    </row>
    <row r="51" spans="1:1" x14ac:dyDescent="0.2">
      <c r="A51" s="97"/>
    </row>
    <row r="52" spans="1:1" x14ac:dyDescent="0.2">
      <c r="A52" s="97"/>
    </row>
    <row r="53" spans="1:1" x14ac:dyDescent="0.2">
      <c r="A53" s="97"/>
    </row>
    <row r="54" spans="1:1" x14ac:dyDescent="0.2">
      <c r="A54" s="97"/>
    </row>
    <row r="55" spans="1:1" x14ac:dyDescent="0.2">
      <c r="A55" s="97"/>
    </row>
    <row r="56" spans="1:1" x14ac:dyDescent="0.2">
      <c r="A56" s="97"/>
    </row>
    <row r="57" spans="1:1" x14ac:dyDescent="0.2">
      <c r="A57" s="97"/>
    </row>
    <row r="58" spans="1:1" x14ac:dyDescent="0.2">
      <c r="A58" s="97"/>
    </row>
    <row r="59" spans="1:1" x14ac:dyDescent="0.2">
      <c r="A59" s="97"/>
    </row>
    <row r="60" spans="1:1" x14ac:dyDescent="0.2">
      <c r="A60" s="97"/>
    </row>
    <row r="61" spans="1:1" x14ac:dyDescent="0.2">
      <c r="A61" s="97"/>
    </row>
    <row r="62" spans="1:1" x14ac:dyDescent="0.2">
      <c r="A62" s="97"/>
    </row>
    <row r="63" spans="1:1" x14ac:dyDescent="0.2">
      <c r="A63" s="97"/>
    </row>
    <row r="64" spans="1:1" x14ac:dyDescent="0.2">
      <c r="A64" s="97"/>
    </row>
    <row r="65" spans="1:1" x14ac:dyDescent="0.2">
      <c r="A65" s="97"/>
    </row>
    <row r="66" spans="1:1" x14ac:dyDescent="0.2">
      <c r="A66" s="97"/>
    </row>
    <row r="67" spans="1:1" x14ac:dyDescent="0.2">
      <c r="A67" s="97"/>
    </row>
    <row r="68" spans="1:1" x14ac:dyDescent="0.2">
      <c r="A68" s="97"/>
    </row>
    <row r="69" spans="1:1" x14ac:dyDescent="0.2">
      <c r="A69" s="97"/>
    </row>
    <row r="70" spans="1:1" x14ac:dyDescent="0.2">
      <c r="A70" s="97"/>
    </row>
    <row r="71" spans="1:1" x14ac:dyDescent="0.2">
      <c r="A71" s="97"/>
    </row>
    <row r="72" spans="1:1" x14ac:dyDescent="0.2">
      <c r="A72" s="97"/>
    </row>
    <row r="73" spans="1:1" x14ac:dyDescent="0.2">
      <c r="A73" s="97"/>
    </row>
    <row r="74" spans="1:1" x14ac:dyDescent="0.2">
      <c r="A74" s="97"/>
    </row>
    <row r="75" spans="1:1" x14ac:dyDescent="0.2">
      <c r="A75" s="97"/>
    </row>
    <row r="76" spans="1:1" x14ac:dyDescent="0.2">
      <c r="A76" s="97"/>
    </row>
    <row r="77" spans="1:1" x14ac:dyDescent="0.2">
      <c r="A77" s="97"/>
    </row>
    <row r="78" spans="1:1" x14ac:dyDescent="0.2">
      <c r="A78" s="97"/>
    </row>
    <row r="79" spans="1:1" x14ac:dyDescent="0.2">
      <c r="A79" s="97"/>
    </row>
    <row r="80" spans="1:1" x14ac:dyDescent="0.2">
      <c r="A80" s="97"/>
    </row>
    <row r="81" spans="1:1" x14ac:dyDescent="0.2">
      <c r="A81" s="97"/>
    </row>
    <row r="82" spans="1:1" x14ac:dyDescent="0.2">
      <c r="A82" s="97"/>
    </row>
    <row r="83" spans="1:1" x14ac:dyDescent="0.2">
      <c r="A83" s="97"/>
    </row>
    <row r="84" spans="1:1" x14ac:dyDescent="0.2">
      <c r="A84" s="97"/>
    </row>
    <row r="85" spans="1:1" x14ac:dyDescent="0.2">
      <c r="A85" s="97"/>
    </row>
    <row r="86" spans="1:1" x14ac:dyDescent="0.2">
      <c r="A86" s="97"/>
    </row>
    <row r="87" spans="1:1" x14ac:dyDescent="0.2">
      <c r="A87" s="97"/>
    </row>
    <row r="88" spans="1:1" x14ac:dyDescent="0.2">
      <c r="A88" s="97"/>
    </row>
    <row r="89" spans="1:1" x14ac:dyDescent="0.2">
      <c r="A89" s="97"/>
    </row>
    <row r="90" spans="1:1" x14ac:dyDescent="0.2">
      <c r="A90" s="97"/>
    </row>
    <row r="91" spans="1:1" x14ac:dyDescent="0.2">
      <c r="A91" s="97"/>
    </row>
    <row r="92" spans="1:1" x14ac:dyDescent="0.2">
      <c r="A92" s="97"/>
    </row>
    <row r="93" spans="1:1" x14ac:dyDescent="0.2">
      <c r="A93" s="97"/>
    </row>
    <row r="94" spans="1:1" x14ac:dyDescent="0.2">
      <c r="A94" s="97"/>
    </row>
    <row r="95" spans="1:1" x14ac:dyDescent="0.2">
      <c r="A95" s="97"/>
    </row>
    <row r="96" spans="1:1" x14ac:dyDescent="0.2">
      <c r="A96" s="97"/>
    </row>
    <row r="97" spans="1:1" x14ac:dyDescent="0.2">
      <c r="A97" s="97"/>
    </row>
    <row r="98" spans="1:1" x14ac:dyDescent="0.2">
      <c r="A98" s="97"/>
    </row>
    <row r="99" spans="1:1" x14ac:dyDescent="0.2">
      <c r="A99" s="97"/>
    </row>
    <row r="100" spans="1:1" x14ac:dyDescent="0.2">
      <c r="A100" s="97"/>
    </row>
    <row r="101" spans="1:1" x14ac:dyDescent="0.2">
      <c r="A101" s="97"/>
    </row>
    <row r="102" spans="1:1" x14ac:dyDescent="0.2">
      <c r="A102" s="97"/>
    </row>
    <row r="103" spans="1:1" x14ac:dyDescent="0.2">
      <c r="A103" s="97"/>
    </row>
    <row r="104" spans="1:1" x14ac:dyDescent="0.2">
      <c r="A104" s="97"/>
    </row>
    <row r="105" spans="1:1" x14ac:dyDescent="0.2">
      <c r="A105" s="97"/>
    </row>
    <row r="106" spans="1:1" x14ac:dyDescent="0.2">
      <c r="A106" s="97"/>
    </row>
    <row r="107" spans="1:1" x14ac:dyDescent="0.2">
      <c r="A107" s="97"/>
    </row>
    <row r="108" spans="1:1" x14ac:dyDescent="0.2">
      <c r="A108" s="97"/>
    </row>
    <row r="109" spans="1:1" x14ac:dyDescent="0.2">
      <c r="A109" s="97"/>
    </row>
    <row r="110" spans="1:1" x14ac:dyDescent="0.2">
      <c r="A110" s="97"/>
    </row>
    <row r="111" spans="1:1" x14ac:dyDescent="0.2">
      <c r="A111" s="97"/>
    </row>
    <row r="112" spans="1:1" x14ac:dyDescent="0.2">
      <c r="A112" s="97"/>
    </row>
    <row r="113" spans="1:1" x14ac:dyDescent="0.2">
      <c r="A113" s="97"/>
    </row>
    <row r="114" spans="1:1" x14ac:dyDescent="0.2">
      <c r="A114" s="97"/>
    </row>
    <row r="115" spans="1:1" x14ac:dyDescent="0.2">
      <c r="A115" s="97"/>
    </row>
    <row r="116" spans="1:1" x14ac:dyDescent="0.2">
      <c r="A116" s="97"/>
    </row>
    <row r="117" spans="1:1" x14ac:dyDescent="0.2">
      <c r="A117" s="97"/>
    </row>
    <row r="118" spans="1:1" x14ac:dyDescent="0.2">
      <c r="A118" s="97"/>
    </row>
    <row r="119" spans="1:1" x14ac:dyDescent="0.2">
      <c r="A119" s="97"/>
    </row>
    <row r="120" spans="1:1" x14ac:dyDescent="0.2">
      <c r="A120" s="97"/>
    </row>
    <row r="121" spans="1:1" x14ac:dyDescent="0.2">
      <c r="A121" s="97"/>
    </row>
    <row r="122" spans="1:1" x14ac:dyDescent="0.2">
      <c r="A122" s="97"/>
    </row>
    <row r="123" spans="1:1" x14ac:dyDescent="0.2">
      <c r="A123" s="97"/>
    </row>
    <row r="124" spans="1:1" x14ac:dyDescent="0.2">
      <c r="A124" s="97"/>
    </row>
    <row r="125" spans="1:1" x14ac:dyDescent="0.2">
      <c r="A125" s="97"/>
    </row>
    <row r="126" spans="1:1" x14ac:dyDescent="0.2">
      <c r="A126" s="97"/>
    </row>
    <row r="127" spans="1:1" x14ac:dyDescent="0.2">
      <c r="A127" s="97"/>
    </row>
    <row r="128" spans="1:1" x14ac:dyDescent="0.2">
      <c r="A128" s="97"/>
    </row>
    <row r="129" spans="1:1" x14ac:dyDescent="0.2">
      <c r="A129" s="97"/>
    </row>
    <row r="130" spans="1:1" x14ac:dyDescent="0.2">
      <c r="A130" s="97"/>
    </row>
    <row r="131" spans="1:1" x14ac:dyDescent="0.2">
      <c r="A131" s="97"/>
    </row>
    <row r="132" spans="1:1" x14ac:dyDescent="0.2">
      <c r="A132" s="97"/>
    </row>
    <row r="133" spans="1:1" x14ac:dyDescent="0.2">
      <c r="A133" s="97"/>
    </row>
    <row r="134" spans="1:1" x14ac:dyDescent="0.2">
      <c r="A134" s="97"/>
    </row>
    <row r="135" spans="1:1" x14ac:dyDescent="0.2">
      <c r="A135" s="97"/>
    </row>
    <row r="136" spans="1:1" x14ac:dyDescent="0.2">
      <c r="A136" s="97"/>
    </row>
    <row r="137" spans="1:1" x14ac:dyDescent="0.2">
      <c r="A137" s="97"/>
    </row>
    <row r="138" spans="1:1" x14ac:dyDescent="0.2">
      <c r="A138" s="97"/>
    </row>
    <row r="139" spans="1:1" x14ac:dyDescent="0.2">
      <c r="A139" s="97"/>
    </row>
  </sheetData>
  <mergeCells count="11">
    <mergeCell ref="A29:F29"/>
    <mergeCell ref="A30:F30"/>
    <mergeCell ref="A1:D1"/>
    <mergeCell ref="A2:D2"/>
    <mergeCell ref="A23:D23"/>
    <mergeCell ref="A24:D24"/>
    <mergeCell ref="A28:D28"/>
    <mergeCell ref="A25:D25"/>
    <mergeCell ref="A27:D27"/>
    <mergeCell ref="A3:D3"/>
    <mergeCell ref="A26:D26"/>
  </mergeCells>
  <phoneticPr fontId="9" type="noConversion"/>
  <printOptions horizontalCentered="1"/>
  <pageMargins left="0.78740157480314965" right="0.43307086614173229" top="0.59055118110236227" bottom="0.98425196850393704" header="0" footer="0"/>
  <pageSetup paperSize="9" scale="68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AZ94"/>
  <sheetViews>
    <sheetView showGridLines="0" view="pageBreakPreview" topLeftCell="A49" zoomScaleNormal="75" zoomScaleSheetLayoutView="100" workbookViewId="0">
      <selection activeCell="L14" sqref="L14"/>
    </sheetView>
  </sheetViews>
  <sheetFormatPr baseColWidth="10" defaultRowHeight="12.75" x14ac:dyDescent="0.2"/>
  <cols>
    <col min="1" max="1" width="37.42578125" style="5" customWidth="1"/>
    <col min="2" max="6" width="24.7109375" style="5" customWidth="1"/>
    <col min="7" max="7" width="4.42578125" style="5" customWidth="1"/>
    <col min="8" max="12" width="15.7109375" style="5" customWidth="1"/>
    <col min="13" max="13" width="11.42578125" style="5"/>
    <col min="14" max="14" width="25.7109375" style="5" customWidth="1"/>
    <col min="15" max="20" width="15.7109375" style="5" customWidth="1"/>
    <col min="21" max="21" width="11.42578125" style="5"/>
    <col min="22" max="22" width="25.7109375" style="5" customWidth="1"/>
    <col min="23" max="27" width="18.7109375" style="5" customWidth="1"/>
    <col min="28" max="28" width="11.42578125" style="5"/>
    <col min="29" max="29" width="25.7109375" style="5" customWidth="1"/>
    <col min="30" max="34" width="18.7109375" style="5" customWidth="1"/>
    <col min="35" max="35" width="11.42578125" style="5"/>
    <col min="36" max="36" width="25.7109375" style="5" customWidth="1"/>
    <col min="37" max="42" width="15.7109375" style="5" customWidth="1"/>
    <col min="43" max="43" width="11.42578125" style="5"/>
    <col min="44" max="44" width="25.7109375" style="5" customWidth="1"/>
    <col min="45" max="49" width="18.7109375" style="5" customWidth="1"/>
    <col min="50" max="16384" width="11.42578125" style="5"/>
  </cols>
  <sheetData>
    <row r="1" spans="1:52" ht="18" x14ac:dyDescent="0.25">
      <c r="A1" s="162" t="s">
        <v>73</v>
      </c>
      <c r="B1" s="162"/>
      <c r="C1" s="162"/>
      <c r="D1" s="162"/>
      <c r="E1" s="162"/>
      <c r="F1" s="162"/>
    </row>
    <row r="2" spans="1:52" x14ac:dyDescent="0.2">
      <c r="A2" s="8"/>
      <c r="B2" s="8"/>
      <c r="C2" s="8"/>
      <c r="D2" s="8"/>
      <c r="E2" s="8"/>
      <c r="F2" s="8"/>
    </row>
    <row r="3" spans="1:52" ht="30.75" customHeight="1" x14ac:dyDescent="0.2">
      <c r="A3" s="163" t="s">
        <v>128</v>
      </c>
      <c r="B3" s="163"/>
      <c r="C3" s="163"/>
      <c r="D3" s="163"/>
      <c r="E3" s="163"/>
      <c r="F3" s="163"/>
    </row>
    <row r="4" spans="1:52" ht="13.5" thickBot="1" x14ac:dyDescent="0.25">
      <c r="A4" s="164"/>
      <c r="B4" s="164"/>
      <c r="C4" s="164"/>
      <c r="D4" s="164"/>
      <c r="E4" s="164"/>
      <c r="F4" s="164"/>
    </row>
    <row r="5" spans="1:52" ht="63.75" customHeight="1" thickBot="1" x14ac:dyDescent="0.25">
      <c r="A5" s="45" t="s">
        <v>81</v>
      </c>
      <c r="B5" s="46" t="s">
        <v>14</v>
      </c>
      <c r="C5" s="46" t="s">
        <v>93</v>
      </c>
      <c r="D5" s="46" t="s">
        <v>98</v>
      </c>
      <c r="E5" s="46" t="s">
        <v>99</v>
      </c>
      <c r="F5" s="47" t="s">
        <v>15</v>
      </c>
    </row>
    <row r="6" spans="1:52" ht="19.5" customHeight="1" x14ac:dyDescent="0.2">
      <c r="A6" s="31" t="s">
        <v>16</v>
      </c>
      <c r="B6" s="36">
        <v>134057</v>
      </c>
      <c r="C6" s="36">
        <v>98046</v>
      </c>
      <c r="D6" s="36">
        <v>454327</v>
      </c>
      <c r="E6" s="36">
        <v>108608</v>
      </c>
      <c r="F6" s="37">
        <v>795038</v>
      </c>
      <c r="G6" s="10"/>
      <c r="H6" s="10"/>
      <c r="AZ6" s="10"/>
    </row>
    <row r="7" spans="1:52" x14ac:dyDescent="0.2">
      <c r="A7" s="38" t="s">
        <v>17</v>
      </c>
      <c r="B7" s="39">
        <v>135559</v>
      </c>
      <c r="C7" s="39">
        <v>183097</v>
      </c>
      <c r="D7" s="39">
        <v>594796</v>
      </c>
      <c r="E7" s="39">
        <v>72207</v>
      </c>
      <c r="F7" s="40">
        <v>985659</v>
      </c>
      <c r="G7" s="10"/>
      <c r="H7" s="10"/>
      <c r="AZ7" s="10"/>
    </row>
    <row r="8" spans="1:52" x14ac:dyDescent="0.2">
      <c r="A8" s="38" t="s">
        <v>18</v>
      </c>
      <c r="B8" s="39">
        <v>57667</v>
      </c>
      <c r="C8" s="39">
        <v>110604</v>
      </c>
      <c r="D8" s="39">
        <v>483239</v>
      </c>
      <c r="E8" s="39">
        <v>75803</v>
      </c>
      <c r="F8" s="40">
        <v>727313</v>
      </c>
      <c r="G8" s="10"/>
      <c r="H8" s="10"/>
      <c r="AZ8" s="10"/>
    </row>
    <row r="9" spans="1:52" x14ac:dyDescent="0.2">
      <c r="A9" s="38" t="s">
        <v>19</v>
      </c>
      <c r="B9" s="39">
        <v>49943</v>
      </c>
      <c r="C9" s="39">
        <v>57907</v>
      </c>
      <c r="D9" s="39">
        <v>269638</v>
      </c>
      <c r="E9" s="39">
        <v>71972</v>
      </c>
      <c r="F9" s="40">
        <v>449460</v>
      </c>
      <c r="G9" s="10"/>
      <c r="H9" s="10"/>
      <c r="AZ9" s="10"/>
    </row>
    <row r="10" spans="1:52" s="6" customFormat="1" x14ac:dyDescent="0.2">
      <c r="A10" s="48" t="s">
        <v>20</v>
      </c>
      <c r="B10" s="49">
        <v>377226</v>
      </c>
      <c r="C10" s="49">
        <v>449654</v>
      </c>
      <c r="D10" s="49">
        <v>1802000</v>
      </c>
      <c r="E10" s="49">
        <v>328590</v>
      </c>
      <c r="F10" s="50">
        <v>2957470</v>
      </c>
      <c r="G10" s="10"/>
      <c r="H10" s="10"/>
      <c r="AZ10" s="7"/>
    </row>
    <row r="11" spans="1:52" x14ac:dyDescent="0.2">
      <c r="A11" s="33"/>
      <c r="B11" s="39"/>
      <c r="C11" s="39"/>
      <c r="D11" s="39"/>
      <c r="E11" s="39"/>
      <c r="F11" s="40"/>
      <c r="G11" s="10"/>
      <c r="H11" s="10"/>
      <c r="AZ11" s="10"/>
    </row>
    <row r="12" spans="1:52" s="6" customFormat="1" x14ac:dyDescent="0.2">
      <c r="A12" s="51" t="s">
        <v>21</v>
      </c>
      <c r="B12" s="49">
        <v>19102</v>
      </c>
      <c r="C12" s="49">
        <v>311820</v>
      </c>
      <c r="D12" s="49">
        <v>610098</v>
      </c>
      <c r="E12" s="49">
        <v>119212</v>
      </c>
      <c r="F12" s="50">
        <v>1060232</v>
      </c>
      <c r="G12" s="10"/>
      <c r="H12" s="10"/>
      <c r="AZ12" s="7"/>
    </row>
    <row r="13" spans="1:52" x14ac:dyDescent="0.2">
      <c r="A13" s="38"/>
      <c r="B13" s="39"/>
      <c r="C13" s="39"/>
      <c r="D13" s="39"/>
      <c r="E13" s="39"/>
      <c r="F13" s="40"/>
      <c r="G13" s="10"/>
      <c r="H13" s="10"/>
      <c r="AZ13" s="10"/>
    </row>
    <row r="14" spans="1:52" s="6" customFormat="1" x14ac:dyDescent="0.2">
      <c r="A14" s="51" t="s">
        <v>22</v>
      </c>
      <c r="B14" s="49">
        <v>7287</v>
      </c>
      <c r="C14" s="49">
        <v>200699</v>
      </c>
      <c r="D14" s="49">
        <v>273368</v>
      </c>
      <c r="E14" s="49">
        <v>51468</v>
      </c>
      <c r="F14" s="50">
        <v>532822</v>
      </c>
      <c r="G14" s="10"/>
      <c r="H14" s="10"/>
      <c r="AZ14" s="7"/>
    </row>
    <row r="15" spans="1:52" x14ac:dyDescent="0.2">
      <c r="A15" s="38"/>
      <c r="B15" s="39"/>
      <c r="C15" s="39"/>
      <c r="D15" s="39"/>
      <c r="E15" s="39"/>
      <c r="F15" s="40"/>
      <c r="G15" s="10"/>
      <c r="H15" s="10"/>
      <c r="AZ15" s="10"/>
    </row>
    <row r="16" spans="1:52" x14ac:dyDescent="0.2">
      <c r="A16" s="38" t="s">
        <v>75</v>
      </c>
      <c r="B16" s="39">
        <v>74410</v>
      </c>
      <c r="C16" s="39">
        <v>46442</v>
      </c>
      <c r="D16" s="39">
        <v>155238</v>
      </c>
      <c r="E16" s="39">
        <v>27620</v>
      </c>
      <c r="F16" s="40">
        <v>303710</v>
      </c>
      <c r="G16" s="10"/>
      <c r="H16" s="10"/>
      <c r="AZ16" s="10"/>
    </row>
    <row r="17" spans="1:52" x14ac:dyDescent="0.2">
      <c r="A17" s="38" t="s">
        <v>23</v>
      </c>
      <c r="B17" s="39">
        <v>3596</v>
      </c>
      <c r="C17" s="39">
        <v>37875</v>
      </c>
      <c r="D17" s="39">
        <v>134115</v>
      </c>
      <c r="E17" s="39">
        <v>22449</v>
      </c>
      <c r="F17" s="40">
        <v>198035</v>
      </c>
      <c r="G17" s="10"/>
      <c r="H17" s="10"/>
      <c r="AZ17" s="10"/>
    </row>
    <row r="18" spans="1:52" x14ac:dyDescent="0.2">
      <c r="A18" s="38" t="s">
        <v>24</v>
      </c>
      <c r="B18" s="39">
        <v>3305</v>
      </c>
      <c r="C18" s="39">
        <v>43367</v>
      </c>
      <c r="D18" s="39">
        <v>143342</v>
      </c>
      <c r="E18" s="39">
        <v>31238</v>
      </c>
      <c r="F18" s="40">
        <v>221252</v>
      </c>
      <c r="G18" s="10"/>
      <c r="H18" s="10"/>
      <c r="AZ18" s="10"/>
    </row>
    <row r="19" spans="1:52" s="6" customFormat="1" x14ac:dyDescent="0.2">
      <c r="A19" s="51" t="s">
        <v>76</v>
      </c>
      <c r="B19" s="49">
        <v>81311</v>
      </c>
      <c r="C19" s="49">
        <v>127684</v>
      </c>
      <c r="D19" s="49">
        <v>432695</v>
      </c>
      <c r="E19" s="49">
        <v>81307</v>
      </c>
      <c r="F19" s="50">
        <v>722997</v>
      </c>
      <c r="G19" s="10"/>
      <c r="H19" s="10"/>
      <c r="AZ19" s="7"/>
    </row>
    <row r="20" spans="1:52" x14ac:dyDescent="0.2">
      <c r="A20" s="38"/>
      <c r="B20" s="39"/>
      <c r="C20" s="39"/>
      <c r="D20" s="39"/>
      <c r="E20" s="39"/>
      <c r="F20" s="40"/>
      <c r="G20" s="10"/>
      <c r="H20" s="10"/>
      <c r="AZ20" s="10"/>
    </row>
    <row r="21" spans="1:52" s="6" customFormat="1" x14ac:dyDescent="0.2">
      <c r="A21" s="51" t="s">
        <v>25</v>
      </c>
      <c r="B21" s="49">
        <v>336640</v>
      </c>
      <c r="C21" s="49">
        <v>91980</v>
      </c>
      <c r="D21" s="49">
        <v>545302</v>
      </c>
      <c r="E21" s="49">
        <v>65116</v>
      </c>
      <c r="F21" s="50">
        <v>1039038</v>
      </c>
      <c r="G21" s="10"/>
      <c r="H21" s="10"/>
      <c r="AZ21" s="7"/>
    </row>
    <row r="22" spans="1:52" x14ac:dyDescent="0.2">
      <c r="A22" s="38"/>
      <c r="B22" s="39"/>
      <c r="C22" s="39"/>
      <c r="D22" s="39"/>
      <c r="E22" s="39"/>
      <c r="F22" s="40"/>
      <c r="G22" s="10"/>
      <c r="H22" s="10"/>
      <c r="AZ22" s="10"/>
    </row>
    <row r="23" spans="1:52" s="6" customFormat="1" x14ac:dyDescent="0.2">
      <c r="A23" s="51" t="s">
        <v>26</v>
      </c>
      <c r="B23" s="49">
        <v>156334</v>
      </c>
      <c r="C23" s="49">
        <v>130614</v>
      </c>
      <c r="D23" s="49">
        <v>181936</v>
      </c>
      <c r="E23" s="49">
        <v>35619</v>
      </c>
      <c r="F23" s="50">
        <v>504503</v>
      </c>
      <c r="G23" s="10"/>
      <c r="H23" s="10"/>
      <c r="AZ23" s="7"/>
    </row>
    <row r="24" spans="1:52" x14ac:dyDescent="0.2">
      <c r="A24" s="38"/>
      <c r="B24" s="39"/>
      <c r="C24" s="39"/>
      <c r="D24" s="39"/>
      <c r="E24" s="39"/>
      <c r="F24" s="40"/>
      <c r="G24" s="10"/>
      <c r="H24" s="10"/>
      <c r="AZ24" s="10"/>
    </row>
    <row r="25" spans="1:52" x14ac:dyDescent="0.2">
      <c r="A25" s="38" t="s">
        <v>27</v>
      </c>
      <c r="B25" s="39">
        <v>524079</v>
      </c>
      <c r="C25" s="39">
        <v>154009</v>
      </c>
      <c r="D25" s="39">
        <v>747120</v>
      </c>
      <c r="E25" s="39">
        <v>138422</v>
      </c>
      <c r="F25" s="40">
        <v>1563630</v>
      </c>
      <c r="G25" s="10"/>
      <c r="H25" s="10"/>
      <c r="AZ25" s="10"/>
    </row>
    <row r="26" spans="1:52" x14ac:dyDescent="0.2">
      <c r="A26" s="38" t="s">
        <v>28</v>
      </c>
      <c r="B26" s="39">
        <v>432816</v>
      </c>
      <c r="C26" s="39">
        <v>459578</v>
      </c>
      <c r="D26" s="39">
        <v>530619</v>
      </c>
      <c r="E26" s="39">
        <v>57944</v>
      </c>
      <c r="F26" s="40">
        <v>1480957</v>
      </c>
      <c r="G26" s="10"/>
      <c r="H26" s="10"/>
      <c r="AZ26" s="10"/>
    </row>
    <row r="27" spans="1:52" x14ac:dyDescent="0.2">
      <c r="A27" s="38" t="s">
        <v>29</v>
      </c>
      <c r="B27" s="39">
        <v>806935</v>
      </c>
      <c r="C27" s="39">
        <v>437348</v>
      </c>
      <c r="D27" s="39">
        <v>364245</v>
      </c>
      <c r="E27" s="39">
        <v>118924</v>
      </c>
      <c r="F27" s="40">
        <v>1727452</v>
      </c>
      <c r="G27" s="10"/>
      <c r="H27" s="10"/>
      <c r="AZ27" s="10"/>
    </row>
    <row r="28" spans="1:52" s="6" customFormat="1" x14ac:dyDescent="0.2">
      <c r="A28" s="51" t="s">
        <v>77</v>
      </c>
      <c r="B28" s="49">
        <v>1763830</v>
      </c>
      <c r="C28" s="49">
        <v>1050935</v>
      </c>
      <c r="D28" s="49">
        <v>1641984</v>
      </c>
      <c r="E28" s="49">
        <v>315290</v>
      </c>
      <c r="F28" s="50">
        <v>4772039</v>
      </c>
      <c r="G28" s="10"/>
      <c r="H28" s="10"/>
      <c r="AZ28" s="7"/>
    </row>
    <row r="29" spans="1:52" x14ac:dyDescent="0.2">
      <c r="A29" s="38"/>
      <c r="B29" s="39"/>
      <c r="C29" s="39"/>
      <c r="D29" s="39"/>
      <c r="E29" s="39"/>
      <c r="F29" s="40"/>
      <c r="G29" s="10"/>
      <c r="H29" s="10"/>
      <c r="AZ29" s="10"/>
    </row>
    <row r="30" spans="1:52" x14ac:dyDescent="0.2">
      <c r="A30" s="38" t="s">
        <v>30</v>
      </c>
      <c r="B30" s="39">
        <v>135392</v>
      </c>
      <c r="C30" s="39">
        <v>33166</v>
      </c>
      <c r="D30" s="39">
        <v>471330</v>
      </c>
      <c r="E30" s="39">
        <v>132997</v>
      </c>
      <c r="F30" s="40">
        <v>772885</v>
      </c>
      <c r="G30" s="10"/>
      <c r="H30" s="10"/>
      <c r="AZ30" s="10"/>
    </row>
    <row r="31" spans="1:52" x14ac:dyDescent="0.2">
      <c r="A31" s="38" t="s">
        <v>31</v>
      </c>
      <c r="B31" s="39">
        <v>102138</v>
      </c>
      <c r="C31" s="39">
        <v>43838</v>
      </c>
      <c r="D31" s="39">
        <v>390361</v>
      </c>
      <c r="E31" s="39">
        <v>54540</v>
      </c>
      <c r="F31" s="40">
        <v>590877</v>
      </c>
      <c r="G31" s="10"/>
      <c r="H31" s="10"/>
      <c r="AZ31" s="10"/>
    </row>
    <row r="32" spans="1:52" x14ac:dyDescent="0.2">
      <c r="A32" s="38" t="s">
        <v>32</v>
      </c>
      <c r="B32" s="39">
        <v>371366</v>
      </c>
      <c r="C32" s="39">
        <v>126047</v>
      </c>
      <c r="D32" s="39">
        <v>654127</v>
      </c>
      <c r="E32" s="39">
        <v>65829</v>
      </c>
      <c r="F32" s="40">
        <v>1217369</v>
      </c>
      <c r="G32" s="10"/>
      <c r="H32" s="10"/>
      <c r="AZ32" s="10"/>
    </row>
    <row r="33" spans="1:52" x14ac:dyDescent="0.2">
      <c r="A33" s="38" t="s">
        <v>33</v>
      </c>
      <c r="B33" s="39">
        <v>222119</v>
      </c>
      <c r="C33" s="39">
        <v>17210</v>
      </c>
      <c r="D33" s="39">
        <v>320724</v>
      </c>
      <c r="E33" s="39">
        <v>70238</v>
      </c>
      <c r="F33" s="40">
        <v>630291</v>
      </c>
      <c r="G33" s="10"/>
      <c r="H33" s="10"/>
      <c r="AZ33" s="10"/>
    </row>
    <row r="34" spans="1:52" s="6" customFormat="1" x14ac:dyDescent="0.2">
      <c r="A34" s="51" t="s">
        <v>34</v>
      </c>
      <c r="B34" s="49">
        <v>831015</v>
      </c>
      <c r="C34" s="49">
        <v>220261</v>
      </c>
      <c r="D34" s="49">
        <v>1836542</v>
      </c>
      <c r="E34" s="49">
        <v>323604</v>
      </c>
      <c r="F34" s="50">
        <v>3211422</v>
      </c>
      <c r="G34" s="10"/>
      <c r="H34" s="10"/>
      <c r="AZ34" s="7"/>
    </row>
    <row r="35" spans="1:52" x14ac:dyDescent="0.2">
      <c r="A35" s="38"/>
      <c r="B35" s="39"/>
      <c r="C35" s="39"/>
      <c r="D35" s="39"/>
      <c r="E35" s="39"/>
      <c r="F35" s="40"/>
      <c r="G35" s="10"/>
      <c r="H35" s="10"/>
      <c r="AZ35" s="10"/>
    </row>
    <row r="36" spans="1:52" s="6" customFormat="1" x14ac:dyDescent="0.2">
      <c r="A36" s="51" t="s">
        <v>35</v>
      </c>
      <c r="B36" s="49">
        <v>171516</v>
      </c>
      <c r="C36" s="49">
        <v>30086</v>
      </c>
      <c r="D36" s="49">
        <v>246341</v>
      </c>
      <c r="E36" s="49">
        <v>51225</v>
      </c>
      <c r="F36" s="50">
        <v>499168</v>
      </c>
      <c r="G36" s="10"/>
      <c r="H36" s="10"/>
      <c r="AZ36" s="7"/>
    </row>
    <row r="37" spans="1:52" x14ac:dyDescent="0.2">
      <c r="A37" s="38"/>
      <c r="B37" s="39"/>
      <c r="C37" s="39"/>
      <c r="D37" s="39"/>
      <c r="E37" s="39"/>
      <c r="F37" s="40"/>
      <c r="G37" s="10"/>
      <c r="H37" s="10"/>
      <c r="AZ37" s="10"/>
    </row>
    <row r="38" spans="1:52" x14ac:dyDescent="0.2">
      <c r="A38" s="38" t="s">
        <v>78</v>
      </c>
      <c r="B38" s="39">
        <v>187244</v>
      </c>
      <c r="C38" s="39">
        <v>336450</v>
      </c>
      <c r="D38" s="39">
        <v>234292</v>
      </c>
      <c r="E38" s="39">
        <v>47013</v>
      </c>
      <c r="F38" s="40">
        <v>804999</v>
      </c>
      <c r="G38" s="10"/>
      <c r="H38" s="10"/>
      <c r="AZ38" s="10"/>
    </row>
    <row r="39" spans="1:52" x14ac:dyDescent="0.2">
      <c r="A39" s="38" t="s">
        <v>36</v>
      </c>
      <c r="B39" s="39">
        <v>601856</v>
      </c>
      <c r="C39" s="39">
        <v>359491</v>
      </c>
      <c r="D39" s="39">
        <v>383517</v>
      </c>
      <c r="E39" s="39">
        <v>84241</v>
      </c>
      <c r="F39" s="40">
        <v>1429105</v>
      </c>
      <c r="G39" s="10"/>
      <c r="H39" s="10"/>
      <c r="AZ39" s="10"/>
    </row>
    <row r="40" spans="1:52" x14ac:dyDescent="0.2">
      <c r="A40" s="38" t="s">
        <v>37</v>
      </c>
      <c r="B40" s="39">
        <v>310782</v>
      </c>
      <c r="C40" s="39">
        <v>295289</v>
      </c>
      <c r="D40" s="39">
        <v>806305</v>
      </c>
      <c r="E40" s="39">
        <v>145805</v>
      </c>
      <c r="F40" s="40">
        <v>1558181</v>
      </c>
      <c r="G40" s="10"/>
      <c r="H40" s="10"/>
      <c r="AZ40" s="10"/>
    </row>
    <row r="41" spans="1:52" x14ac:dyDescent="0.2">
      <c r="A41" s="38" t="s">
        <v>38</v>
      </c>
      <c r="B41" s="39">
        <v>474734</v>
      </c>
      <c r="C41" s="39">
        <v>150423</v>
      </c>
      <c r="D41" s="39">
        <v>134995</v>
      </c>
      <c r="E41" s="39">
        <v>45099</v>
      </c>
      <c r="F41" s="40">
        <v>805251</v>
      </c>
      <c r="G41" s="10"/>
      <c r="H41" s="10"/>
      <c r="AZ41" s="10"/>
    </row>
    <row r="42" spans="1:52" x14ac:dyDescent="0.2">
      <c r="A42" s="38" t="s">
        <v>39</v>
      </c>
      <c r="B42" s="39">
        <v>288474</v>
      </c>
      <c r="C42" s="39">
        <v>420321</v>
      </c>
      <c r="D42" s="39">
        <v>461658</v>
      </c>
      <c r="E42" s="39">
        <v>64542</v>
      </c>
      <c r="F42" s="40">
        <v>1234995</v>
      </c>
      <c r="G42" s="10"/>
      <c r="H42" s="10"/>
      <c r="AZ42" s="10"/>
    </row>
    <row r="43" spans="1:52" x14ac:dyDescent="0.2">
      <c r="A43" s="38" t="s">
        <v>40</v>
      </c>
      <c r="B43" s="39">
        <v>265740</v>
      </c>
      <c r="C43" s="39">
        <v>195497</v>
      </c>
      <c r="D43" s="39">
        <v>184820</v>
      </c>
      <c r="E43" s="39">
        <v>46219</v>
      </c>
      <c r="F43" s="40">
        <v>692276</v>
      </c>
      <c r="G43" s="10"/>
      <c r="H43" s="10"/>
      <c r="AZ43" s="10"/>
    </row>
    <row r="44" spans="1:52" x14ac:dyDescent="0.2">
      <c r="A44" s="38" t="s">
        <v>41</v>
      </c>
      <c r="B44" s="39">
        <v>347746</v>
      </c>
      <c r="C44" s="39">
        <v>197054</v>
      </c>
      <c r="D44" s="39">
        <v>440555</v>
      </c>
      <c r="E44" s="39">
        <v>45362</v>
      </c>
      <c r="F44" s="40">
        <v>1030717</v>
      </c>
      <c r="G44" s="10"/>
      <c r="H44" s="10"/>
      <c r="AZ44" s="10"/>
    </row>
    <row r="45" spans="1:52" x14ac:dyDescent="0.2">
      <c r="A45" s="38" t="s">
        <v>42</v>
      </c>
      <c r="B45" s="39">
        <v>572644</v>
      </c>
      <c r="C45" s="39">
        <v>72432</v>
      </c>
      <c r="D45" s="39">
        <v>113225</v>
      </c>
      <c r="E45" s="39">
        <v>52749</v>
      </c>
      <c r="F45" s="40">
        <v>811050</v>
      </c>
      <c r="G45" s="10"/>
      <c r="H45" s="10"/>
      <c r="AZ45" s="10"/>
    </row>
    <row r="46" spans="1:52" x14ac:dyDescent="0.2">
      <c r="A46" s="38" t="s">
        <v>43</v>
      </c>
      <c r="B46" s="39">
        <v>452578</v>
      </c>
      <c r="C46" s="39">
        <v>332674</v>
      </c>
      <c r="D46" s="39">
        <v>204085</v>
      </c>
      <c r="E46" s="39">
        <v>66790</v>
      </c>
      <c r="F46" s="40">
        <v>1056127</v>
      </c>
      <c r="G46" s="10"/>
      <c r="H46" s="10"/>
      <c r="AZ46" s="10"/>
    </row>
    <row r="47" spans="1:52" s="6" customFormat="1" x14ac:dyDescent="0.2">
      <c r="A47" s="51" t="s">
        <v>79</v>
      </c>
      <c r="B47" s="49">
        <v>3501798</v>
      </c>
      <c r="C47" s="49">
        <v>2359631</v>
      </c>
      <c r="D47" s="49">
        <v>2963452</v>
      </c>
      <c r="E47" s="49">
        <v>597820</v>
      </c>
      <c r="F47" s="50">
        <v>9422701</v>
      </c>
      <c r="G47" s="10"/>
      <c r="H47" s="10"/>
      <c r="AZ47" s="7"/>
    </row>
    <row r="48" spans="1:52" x14ac:dyDescent="0.2">
      <c r="A48" s="38"/>
      <c r="B48" s="39"/>
      <c r="C48" s="39"/>
      <c r="D48" s="39"/>
      <c r="E48" s="39"/>
      <c r="F48" s="40"/>
      <c r="G48" s="10"/>
      <c r="H48" s="10"/>
      <c r="AZ48" s="10"/>
    </row>
    <row r="49" spans="1:52" s="6" customFormat="1" x14ac:dyDescent="0.2">
      <c r="A49" s="51" t="s">
        <v>44</v>
      </c>
      <c r="B49" s="49">
        <v>198248</v>
      </c>
      <c r="C49" s="49">
        <v>155335</v>
      </c>
      <c r="D49" s="49">
        <v>266059</v>
      </c>
      <c r="E49" s="49">
        <v>183107</v>
      </c>
      <c r="F49" s="50">
        <v>802749</v>
      </c>
      <c r="G49" s="10"/>
      <c r="H49" s="10"/>
      <c r="AZ49" s="7"/>
    </row>
    <row r="50" spans="1:52" x14ac:dyDescent="0.2">
      <c r="A50" s="38"/>
      <c r="B50" s="39"/>
      <c r="C50" s="39"/>
      <c r="D50" s="39"/>
      <c r="E50" s="39"/>
      <c r="F50" s="40"/>
      <c r="G50" s="10"/>
      <c r="H50" s="10"/>
      <c r="AZ50" s="10"/>
    </row>
    <row r="51" spans="1:52" x14ac:dyDescent="0.2">
      <c r="A51" s="38" t="s">
        <v>45</v>
      </c>
      <c r="B51" s="39">
        <v>718365</v>
      </c>
      <c r="C51" s="39">
        <v>50897</v>
      </c>
      <c r="D51" s="39">
        <v>656502</v>
      </c>
      <c r="E51" s="39">
        <v>66817</v>
      </c>
      <c r="F51" s="40">
        <v>1492581</v>
      </c>
      <c r="G51" s="10"/>
      <c r="H51" s="10"/>
      <c r="AZ51" s="10"/>
    </row>
    <row r="52" spans="1:52" x14ac:dyDescent="0.2">
      <c r="A52" s="38" t="s">
        <v>46</v>
      </c>
      <c r="B52" s="39">
        <v>931980</v>
      </c>
      <c r="C52" s="39">
        <v>268637</v>
      </c>
      <c r="D52" s="39">
        <v>677534</v>
      </c>
      <c r="E52" s="39">
        <v>103170</v>
      </c>
      <c r="F52" s="40">
        <v>1981321</v>
      </c>
      <c r="G52" s="10"/>
      <c r="H52" s="10"/>
      <c r="AZ52" s="10"/>
    </row>
    <row r="53" spans="1:52" x14ac:dyDescent="0.2">
      <c r="A53" s="38" t="s">
        <v>47</v>
      </c>
      <c r="B53" s="39">
        <v>754658</v>
      </c>
      <c r="C53" s="39">
        <v>79899</v>
      </c>
      <c r="D53" s="39">
        <v>793428</v>
      </c>
      <c r="E53" s="39">
        <v>86143</v>
      </c>
      <c r="F53" s="40">
        <v>1714128</v>
      </c>
      <c r="G53" s="10"/>
      <c r="H53" s="10"/>
      <c r="AZ53" s="10"/>
    </row>
    <row r="54" spans="1:52" x14ac:dyDescent="0.2">
      <c r="A54" s="38" t="s">
        <v>48</v>
      </c>
      <c r="B54" s="39">
        <v>338045</v>
      </c>
      <c r="C54" s="39">
        <v>135368</v>
      </c>
      <c r="D54" s="39">
        <v>679419</v>
      </c>
      <c r="E54" s="39">
        <v>68376</v>
      </c>
      <c r="F54" s="40">
        <v>1221208</v>
      </c>
      <c r="G54" s="10"/>
      <c r="H54" s="10"/>
      <c r="AZ54" s="10"/>
    </row>
    <row r="55" spans="1:52" x14ac:dyDescent="0.2">
      <c r="A55" s="38" t="s">
        <v>49</v>
      </c>
      <c r="B55" s="39">
        <v>830885</v>
      </c>
      <c r="C55" s="39">
        <v>123446</v>
      </c>
      <c r="D55" s="39">
        <v>465213</v>
      </c>
      <c r="E55" s="39">
        <v>117457</v>
      </c>
      <c r="F55" s="40">
        <v>1537001</v>
      </c>
      <c r="G55" s="10"/>
      <c r="H55" s="10"/>
      <c r="AZ55" s="10"/>
    </row>
    <row r="56" spans="1:52" s="6" customFormat="1" x14ac:dyDescent="0.2">
      <c r="A56" s="51" t="s">
        <v>50</v>
      </c>
      <c r="B56" s="49">
        <v>3573933</v>
      </c>
      <c r="C56" s="49">
        <v>658247</v>
      </c>
      <c r="D56" s="49">
        <v>3272096</v>
      </c>
      <c r="E56" s="49">
        <v>441963</v>
      </c>
      <c r="F56" s="50">
        <v>7946239</v>
      </c>
      <c r="G56" s="10"/>
      <c r="H56" s="10"/>
      <c r="AZ56" s="7"/>
    </row>
    <row r="57" spans="1:52" x14ac:dyDescent="0.2">
      <c r="A57" s="38"/>
      <c r="B57" s="39"/>
      <c r="C57" s="39"/>
      <c r="D57" s="39"/>
      <c r="E57" s="39"/>
      <c r="F57" s="40"/>
      <c r="G57" s="10"/>
      <c r="H57" s="10"/>
      <c r="AZ57" s="10"/>
    </row>
    <row r="58" spans="1:52" x14ac:dyDescent="0.2">
      <c r="A58" s="38" t="s">
        <v>51</v>
      </c>
      <c r="B58" s="39">
        <v>173287</v>
      </c>
      <c r="C58" s="39">
        <v>66395</v>
      </c>
      <c r="D58" s="39">
        <v>228022</v>
      </c>
      <c r="E58" s="39">
        <v>113951</v>
      </c>
      <c r="F58" s="40">
        <v>581655</v>
      </c>
      <c r="G58" s="10"/>
      <c r="H58" s="10"/>
      <c r="AZ58" s="10"/>
    </row>
    <row r="59" spans="1:52" x14ac:dyDescent="0.2">
      <c r="A59" s="38" t="s">
        <v>52</v>
      </c>
      <c r="B59" s="39">
        <v>142588</v>
      </c>
      <c r="C59" s="39">
        <v>72805</v>
      </c>
      <c r="D59" s="39">
        <v>379824</v>
      </c>
      <c r="E59" s="39">
        <v>67971</v>
      </c>
      <c r="F59" s="40">
        <v>663188</v>
      </c>
      <c r="G59" s="10"/>
      <c r="H59" s="10"/>
      <c r="AZ59" s="10"/>
    </row>
    <row r="60" spans="1:52" x14ac:dyDescent="0.2">
      <c r="A60" s="38" t="s">
        <v>53</v>
      </c>
      <c r="B60" s="39">
        <v>340560</v>
      </c>
      <c r="C60" s="39">
        <v>23450</v>
      </c>
      <c r="D60" s="39">
        <v>576597</v>
      </c>
      <c r="E60" s="39">
        <v>140203</v>
      </c>
      <c r="F60" s="40">
        <v>1080810</v>
      </c>
      <c r="G60" s="10"/>
      <c r="H60" s="10"/>
      <c r="AZ60" s="10"/>
    </row>
    <row r="61" spans="1:52" s="6" customFormat="1" x14ac:dyDescent="0.2">
      <c r="A61" s="51" t="s">
        <v>54</v>
      </c>
      <c r="B61" s="49">
        <v>656435</v>
      </c>
      <c r="C61" s="49">
        <v>162650</v>
      </c>
      <c r="D61" s="49">
        <v>1184443</v>
      </c>
      <c r="E61" s="49">
        <v>322125</v>
      </c>
      <c r="F61" s="50">
        <v>2325653</v>
      </c>
      <c r="G61" s="10"/>
      <c r="H61" s="10"/>
      <c r="AZ61" s="7"/>
    </row>
    <row r="62" spans="1:52" x14ac:dyDescent="0.2">
      <c r="A62" s="38"/>
      <c r="B62" s="39"/>
      <c r="C62" s="39"/>
      <c r="D62" s="39"/>
      <c r="E62" s="39"/>
      <c r="F62" s="40"/>
      <c r="G62" s="10"/>
      <c r="H62" s="10"/>
      <c r="AZ62" s="10"/>
    </row>
    <row r="63" spans="1:52" s="6" customFormat="1" x14ac:dyDescent="0.2">
      <c r="A63" s="51" t="s">
        <v>55</v>
      </c>
      <c r="B63" s="49">
        <v>441103</v>
      </c>
      <c r="C63" s="49">
        <v>146882</v>
      </c>
      <c r="D63" s="49">
        <v>418375</v>
      </c>
      <c r="E63" s="49">
        <v>125027</v>
      </c>
      <c r="F63" s="50">
        <v>1131387</v>
      </c>
      <c r="G63" s="10"/>
      <c r="H63" s="10"/>
      <c r="AZ63" s="7"/>
    </row>
    <row r="64" spans="1:52" x14ac:dyDescent="0.2">
      <c r="A64" s="38"/>
      <c r="B64" s="39"/>
      <c r="C64" s="39"/>
      <c r="D64" s="39"/>
      <c r="E64" s="39"/>
      <c r="F64" s="40"/>
      <c r="G64" s="10"/>
      <c r="H64" s="10"/>
      <c r="AZ64" s="10"/>
    </row>
    <row r="65" spans="1:52" x14ac:dyDescent="0.2">
      <c r="A65" s="38" t="s">
        <v>56</v>
      </c>
      <c r="B65" s="39">
        <v>827334</v>
      </c>
      <c r="C65" s="39">
        <v>542620</v>
      </c>
      <c r="D65" s="39">
        <v>630651</v>
      </c>
      <c r="E65" s="39">
        <v>176020</v>
      </c>
      <c r="F65" s="40">
        <v>2176625</v>
      </c>
      <c r="G65" s="10"/>
      <c r="H65" s="10"/>
      <c r="AZ65" s="10"/>
    </row>
    <row r="66" spans="1:52" x14ac:dyDescent="0.2">
      <c r="A66" s="38" t="s">
        <v>57</v>
      </c>
      <c r="B66" s="39">
        <v>233678</v>
      </c>
      <c r="C66" s="39">
        <v>669176</v>
      </c>
      <c r="D66" s="39">
        <v>950844</v>
      </c>
      <c r="E66" s="39">
        <v>133121</v>
      </c>
      <c r="F66" s="40">
        <v>1986819</v>
      </c>
      <c r="G66" s="10"/>
      <c r="H66" s="10"/>
      <c r="AZ66" s="10"/>
    </row>
    <row r="67" spans="1:52" s="6" customFormat="1" x14ac:dyDescent="0.2">
      <c r="A67" s="51" t="s">
        <v>58</v>
      </c>
      <c r="B67" s="49">
        <v>1061012</v>
      </c>
      <c r="C67" s="49">
        <v>1211796</v>
      </c>
      <c r="D67" s="49">
        <v>1581495</v>
      </c>
      <c r="E67" s="49">
        <v>309141</v>
      </c>
      <c r="F67" s="50">
        <v>4163444</v>
      </c>
      <c r="G67" s="10"/>
      <c r="H67" s="10"/>
      <c r="AZ67" s="7"/>
    </row>
    <row r="68" spans="1:52" x14ac:dyDescent="0.2">
      <c r="A68" s="38"/>
      <c r="B68" s="39"/>
      <c r="C68" s="39"/>
      <c r="D68" s="39"/>
      <c r="E68" s="39"/>
      <c r="F68" s="40"/>
      <c r="G68" s="10"/>
      <c r="H68" s="10"/>
      <c r="AZ68" s="10"/>
    </row>
    <row r="69" spans="1:52" x14ac:dyDescent="0.2">
      <c r="A69" s="38" t="s">
        <v>59</v>
      </c>
      <c r="B69" s="39">
        <v>187912</v>
      </c>
      <c r="C69" s="39">
        <v>363535</v>
      </c>
      <c r="D69" s="39">
        <v>251907</v>
      </c>
      <c r="E69" s="39">
        <v>74000</v>
      </c>
      <c r="F69" s="40">
        <v>877354</v>
      </c>
      <c r="G69" s="10"/>
      <c r="H69" s="10"/>
      <c r="AZ69" s="10"/>
    </row>
    <row r="70" spans="1:52" x14ac:dyDescent="0.2">
      <c r="A70" s="38" t="s">
        <v>60</v>
      </c>
      <c r="B70" s="39">
        <v>290640</v>
      </c>
      <c r="C70" s="39">
        <v>103144</v>
      </c>
      <c r="D70" s="39">
        <v>248780</v>
      </c>
      <c r="E70" s="39">
        <v>101007</v>
      </c>
      <c r="F70" s="40">
        <v>743571</v>
      </c>
      <c r="G70" s="10"/>
      <c r="H70" s="10"/>
      <c r="AZ70" s="10"/>
    </row>
    <row r="71" spans="1:52" x14ac:dyDescent="0.2">
      <c r="A71" s="38" t="s">
        <v>61</v>
      </c>
      <c r="B71" s="39">
        <v>708736</v>
      </c>
      <c r="C71" s="39">
        <v>166906</v>
      </c>
      <c r="D71" s="39">
        <v>407310</v>
      </c>
      <c r="E71" s="39">
        <v>94191</v>
      </c>
      <c r="F71" s="40">
        <v>1377143</v>
      </c>
      <c r="G71" s="10"/>
      <c r="H71" s="10"/>
      <c r="AZ71" s="10"/>
    </row>
    <row r="72" spans="1:52" x14ac:dyDescent="0.2">
      <c r="A72" s="38" t="s">
        <v>62</v>
      </c>
      <c r="B72" s="39">
        <v>523096</v>
      </c>
      <c r="C72" s="39">
        <v>254754</v>
      </c>
      <c r="D72" s="39">
        <v>407528</v>
      </c>
      <c r="E72" s="39">
        <v>79323</v>
      </c>
      <c r="F72" s="40">
        <v>1264701</v>
      </c>
      <c r="G72" s="10"/>
      <c r="H72" s="10"/>
      <c r="AZ72" s="10"/>
    </row>
    <row r="73" spans="1:52" x14ac:dyDescent="0.2">
      <c r="A73" s="38" t="s">
        <v>63</v>
      </c>
      <c r="B73" s="39">
        <v>151390</v>
      </c>
      <c r="C73" s="39">
        <v>160442</v>
      </c>
      <c r="D73" s="39">
        <v>605478</v>
      </c>
      <c r="E73" s="39">
        <v>95491</v>
      </c>
      <c r="F73" s="40">
        <v>1012801</v>
      </c>
      <c r="G73" s="10"/>
      <c r="H73" s="10"/>
      <c r="AZ73" s="10"/>
    </row>
    <row r="74" spans="1:52" x14ac:dyDescent="0.2">
      <c r="A74" s="38" t="s">
        <v>64</v>
      </c>
      <c r="B74" s="39">
        <v>648918</v>
      </c>
      <c r="C74" s="39">
        <v>145314</v>
      </c>
      <c r="D74" s="39">
        <v>481269</v>
      </c>
      <c r="E74" s="39">
        <v>74108</v>
      </c>
      <c r="F74" s="40">
        <v>1349609</v>
      </c>
      <c r="G74" s="10"/>
      <c r="H74" s="10"/>
      <c r="AZ74" s="10"/>
    </row>
    <row r="75" spans="1:52" x14ac:dyDescent="0.2">
      <c r="A75" s="38" t="s">
        <v>65</v>
      </c>
      <c r="B75" s="39">
        <v>273122</v>
      </c>
      <c r="C75" s="39">
        <v>116500</v>
      </c>
      <c r="D75" s="39">
        <v>247027</v>
      </c>
      <c r="E75" s="39">
        <v>94198</v>
      </c>
      <c r="F75" s="40">
        <v>730847</v>
      </c>
      <c r="G75" s="10"/>
      <c r="H75" s="10"/>
      <c r="AZ75" s="10"/>
    </row>
    <row r="76" spans="1:52" x14ac:dyDescent="0.2">
      <c r="A76" s="38" t="s">
        <v>66</v>
      </c>
      <c r="B76" s="39">
        <v>844503</v>
      </c>
      <c r="C76" s="39">
        <v>131274</v>
      </c>
      <c r="D76" s="39">
        <v>286430</v>
      </c>
      <c r="E76" s="39">
        <v>141382</v>
      </c>
      <c r="F76" s="40">
        <v>1403589</v>
      </c>
      <c r="G76" s="10"/>
      <c r="H76" s="10"/>
      <c r="AZ76" s="10"/>
    </row>
    <row r="77" spans="1:52" s="6" customFormat="1" x14ac:dyDescent="0.2">
      <c r="A77" s="51" t="s">
        <v>80</v>
      </c>
      <c r="B77" s="49">
        <v>3628317</v>
      </c>
      <c r="C77" s="49">
        <v>1441869</v>
      </c>
      <c r="D77" s="49">
        <v>2935729</v>
      </c>
      <c r="E77" s="49">
        <v>753700</v>
      </c>
      <c r="F77" s="50">
        <v>8759615</v>
      </c>
      <c r="G77" s="10"/>
      <c r="H77" s="10"/>
      <c r="AZ77" s="7"/>
    </row>
    <row r="78" spans="1:52" x14ac:dyDescent="0.2">
      <c r="A78" s="38"/>
      <c r="B78" s="39"/>
      <c r="C78" s="39"/>
      <c r="D78" s="39"/>
      <c r="E78" s="39"/>
      <c r="F78" s="40"/>
      <c r="G78" s="10"/>
      <c r="H78" s="10"/>
      <c r="AZ78" s="10"/>
    </row>
    <row r="79" spans="1:52" x14ac:dyDescent="0.2">
      <c r="A79" s="38" t="s">
        <v>67</v>
      </c>
      <c r="B79" s="39">
        <v>16245</v>
      </c>
      <c r="C79" s="44">
        <v>122035</v>
      </c>
      <c r="D79" s="39">
        <v>18290</v>
      </c>
      <c r="E79" s="39">
        <v>249868</v>
      </c>
      <c r="F79" s="40">
        <v>406438</v>
      </c>
      <c r="G79" s="10"/>
      <c r="H79" s="10"/>
      <c r="AZ79" s="10"/>
    </row>
    <row r="80" spans="1:52" x14ac:dyDescent="0.2">
      <c r="A80" s="38" t="s">
        <v>68</v>
      </c>
      <c r="B80" s="39">
        <v>40606</v>
      </c>
      <c r="C80" s="39">
        <v>102619</v>
      </c>
      <c r="D80" s="39">
        <v>135544</v>
      </c>
      <c r="E80" s="39">
        <v>59375</v>
      </c>
      <c r="F80" s="40">
        <v>338144</v>
      </c>
      <c r="G80" s="10"/>
      <c r="H80" s="10"/>
      <c r="AZ80" s="10"/>
    </row>
    <row r="81" spans="1:52" s="6" customFormat="1" x14ac:dyDescent="0.2">
      <c r="A81" s="51" t="s">
        <v>69</v>
      </c>
      <c r="B81" s="49">
        <v>56851</v>
      </c>
      <c r="C81" s="49">
        <v>224654</v>
      </c>
      <c r="D81" s="49">
        <v>153834</v>
      </c>
      <c r="E81" s="49">
        <v>309243</v>
      </c>
      <c r="F81" s="50">
        <v>744582</v>
      </c>
      <c r="G81" s="10"/>
      <c r="H81" s="10"/>
      <c r="AZ81" s="7"/>
    </row>
    <row r="82" spans="1:52" s="6" customFormat="1" x14ac:dyDescent="0.2">
      <c r="A82" s="43"/>
      <c r="B82" s="41"/>
      <c r="C82" s="41"/>
      <c r="D82" s="41"/>
      <c r="E82" s="41"/>
      <c r="F82" s="42"/>
      <c r="G82" s="10"/>
      <c r="H82" s="10"/>
      <c r="AZ82" s="7"/>
    </row>
    <row r="83" spans="1:52" ht="13.5" thickBot="1" x14ac:dyDescent="0.25">
      <c r="A83" s="53" t="s">
        <v>70</v>
      </c>
      <c r="B83" s="54">
        <v>16861958</v>
      </c>
      <c r="C83" s="54">
        <v>8974797</v>
      </c>
      <c r="D83" s="54">
        <v>20345749</v>
      </c>
      <c r="E83" s="54">
        <v>4413557</v>
      </c>
      <c r="F83" s="55">
        <v>50596061</v>
      </c>
      <c r="G83" s="10"/>
      <c r="H83" s="10"/>
      <c r="AZ83" s="10"/>
    </row>
    <row r="84" spans="1:52" x14ac:dyDescent="0.2">
      <c r="A84" s="161" t="s">
        <v>100</v>
      </c>
      <c r="B84" s="161"/>
      <c r="C84" s="161"/>
      <c r="D84" s="161"/>
      <c r="E84" s="161"/>
      <c r="F84" s="161"/>
      <c r="G84" s="10"/>
    </row>
    <row r="85" spans="1:52" x14ac:dyDescent="0.2">
      <c r="A85" s="161" t="s">
        <v>108</v>
      </c>
      <c r="B85" s="161"/>
      <c r="C85" s="161"/>
      <c r="D85" s="161"/>
      <c r="E85" s="161"/>
      <c r="F85" s="161"/>
    </row>
    <row r="86" spans="1:52" x14ac:dyDescent="0.2">
      <c r="A86" s="161" t="s">
        <v>101</v>
      </c>
      <c r="B86" s="161"/>
      <c r="C86" s="161"/>
      <c r="D86" s="161"/>
      <c r="E86" s="161"/>
      <c r="F86" s="161"/>
    </row>
    <row r="87" spans="1:52" x14ac:dyDescent="0.2">
      <c r="A87" s="69"/>
      <c r="B87" s="69"/>
      <c r="C87" s="69"/>
      <c r="D87" s="69"/>
      <c r="E87" s="69"/>
      <c r="F87" s="92"/>
    </row>
    <row r="88" spans="1:52" x14ac:dyDescent="0.2">
      <c r="B88" s="91" t="s">
        <v>121</v>
      </c>
      <c r="F88" s="10"/>
    </row>
    <row r="89" spans="1:52" x14ac:dyDescent="0.2">
      <c r="B89" s="10"/>
      <c r="C89" s="10"/>
      <c r="D89" s="10"/>
      <c r="E89" s="10"/>
      <c r="F89" s="10"/>
    </row>
    <row r="91" spans="1:52" x14ac:dyDescent="0.2">
      <c r="C91" s="10"/>
    </row>
    <row r="92" spans="1:52" x14ac:dyDescent="0.2">
      <c r="F92" s="10"/>
    </row>
    <row r="94" spans="1:52" x14ac:dyDescent="0.2">
      <c r="F94" s="10"/>
    </row>
  </sheetData>
  <mergeCells count="6">
    <mergeCell ref="A85:F85"/>
    <mergeCell ref="A86:F86"/>
    <mergeCell ref="A1:F1"/>
    <mergeCell ref="A3:F3"/>
    <mergeCell ref="A4:F4"/>
    <mergeCell ref="A84:F84"/>
  </mergeCells>
  <phoneticPr fontId="9" type="noConversion"/>
  <printOptions horizontalCentered="1"/>
  <pageMargins left="0.78740157480314965" right="0.43307086614173229" top="0.59055118110236227" bottom="0.98425196850393704" header="0" footer="0"/>
  <pageSetup paperSize="9" scale="55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R90"/>
  <sheetViews>
    <sheetView showGridLines="0" view="pageBreakPreview" topLeftCell="A37" zoomScale="70" zoomScaleNormal="75" zoomScaleSheetLayoutView="70" workbookViewId="0">
      <selection activeCell="L14" sqref="L14"/>
    </sheetView>
  </sheetViews>
  <sheetFormatPr baseColWidth="10" defaultRowHeight="12.75" x14ac:dyDescent="0.2"/>
  <cols>
    <col min="1" max="1" width="38.7109375" style="5" customWidth="1"/>
    <col min="2" max="3" width="14.28515625" style="5" customWidth="1"/>
    <col min="4" max="5" width="14.28515625" style="13" customWidth="1"/>
    <col min="6" max="10" width="14.28515625" style="5" customWidth="1"/>
    <col min="11" max="11" width="15.140625" style="5" bestFit="1" customWidth="1"/>
    <col min="12" max="12" width="14.28515625" style="5" customWidth="1"/>
    <col min="13" max="13" width="15.85546875" style="5" customWidth="1"/>
    <col min="14" max="14" width="4.42578125" style="5" customWidth="1"/>
    <col min="15" max="16384" width="11.42578125" style="5"/>
  </cols>
  <sheetData>
    <row r="1" spans="1:17" ht="18" x14ac:dyDescent="0.25">
      <c r="A1" s="170" t="s">
        <v>73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3" spans="1:17" ht="26.25" customHeight="1" x14ac:dyDescent="0.2">
      <c r="A3" s="171" t="s">
        <v>126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7" ht="13.5" thickBot="1" x14ac:dyDescent="0.25">
      <c r="A4" s="172"/>
      <c r="B4" s="172"/>
      <c r="C4" s="172"/>
      <c r="D4" s="172"/>
      <c r="E4" s="172"/>
      <c r="F4" s="172"/>
      <c r="G4" s="172"/>
      <c r="H4" s="172"/>
      <c r="I4" s="172"/>
    </row>
    <row r="5" spans="1:17" s="84" customFormat="1" ht="27" customHeight="1" x14ac:dyDescent="0.2">
      <c r="A5" s="173" t="s">
        <v>81</v>
      </c>
      <c r="B5" s="165" t="s">
        <v>10</v>
      </c>
      <c r="C5" s="166"/>
      <c r="D5" s="176"/>
      <c r="E5" s="178" t="s">
        <v>11</v>
      </c>
      <c r="F5" s="179"/>
      <c r="G5" s="180"/>
      <c r="H5" s="165" t="s">
        <v>12</v>
      </c>
      <c r="I5" s="166"/>
      <c r="J5" s="166"/>
      <c r="K5" s="165" t="s">
        <v>71</v>
      </c>
      <c r="L5" s="166"/>
      <c r="M5" s="166"/>
    </row>
    <row r="6" spans="1:17" s="84" customFormat="1" ht="27" customHeight="1" x14ac:dyDescent="0.2">
      <c r="A6" s="174"/>
      <c r="B6" s="167"/>
      <c r="C6" s="168"/>
      <c r="D6" s="177"/>
      <c r="E6" s="181"/>
      <c r="F6" s="182"/>
      <c r="G6" s="183"/>
      <c r="H6" s="167"/>
      <c r="I6" s="168"/>
      <c r="J6" s="168"/>
      <c r="K6" s="167"/>
      <c r="L6" s="168"/>
      <c r="M6" s="169"/>
    </row>
    <row r="7" spans="1:17" s="84" customFormat="1" ht="27" customHeight="1" thickBot="1" x14ac:dyDescent="0.25">
      <c r="A7" s="175"/>
      <c r="B7" s="85" t="s">
        <v>2</v>
      </c>
      <c r="C7" s="85" t="s">
        <v>3</v>
      </c>
      <c r="D7" s="81" t="s">
        <v>1</v>
      </c>
      <c r="E7" s="86" t="s">
        <v>2</v>
      </c>
      <c r="F7" s="86" t="s">
        <v>3</v>
      </c>
      <c r="G7" s="87" t="s">
        <v>1</v>
      </c>
      <c r="H7" s="85" t="s">
        <v>2</v>
      </c>
      <c r="I7" s="85" t="s">
        <v>3</v>
      </c>
      <c r="J7" s="88" t="s">
        <v>1</v>
      </c>
      <c r="K7" s="85" t="s">
        <v>2</v>
      </c>
      <c r="L7" s="85" t="s">
        <v>3</v>
      </c>
      <c r="M7" s="89" t="s">
        <v>1</v>
      </c>
    </row>
    <row r="8" spans="1:17" ht="22.5" customHeight="1" x14ac:dyDescent="0.2">
      <c r="A8" s="31" t="s">
        <v>16</v>
      </c>
      <c r="B8" s="120">
        <v>113740</v>
      </c>
      <c r="C8" s="104">
        <v>3742</v>
      </c>
      <c r="D8" s="104">
        <v>117482</v>
      </c>
      <c r="E8" s="104">
        <v>6957</v>
      </c>
      <c r="F8" s="121">
        <v>0</v>
      </c>
      <c r="G8" s="122">
        <v>6957</v>
      </c>
      <c r="H8" s="123">
        <v>8689</v>
      </c>
      <c r="I8" s="124">
        <v>928</v>
      </c>
      <c r="J8" s="125">
        <v>9618</v>
      </c>
      <c r="K8" s="125">
        <v>129386</v>
      </c>
      <c r="L8" s="125">
        <v>4670</v>
      </c>
      <c r="M8" s="126">
        <v>134057</v>
      </c>
      <c r="N8" s="13"/>
      <c r="O8" s="13"/>
      <c r="P8" s="13"/>
      <c r="Q8" s="13"/>
    </row>
    <row r="9" spans="1:17" x14ac:dyDescent="0.2">
      <c r="A9" s="38" t="s">
        <v>17</v>
      </c>
      <c r="B9" s="117">
        <v>114626</v>
      </c>
      <c r="C9" s="106">
        <v>3443</v>
      </c>
      <c r="D9" s="106">
        <v>118069</v>
      </c>
      <c r="E9" s="106">
        <v>5213</v>
      </c>
      <c r="F9" s="127">
        <v>0</v>
      </c>
      <c r="G9" s="111">
        <v>5213</v>
      </c>
      <c r="H9" s="128">
        <v>11694</v>
      </c>
      <c r="I9" s="129">
        <v>583</v>
      </c>
      <c r="J9" s="103">
        <v>12277</v>
      </c>
      <c r="K9" s="103">
        <v>131533</v>
      </c>
      <c r="L9" s="103">
        <v>4026</v>
      </c>
      <c r="M9" s="105">
        <v>135559</v>
      </c>
      <c r="N9" s="13"/>
      <c r="O9" s="13"/>
      <c r="P9" s="13"/>
      <c r="Q9" s="13"/>
    </row>
    <row r="10" spans="1:17" x14ac:dyDescent="0.2">
      <c r="A10" s="38" t="s">
        <v>18</v>
      </c>
      <c r="B10" s="117">
        <v>21030</v>
      </c>
      <c r="C10" s="106">
        <v>5664</v>
      </c>
      <c r="D10" s="106">
        <v>26694</v>
      </c>
      <c r="E10" s="106">
        <v>7250</v>
      </c>
      <c r="F10" s="127">
        <v>0</v>
      </c>
      <c r="G10" s="106">
        <v>7250</v>
      </c>
      <c r="H10" s="103">
        <v>22688</v>
      </c>
      <c r="I10" s="105">
        <v>1035</v>
      </c>
      <c r="J10" s="103">
        <v>23723</v>
      </c>
      <c r="K10" s="103">
        <v>50968</v>
      </c>
      <c r="L10" s="103">
        <v>6699</v>
      </c>
      <c r="M10" s="105">
        <v>57667</v>
      </c>
      <c r="N10" s="13"/>
      <c r="O10" s="13"/>
      <c r="P10" s="13"/>
      <c r="Q10" s="13"/>
    </row>
    <row r="11" spans="1:17" x14ac:dyDescent="0.2">
      <c r="A11" s="38" t="s">
        <v>19</v>
      </c>
      <c r="B11" s="117">
        <v>28633</v>
      </c>
      <c r="C11" s="106">
        <v>2950</v>
      </c>
      <c r="D11" s="106">
        <v>31583</v>
      </c>
      <c r="E11" s="106">
        <v>3102</v>
      </c>
      <c r="F11" s="127">
        <v>0</v>
      </c>
      <c r="G11" s="106">
        <v>3102</v>
      </c>
      <c r="H11" s="103">
        <v>14795</v>
      </c>
      <c r="I11" s="105">
        <v>463</v>
      </c>
      <c r="J11" s="103">
        <v>15258</v>
      </c>
      <c r="K11" s="103">
        <v>46530</v>
      </c>
      <c r="L11" s="103">
        <v>3413</v>
      </c>
      <c r="M11" s="105">
        <v>49943</v>
      </c>
      <c r="N11" s="13"/>
      <c r="O11" s="13"/>
      <c r="P11" s="13"/>
      <c r="Q11" s="13"/>
    </row>
    <row r="12" spans="1:17" s="6" customFormat="1" x14ac:dyDescent="0.2">
      <c r="A12" s="51" t="s">
        <v>20</v>
      </c>
      <c r="B12" s="109">
        <v>278029</v>
      </c>
      <c r="C12" s="109">
        <v>15799</v>
      </c>
      <c r="D12" s="109">
        <v>293828</v>
      </c>
      <c r="E12" s="107">
        <v>22522</v>
      </c>
      <c r="F12" s="109">
        <v>0</v>
      </c>
      <c r="G12" s="109">
        <v>22522</v>
      </c>
      <c r="H12" s="107">
        <v>57866</v>
      </c>
      <c r="I12" s="101">
        <v>3009</v>
      </c>
      <c r="J12" s="107">
        <v>60876</v>
      </c>
      <c r="K12" s="107">
        <v>358417</v>
      </c>
      <c r="L12" s="107">
        <v>18808</v>
      </c>
      <c r="M12" s="101">
        <v>377226</v>
      </c>
      <c r="N12" s="13"/>
      <c r="O12" s="13"/>
      <c r="P12" s="13"/>
      <c r="Q12" s="13"/>
    </row>
    <row r="13" spans="1:17" s="6" customFormat="1" x14ac:dyDescent="0.2">
      <c r="A13" s="43"/>
      <c r="B13" s="110"/>
      <c r="C13" s="110"/>
      <c r="D13" s="110"/>
      <c r="E13" s="117"/>
      <c r="F13" s="110"/>
      <c r="G13" s="110"/>
      <c r="H13" s="108"/>
      <c r="I13" s="102"/>
      <c r="J13" s="103"/>
      <c r="K13" s="103"/>
      <c r="L13" s="108"/>
      <c r="M13" s="102"/>
      <c r="N13" s="13"/>
      <c r="O13" s="13"/>
      <c r="P13" s="13"/>
      <c r="Q13" s="13"/>
    </row>
    <row r="14" spans="1:17" s="6" customFormat="1" x14ac:dyDescent="0.2">
      <c r="A14" s="51" t="s">
        <v>21</v>
      </c>
      <c r="B14" s="109">
        <v>16636</v>
      </c>
      <c r="C14" s="109">
        <v>560</v>
      </c>
      <c r="D14" s="109">
        <v>17196</v>
      </c>
      <c r="E14" s="107">
        <v>0</v>
      </c>
      <c r="F14" s="109">
        <v>0</v>
      </c>
      <c r="G14" s="109">
        <v>0</v>
      </c>
      <c r="H14" s="107">
        <v>1311</v>
      </c>
      <c r="I14" s="101">
        <v>532</v>
      </c>
      <c r="J14" s="107">
        <v>1906</v>
      </c>
      <c r="K14" s="107">
        <v>17947</v>
      </c>
      <c r="L14" s="107">
        <v>1092</v>
      </c>
      <c r="M14" s="101">
        <v>19102</v>
      </c>
      <c r="N14" s="13"/>
      <c r="O14" s="13"/>
      <c r="P14" s="13"/>
      <c r="Q14" s="13"/>
    </row>
    <row r="15" spans="1:17" s="6" customFormat="1" x14ac:dyDescent="0.2">
      <c r="A15" s="43"/>
      <c r="B15" s="108"/>
      <c r="C15" s="108"/>
      <c r="D15" s="108"/>
      <c r="E15" s="117"/>
      <c r="F15" s="108"/>
      <c r="G15" s="108"/>
      <c r="H15" s="108"/>
      <c r="I15" s="102"/>
      <c r="J15" s="103"/>
      <c r="K15" s="103"/>
      <c r="L15" s="108"/>
      <c r="M15" s="102"/>
      <c r="N15" s="13"/>
      <c r="O15" s="13"/>
      <c r="P15" s="13"/>
      <c r="Q15" s="13"/>
    </row>
    <row r="16" spans="1:17" s="6" customFormat="1" x14ac:dyDescent="0.2">
      <c r="A16" s="51" t="s">
        <v>22</v>
      </c>
      <c r="B16" s="109">
        <v>6798</v>
      </c>
      <c r="C16" s="109">
        <v>21</v>
      </c>
      <c r="D16" s="109">
        <v>6819</v>
      </c>
      <c r="E16" s="107">
        <v>268</v>
      </c>
      <c r="F16" s="109">
        <v>0</v>
      </c>
      <c r="G16" s="109">
        <v>268</v>
      </c>
      <c r="H16" s="107">
        <v>137</v>
      </c>
      <c r="I16" s="109">
        <v>63</v>
      </c>
      <c r="J16" s="107">
        <v>200</v>
      </c>
      <c r="K16" s="107">
        <v>7203</v>
      </c>
      <c r="L16" s="109">
        <v>84</v>
      </c>
      <c r="M16" s="101">
        <v>7287</v>
      </c>
      <c r="N16" s="13"/>
      <c r="O16" s="13"/>
      <c r="P16" s="13"/>
      <c r="Q16" s="13"/>
    </row>
    <row r="17" spans="1:17" s="6" customFormat="1" x14ac:dyDescent="0.2">
      <c r="A17" s="43"/>
      <c r="B17" s="110"/>
      <c r="C17" s="110"/>
      <c r="D17" s="110"/>
      <c r="E17" s="117"/>
      <c r="F17" s="110"/>
      <c r="G17" s="110"/>
      <c r="H17" s="108"/>
      <c r="I17" s="102"/>
      <c r="J17" s="103"/>
      <c r="K17" s="103"/>
      <c r="L17" s="108"/>
      <c r="M17" s="102"/>
      <c r="N17" s="13"/>
      <c r="O17" s="13"/>
      <c r="P17" s="13"/>
      <c r="Q17" s="13"/>
    </row>
    <row r="18" spans="1:17" x14ac:dyDescent="0.2">
      <c r="A18" s="38" t="s">
        <v>75</v>
      </c>
      <c r="B18" s="106">
        <v>52732</v>
      </c>
      <c r="C18" s="106">
        <v>4220</v>
      </c>
      <c r="D18" s="106">
        <v>56952</v>
      </c>
      <c r="E18" s="117">
        <v>3271</v>
      </c>
      <c r="F18" s="127">
        <v>0</v>
      </c>
      <c r="G18" s="106">
        <v>3271</v>
      </c>
      <c r="H18" s="103">
        <v>12730</v>
      </c>
      <c r="I18" s="105">
        <v>1457</v>
      </c>
      <c r="J18" s="103">
        <v>14187</v>
      </c>
      <c r="K18" s="103">
        <v>68733</v>
      </c>
      <c r="L18" s="103">
        <v>5677</v>
      </c>
      <c r="M18" s="105">
        <v>74410</v>
      </c>
      <c r="N18" s="13"/>
      <c r="O18" s="13"/>
      <c r="P18" s="13"/>
      <c r="Q18" s="13"/>
    </row>
    <row r="19" spans="1:17" x14ac:dyDescent="0.2">
      <c r="A19" s="38" t="s">
        <v>23</v>
      </c>
      <c r="B19" s="106">
        <v>1302</v>
      </c>
      <c r="C19" s="106">
        <v>274</v>
      </c>
      <c r="D19" s="111">
        <v>1576</v>
      </c>
      <c r="E19" s="116">
        <v>0</v>
      </c>
      <c r="F19" s="127">
        <v>0</v>
      </c>
      <c r="G19" s="127">
        <v>0</v>
      </c>
      <c r="H19" s="103">
        <v>1965</v>
      </c>
      <c r="I19" s="105">
        <v>55</v>
      </c>
      <c r="J19" s="103">
        <v>2020</v>
      </c>
      <c r="K19" s="103">
        <v>3267</v>
      </c>
      <c r="L19" s="103">
        <v>329</v>
      </c>
      <c r="M19" s="105">
        <v>3596</v>
      </c>
      <c r="N19" s="13"/>
      <c r="O19" s="13"/>
      <c r="P19" s="13"/>
      <c r="Q19" s="13"/>
    </row>
    <row r="20" spans="1:17" x14ac:dyDescent="0.2">
      <c r="A20" s="38" t="s">
        <v>24</v>
      </c>
      <c r="B20" s="106">
        <v>1744</v>
      </c>
      <c r="C20" s="106">
        <v>573</v>
      </c>
      <c r="D20" s="106">
        <v>2317</v>
      </c>
      <c r="E20" s="116">
        <v>2</v>
      </c>
      <c r="F20" s="127">
        <v>0</v>
      </c>
      <c r="G20" s="127">
        <v>2</v>
      </c>
      <c r="H20" s="103">
        <v>897</v>
      </c>
      <c r="I20" s="105">
        <v>89</v>
      </c>
      <c r="J20" s="103">
        <v>986</v>
      </c>
      <c r="K20" s="103">
        <v>2643</v>
      </c>
      <c r="L20" s="103">
        <v>662</v>
      </c>
      <c r="M20" s="105">
        <v>3305</v>
      </c>
      <c r="N20" s="13"/>
      <c r="O20" s="13"/>
      <c r="P20" s="13"/>
      <c r="Q20" s="13"/>
    </row>
    <row r="21" spans="1:17" s="6" customFormat="1" x14ac:dyDescent="0.2">
      <c r="A21" s="51" t="s">
        <v>76</v>
      </c>
      <c r="B21" s="109">
        <v>55778</v>
      </c>
      <c r="C21" s="109">
        <v>5067</v>
      </c>
      <c r="D21" s="109">
        <v>60845</v>
      </c>
      <c r="E21" s="107">
        <v>3273</v>
      </c>
      <c r="F21" s="109">
        <v>0</v>
      </c>
      <c r="G21" s="109">
        <v>3273</v>
      </c>
      <c r="H21" s="107">
        <v>15592</v>
      </c>
      <c r="I21" s="101">
        <v>1601</v>
      </c>
      <c r="J21" s="107">
        <v>17193</v>
      </c>
      <c r="K21" s="107">
        <v>74643</v>
      </c>
      <c r="L21" s="107">
        <v>6668</v>
      </c>
      <c r="M21" s="101">
        <v>81311</v>
      </c>
      <c r="N21" s="13"/>
      <c r="O21" s="13"/>
      <c r="P21" s="13"/>
      <c r="Q21" s="13"/>
    </row>
    <row r="22" spans="1:17" s="6" customFormat="1" x14ac:dyDescent="0.2">
      <c r="A22" s="43"/>
      <c r="B22" s="110"/>
      <c r="C22" s="110"/>
      <c r="D22" s="110"/>
      <c r="E22" s="130"/>
      <c r="F22" s="110"/>
      <c r="G22" s="110"/>
      <c r="H22" s="108"/>
      <c r="I22" s="102"/>
      <c r="J22" s="103"/>
      <c r="K22" s="103"/>
      <c r="L22" s="108"/>
      <c r="M22" s="102"/>
      <c r="N22" s="13"/>
      <c r="O22" s="13"/>
      <c r="P22" s="13"/>
      <c r="Q22" s="13"/>
    </row>
    <row r="23" spans="1:17" s="6" customFormat="1" x14ac:dyDescent="0.2">
      <c r="A23" s="51" t="s">
        <v>25</v>
      </c>
      <c r="B23" s="109">
        <v>174102</v>
      </c>
      <c r="C23" s="109">
        <v>78093</v>
      </c>
      <c r="D23" s="109">
        <v>252195</v>
      </c>
      <c r="E23" s="107">
        <v>40855</v>
      </c>
      <c r="F23" s="109">
        <v>10867</v>
      </c>
      <c r="G23" s="109">
        <v>51722</v>
      </c>
      <c r="H23" s="107">
        <v>13634</v>
      </c>
      <c r="I23" s="101">
        <v>19089</v>
      </c>
      <c r="J23" s="107">
        <v>32723</v>
      </c>
      <c r="K23" s="107">
        <v>228591</v>
      </c>
      <c r="L23" s="107">
        <v>108049</v>
      </c>
      <c r="M23" s="101">
        <v>336640</v>
      </c>
      <c r="N23" s="13"/>
      <c r="O23" s="13"/>
      <c r="P23" s="13"/>
      <c r="Q23" s="13"/>
    </row>
    <row r="24" spans="1:17" s="6" customFormat="1" x14ac:dyDescent="0.2">
      <c r="A24" s="43"/>
      <c r="B24" s="108"/>
      <c r="C24" s="108"/>
      <c r="D24" s="108"/>
      <c r="E24" s="108"/>
      <c r="F24" s="108"/>
      <c r="G24" s="108"/>
      <c r="H24" s="108"/>
      <c r="I24" s="102"/>
      <c r="J24" s="103"/>
      <c r="K24" s="103"/>
      <c r="L24" s="108"/>
      <c r="M24" s="102"/>
      <c r="N24" s="13"/>
      <c r="O24" s="13"/>
      <c r="P24" s="13"/>
      <c r="Q24" s="13"/>
    </row>
    <row r="25" spans="1:17" s="6" customFormat="1" ht="12" customHeight="1" x14ac:dyDescent="0.2">
      <c r="A25" s="51" t="s">
        <v>26</v>
      </c>
      <c r="B25" s="109">
        <v>41118</v>
      </c>
      <c r="C25" s="109">
        <v>21880</v>
      </c>
      <c r="D25" s="109">
        <v>62998</v>
      </c>
      <c r="E25" s="107">
        <v>21888</v>
      </c>
      <c r="F25" s="109">
        <v>4158</v>
      </c>
      <c r="G25" s="109">
        <v>26046</v>
      </c>
      <c r="H25" s="107">
        <v>45173</v>
      </c>
      <c r="I25" s="101">
        <v>22117</v>
      </c>
      <c r="J25" s="107">
        <v>67290</v>
      </c>
      <c r="K25" s="107">
        <v>108179</v>
      </c>
      <c r="L25" s="107">
        <v>48155</v>
      </c>
      <c r="M25" s="101">
        <v>156334</v>
      </c>
      <c r="N25" s="13"/>
      <c r="O25" s="13"/>
      <c r="P25" s="13"/>
      <c r="Q25" s="13"/>
    </row>
    <row r="26" spans="1:17" s="6" customFormat="1" x14ac:dyDescent="0.2">
      <c r="A26" s="43"/>
      <c r="B26" s="108"/>
      <c r="C26" s="108"/>
      <c r="D26" s="108"/>
      <c r="E26" s="108"/>
      <c r="F26" s="108"/>
      <c r="G26" s="108"/>
      <c r="H26" s="108"/>
      <c r="I26" s="102"/>
      <c r="J26" s="103"/>
      <c r="K26" s="103"/>
      <c r="L26" s="108"/>
      <c r="M26" s="102"/>
      <c r="N26" s="13"/>
      <c r="O26" s="13"/>
      <c r="P26" s="13"/>
      <c r="Q26" s="13"/>
    </row>
    <row r="27" spans="1:17" x14ac:dyDescent="0.2">
      <c r="A27" s="38" t="s">
        <v>27</v>
      </c>
      <c r="B27" s="106">
        <v>222426</v>
      </c>
      <c r="C27" s="106">
        <v>170453</v>
      </c>
      <c r="D27" s="106">
        <v>392879</v>
      </c>
      <c r="E27" s="106">
        <v>71118</v>
      </c>
      <c r="F27" s="106">
        <v>19247</v>
      </c>
      <c r="G27" s="106">
        <v>90365</v>
      </c>
      <c r="H27" s="103">
        <v>18742</v>
      </c>
      <c r="I27" s="105">
        <v>22093</v>
      </c>
      <c r="J27" s="103">
        <v>40835</v>
      </c>
      <c r="K27" s="103">
        <v>312286</v>
      </c>
      <c r="L27" s="103">
        <v>211793</v>
      </c>
      <c r="M27" s="105">
        <v>524079</v>
      </c>
      <c r="N27" s="13"/>
      <c r="O27" s="13"/>
      <c r="P27" s="13"/>
      <c r="Q27" s="13"/>
    </row>
    <row r="28" spans="1:17" x14ac:dyDescent="0.2">
      <c r="A28" s="38" t="s">
        <v>28</v>
      </c>
      <c r="B28" s="106">
        <v>191537</v>
      </c>
      <c r="C28" s="106">
        <v>20943</v>
      </c>
      <c r="D28" s="106">
        <v>212480</v>
      </c>
      <c r="E28" s="106">
        <v>150939</v>
      </c>
      <c r="F28" s="106">
        <v>12785</v>
      </c>
      <c r="G28" s="106">
        <v>163724</v>
      </c>
      <c r="H28" s="103">
        <v>50654</v>
      </c>
      <c r="I28" s="105">
        <v>5958</v>
      </c>
      <c r="J28" s="103">
        <v>56612</v>
      </c>
      <c r="K28" s="103">
        <v>393130</v>
      </c>
      <c r="L28" s="103">
        <v>39686</v>
      </c>
      <c r="M28" s="105">
        <v>432816</v>
      </c>
      <c r="N28" s="13"/>
      <c r="O28" s="13"/>
      <c r="P28" s="13"/>
      <c r="Q28" s="13"/>
    </row>
    <row r="29" spans="1:17" x14ac:dyDescent="0.2">
      <c r="A29" s="38" t="s">
        <v>29</v>
      </c>
      <c r="B29" s="106">
        <v>298294</v>
      </c>
      <c r="C29" s="106">
        <v>143006</v>
      </c>
      <c r="D29" s="106">
        <v>441300</v>
      </c>
      <c r="E29" s="106">
        <v>228822</v>
      </c>
      <c r="F29" s="106">
        <v>31933</v>
      </c>
      <c r="G29" s="106">
        <v>271337</v>
      </c>
      <c r="H29" s="103">
        <v>62365</v>
      </c>
      <c r="I29" s="105">
        <v>42515</v>
      </c>
      <c r="J29" s="103">
        <v>94298</v>
      </c>
      <c r="K29" s="103">
        <v>589481</v>
      </c>
      <c r="L29" s="103">
        <v>217454</v>
      </c>
      <c r="M29" s="105">
        <v>806935</v>
      </c>
      <c r="N29" s="13"/>
      <c r="O29" s="13"/>
      <c r="P29" s="13"/>
      <c r="Q29" s="13"/>
    </row>
    <row r="30" spans="1:17" s="6" customFormat="1" x14ac:dyDescent="0.2">
      <c r="A30" s="51" t="s">
        <v>77</v>
      </c>
      <c r="B30" s="109">
        <v>712257</v>
      </c>
      <c r="C30" s="109">
        <v>334402</v>
      </c>
      <c r="D30" s="109">
        <v>1046659</v>
      </c>
      <c r="E30" s="107">
        <v>450879</v>
      </c>
      <c r="F30" s="109">
        <v>63965</v>
      </c>
      <c r="G30" s="109">
        <v>525426</v>
      </c>
      <c r="H30" s="107">
        <v>131761</v>
      </c>
      <c r="I30" s="101">
        <v>70566</v>
      </c>
      <c r="J30" s="107">
        <v>191745</v>
      </c>
      <c r="K30" s="107">
        <v>1294897</v>
      </c>
      <c r="L30" s="107">
        <v>468933</v>
      </c>
      <c r="M30" s="101">
        <v>1763830</v>
      </c>
      <c r="N30" s="13"/>
      <c r="O30" s="13"/>
      <c r="P30" s="13"/>
      <c r="Q30" s="13"/>
    </row>
    <row r="31" spans="1:17" s="6" customFormat="1" x14ac:dyDescent="0.2">
      <c r="A31" s="43"/>
      <c r="B31" s="108"/>
      <c r="C31" s="108"/>
      <c r="D31" s="108"/>
      <c r="E31" s="108"/>
      <c r="F31" s="108"/>
      <c r="G31" s="108"/>
      <c r="H31" s="108"/>
      <c r="I31" s="102"/>
      <c r="J31" s="103"/>
      <c r="K31" s="103"/>
      <c r="L31" s="108"/>
      <c r="M31" s="102"/>
      <c r="N31" s="13"/>
      <c r="O31" s="13"/>
      <c r="P31" s="13"/>
      <c r="Q31" s="13"/>
    </row>
    <row r="32" spans="1:17" x14ac:dyDescent="0.2">
      <c r="A32" s="38" t="s">
        <v>30</v>
      </c>
      <c r="B32" s="106">
        <v>90592</v>
      </c>
      <c r="C32" s="106">
        <v>7345</v>
      </c>
      <c r="D32" s="106">
        <v>97937</v>
      </c>
      <c r="E32" s="106">
        <v>9314</v>
      </c>
      <c r="F32" s="106">
        <v>692</v>
      </c>
      <c r="G32" s="106">
        <v>10006</v>
      </c>
      <c r="H32" s="103">
        <v>25980</v>
      </c>
      <c r="I32" s="105">
        <v>1469</v>
      </c>
      <c r="J32" s="103">
        <v>27449</v>
      </c>
      <c r="K32" s="103">
        <v>125886</v>
      </c>
      <c r="L32" s="103">
        <v>9506</v>
      </c>
      <c r="M32" s="105">
        <v>135392</v>
      </c>
      <c r="N32" s="13"/>
      <c r="O32" s="13"/>
      <c r="P32" s="13"/>
      <c r="Q32" s="13"/>
    </row>
    <row r="33" spans="1:17" x14ac:dyDescent="0.2">
      <c r="A33" s="38" t="s">
        <v>31</v>
      </c>
      <c r="B33" s="106">
        <v>54224</v>
      </c>
      <c r="C33" s="106">
        <v>27547</v>
      </c>
      <c r="D33" s="106">
        <v>81799</v>
      </c>
      <c r="E33" s="106">
        <v>7758</v>
      </c>
      <c r="F33" s="106">
        <v>2037</v>
      </c>
      <c r="G33" s="106">
        <v>9767</v>
      </c>
      <c r="H33" s="103">
        <v>5963</v>
      </c>
      <c r="I33" s="105">
        <v>4609</v>
      </c>
      <c r="J33" s="103">
        <v>10572</v>
      </c>
      <c r="K33" s="103">
        <v>67945</v>
      </c>
      <c r="L33" s="103">
        <v>34193</v>
      </c>
      <c r="M33" s="105">
        <v>102138</v>
      </c>
      <c r="N33" s="13"/>
      <c r="O33" s="13"/>
      <c r="P33" s="13"/>
      <c r="Q33" s="13"/>
    </row>
    <row r="34" spans="1:17" x14ac:dyDescent="0.2">
      <c r="A34" s="38" t="s">
        <v>32</v>
      </c>
      <c r="B34" s="106">
        <v>147311</v>
      </c>
      <c r="C34" s="106">
        <v>95592</v>
      </c>
      <c r="D34" s="106">
        <v>242903</v>
      </c>
      <c r="E34" s="106">
        <v>18130</v>
      </c>
      <c r="F34" s="106">
        <v>6317</v>
      </c>
      <c r="G34" s="106">
        <v>24447</v>
      </c>
      <c r="H34" s="103">
        <v>48559</v>
      </c>
      <c r="I34" s="105">
        <v>55457</v>
      </c>
      <c r="J34" s="103">
        <v>104016</v>
      </c>
      <c r="K34" s="103">
        <v>214000</v>
      </c>
      <c r="L34" s="103">
        <v>157366</v>
      </c>
      <c r="M34" s="105">
        <v>371366</v>
      </c>
      <c r="N34" s="13"/>
      <c r="O34" s="13"/>
      <c r="P34" s="13"/>
      <c r="Q34" s="13"/>
    </row>
    <row r="35" spans="1:17" x14ac:dyDescent="0.2">
      <c r="A35" s="38" t="s">
        <v>33</v>
      </c>
      <c r="B35" s="106">
        <v>23790</v>
      </c>
      <c r="C35" s="106">
        <v>24767</v>
      </c>
      <c r="D35" s="106">
        <v>48557</v>
      </c>
      <c r="E35" s="106">
        <v>24470</v>
      </c>
      <c r="F35" s="106">
        <v>4527</v>
      </c>
      <c r="G35" s="106">
        <v>28997</v>
      </c>
      <c r="H35" s="103">
        <v>106257</v>
      </c>
      <c r="I35" s="105">
        <v>38308</v>
      </c>
      <c r="J35" s="103">
        <v>144565</v>
      </c>
      <c r="K35" s="103">
        <v>154517</v>
      </c>
      <c r="L35" s="103">
        <v>67602</v>
      </c>
      <c r="M35" s="105">
        <v>222119</v>
      </c>
      <c r="N35" s="13"/>
      <c r="O35" s="13"/>
      <c r="P35" s="13"/>
      <c r="Q35" s="13"/>
    </row>
    <row r="36" spans="1:17" s="6" customFormat="1" x14ac:dyDescent="0.2">
      <c r="A36" s="51" t="s">
        <v>34</v>
      </c>
      <c r="B36" s="109">
        <v>315917</v>
      </c>
      <c r="C36" s="109">
        <v>155251</v>
      </c>
      <c r="D36" s="109">
        <v>471196</v>
      </c>
      <c r="E36" s="107">
        <v>59672</v>
      </c>
      <c r="F36" s="109">
        <v>13573</v>
      </c>
      <c r="G36" s="109">
        <v>73217</v>
      </c>
      <c r="H36" s="107">
        <v>186759</v>
      </c>
      <c r="I36" s="101">
        <v>99843</v>
      </c>
      <c r="J36" s="107">
        <v>286602</v>
      </c>
      <c r="K36" s="107">
        <v>562348</v>
      </c>
      <c r="L36" s="107">
        <v>268667</v>
      </c>
      <c r="M36" s="101">
        <v>831015</v>
      </c>
      <c r="N36" s="13"/>
      <c r="O36" s="13"/>
      <c r="P36" s="13"/>
      <c r="Q36" s="13"/>
    </row>
    <row r="37" spans="1:17" s="6" customFormat="1" x14ac:dyDescent="0.2">
      <c r="A37" s="43"/>
      <c r="B37" s="108"/>
      <c r="C37" s="108"/>
      <c r="D37" s="108"/>
      <c r="E37" s="108"/>
      <c r="F37" s="108"/>
      <c r="G37" s="108"/>
      <c r="H37" s="108"/>
      <c r="I37" s="102"/>
      <c r="J37" s="103"/>
      <c r="K37" s="103"/>
      <c r="L37" s="108"/>
      <c r="M37" s="102"/>
      <c r="N37" s="13"/>
      <c r="O37" s="13"/>
      <c r="P37" s="13"/>
      <c r="Q37" s="13"/>
    </row>
    <row r="38" spans="1:17" s="6" customFormat="1" x14ac:dyDescent="0.2">
      <c r="A38" s="51" t="s">
        <v>35</v>
      </c>
      <c r="B38" s="109">
        <v>82068</v>
      </c>
      <c r="C38" s="109">
        <v>5190</v>
      </c>
      <c r="D38" s="109">
        <v>87258</v>
      </c>
      <c r="E38" s="107">
        <v>29010</v>
      </c>
      <c r="F38" s="109">
        <v>1668</v>
      </c>
      <c r="G38" s="109">
        <v>30678</v>
      </c>
      <c r="H38" s="107">
        <v>49119</v>
      </c>
      <c r="I38" s="101">
        <v>4461</v>
      </c>
      <c r="J38" s="107">
        <v>53580</v>
      </c>
      <c r="K38" s="107">
        <v>160197</v>
      </c>
      <c r="L38" s="107">
        <v>11319</v>
      </c>
      <c r="M38" s="101">
        <v>171516</v>
      </c>
      <c r="N38" s="13"/>
      <c r="O38" s="13"/>
      <c r="P38" s="13"/>
      <c r="Q38" s="13"/>
    </row>
    <row r="39" spans="1:17" s="6" customFormat="1" x14ac:dyDescent="0.2">
      <c r="A39" s="43"/>
      <c r="B39" s="108"/>
      <c r="C39" s="108"/>
      <c r="D39" s="108"/>
      <c r="E39" s="108"/>
      <c r="F39" s="108"/>
      <c r="G39" s="108"/>
      <c r="H39" s="108"/>
      <c r="I39" s="102"/>
      <c r="J39" s="103"/>
      <c r="K39" s="103"/>
      <c r="L39" s="108"/>
      <c r="M39" s="102"/>
      <c r="N39" s="13"/>
      <c r="O39" s="13"/>
      <c r="P39" s="13"/>
      <c r="Q39" s="13"/>
    </row>
    <row r="40" spans="1:17" x14ac:dyDescent="0.2">
      <c r="A40" s="38" t="s">
        <v>78</v>
      </c>
      <c r="B40" s="106">
        <v>117653</v>
      </c>
      <c r="C40" s="106">
        <v>17625</v>
      </c>
      <c r="D40" s="106">
        <v>135278</v>
      </c>
      <c r="E40" s="111">
        <v>39016</v>
      </c>
      <c r="F40" s="106">
        <v>3491</v>
      </c>
      <c r="G40" s="106">
        <v>42507</v>
      </c>
      <c r="H40" s="103">
        <v>8580</v>
      </c>
      <c r="I40" s="105">
        <v>879</v>
      </c>
      <c r="J40" s="103">
        <v>9459</v>
      </c>
      <c r="K40" s="103">
        <v>165249</v>
      </c>
      <c r="L40" s="103">
        <v>21995</v>
      </c>
      <c r="M40" s="105">
        <v>187244</v>
      </c>
      <c r="N40" s="13"/>
      <c r="O40" s="13"/>
      <c r="P40" s="13"/>
      <c r="Q40" s="13"/>
    </row>
    <row r="41" spans="1:17" x14ac:dyDescent="0.2">
      <c r="A41" s="38" t="s">
        <v>36</v>
      </c>
      <c r="B41" s="106">
        <v>482744</v>
      </c>
      <c r="C41" s="106">
        <v>22430</v>
      </c>
      <c r="D41" s="106">
        <v>505174</v>
      </c>
      <c r="E41" s="111">
        <v>76496</v>
      </c>
      <c r="F41" s="106">
        <v>1027</v>
      </c>
      <c r="G41" s="106">
        <v>77523</v>
      </c>
      <c r="H41" s="103">
        <v>18456</v>
      </c>
      <c r="I41" s="105">
        <v>703</v>
      </c>
      <c r="J41" s="103">
        <v>19159</v>
      </c>
      <c r="K41" s="103">
        <v>577696</v>
      </c>
      <c r="L41" s="103">
        <v>24160</v>
      </c>
      <c r="M41" s="105">
        <v>601856</v>
      </c>
      <c r="N41" s="13"/>
      <c r="O41" s="13"/>
      <c r="P41" s="13"/>
      <c r="Q41" s="13"/>
    </row>
    <row r="42" spans="1:17" x14ac:dyDescent="0.2">
      <c r="A42" s="38" t="s">
        <v>37</v>
      </c>
      <c r="B42" s="106">
        <v>98163</v>
      </c>
      <c r="C42" s="106">
        <v>127582</v>
      </c>
      <c r="D42" s="106">
        <v>225745</v>
      </c>
      <c r="E42" s="106">
        <v>58861</v>
      </c>
      <c r="F42" s="106">
        <v>13135</v>
      </c>
      <c r="G42" s="106">
        <v>71996</v>
      </c>
      <c r="H42" s="103">
        <v>11849</v>
      </c>
      <c r="I42" s="105">
        <v>1192</v>
      </c>
      <c r="J42" s="103">
        <v>13041</v>
      </c>
      <c r="K42" s="103">
        <v>168873</v>
      </c>
      <c r="L42" s="103">
        <v>141909</v>
      </c>
      <c r="M42" s="105">
        <v>310782</v>
      </c>
      <c r="N42" s="13"/>
      <c r="O42" s="13"/>
      <c r="P42" s="13"/>
      <c r="Q42" s="13"/>
    </row>
    <row r="43" spans="1:17" x14ac:dyDescent="0.2">
      <c r="A43" s="38" t="s">
        <v>38</v>
      </c>
      <c r="B43" s="106">
        <v>359777</v>
      </c>
      <c r="C43" s="106">
        <v>67630</v>
      </c>
      <c r="D43" s="106">
        <v>427407</v>
      </c>
      <c r="E43" s="106">
        <v>43879</v>
      </c>
      <c r="F43" s="103">
        <v>2776</v>
      </c>
      <c r="G43" s="106">
        <v>46655</v>
      </c>
      <c r="H43" s="103">
        <v>595</v>
      </c>
      <c r="I43" s="105">
        <v>77</v>
      </c>
      <c r="J43" s="103">
        <v>672</v>
      </c>
      <c r="K43" s="103">
        <v>404251</v>
      </c>
      <c r="L43" s="103">
        <v>70483</v>
      </c>
      <c r="M43" s="105">
        <v>474734</v>
      </c>
      <c r="N43" s="13"/>
      <c r="O43" s="13"/>
      <c r="P43" s="13"/>
      <c r="Q43" s="13"/>
    </row>
    <row r="44" spans="1:17" x14ac:dyDescent="0.2">
      <c r="A44" s="38" t="s">
        <v>39</v>
      </c>
      <c r="B44" s="106">
        <v>192575</v>
      </c>
      <c r="C44" s="106">
        <v>41093</v>
      </c>
      <c r="D44" s="106">
        <v>233668</v>
      </c>
      <c r="E44" s="106">
        <v>45937</v>
      </c>
      <c r="F44" s="106">
        <v>1541</v>
      </c>
      <c r="G44" s="106">
        <v>47478</v>
      </c>
      <c r="H44" s="103">
        <v>7219</v>
      </c>
      <c r="I44" s="105">
        <v>109</v>
      </c>
      <c r="J44" s="103">
        <v>7328</v>
      </c>
      <c r="K44" s="103">
        <v>245731</v>
      </c>
      <c r="L44" s="103">
        <v>42743</v>
      </c>
      <c r="M44" s="105">
        <v>288474</v>
      </c>
      <c r="N44" s="13"/>
      <c r="O44" s="13"/>
      <c r="P44" s="13"/>
      <c r="Q44" s="13"/>
    </row>
    <row r="45" spans="1:17" x14ac:dyDescent="0.2">
      <c r="A45" s="38" t="s">
        <v>40</v>
      </c>
      <c r="B45" s="106">
        <v>196415</v>
      </c>
      <c r="C45" s="106">
        <v>20713</v>
      </c>
      <c r="D45" s="106">
        <v>217128</v>
      </c>
      <c r="E45" s="111">
        <v>44954</v>
      </c>
      <c r="F45" s="106">
        <v>1534</v>
      </c>
      <c r="G45" s="106">
        <v>46488</v>
      </c>
      <c r="H45" s="103">
        <v>1704</v>
      </c>
      <c r="I45" s="105">
        <v>420</v>
      </c>
      <c r="J45" s="103">
        <v>2124</v>
      </c>
      <c r="K45" s="103">
        <v>243073</v>
      </c>
      <c r="L45" s="103">
        <v>22667</v>
      </c>
      <c r="M45" s="105">
        <v>265740</v>
      </c>
      <c r="N45" s="13"/>
      <c r="O45" s="13"/>
      <c r="P45" s="13"/>
      <c r="Q45" s="13"/>
    </row>
    <row r="46" spans="1:17" x14ac:dyDescent="0.2">
      <c r="A46" s="38" t="s">
        <v>41</v>
      </c>
      <c r="B46" s="106">
        <v>254323</v>
      </c>
      <c r="C46" s="106">
        <v>13649</v>
      </c>
      <c r="D46" s="106">
        <v>267972</v>
      </c>
      <c r="E46" s="111">
        <v>75927</v>
      </c>
      <c r="F46" s="106">
        <v>1174</v>
      </c>
      <c r="G46" s="106">
        <v>77101</v>
      </c>
      <c r="H46" s="103">
        <v>1716</v>
      </c>
      <c r="I46" s="105">
        <v>957</v>
      </c>
      <c r="J46" s="103">
        <v>2673</v>
      </c>
      <c r="K46" s="103">
        <v>331966</v>
      </c>
      <c r="L46" s="103">
        <v>15780</v>
      </c>
      <c r="M46" s="105">
        <v>347746</v>
      </c>
      <c r="N46" s="13"/>
      <c r="O46" s="13"/>
      <c r="P46" s="13"/>
      <c r="Q46" s="13"/>
    </row>
    <row r="47" spans="1:17" x14ac:dyDescent="0.2">
      <c r="A47" s="38" t="s">
        <v>42</v>
      </c>
      <c r="B47" s="106">
        <v>389388</v>
      </c>
      <c r="C47" s="106">
        <v>92032</v>
      </c>
      <c r="D47" s="106">
        <v>481420</v>
      </c>
      <c r="E47" s="106">
        <v>57201</v>
      </c>
      <c r="F47" s="106">
        <v>7043</v>
      </c>
      <c r="G47" s="106">
        <v>64244</v>
      </c>
      <c r="H47" s="103">
        <v>21292</v>
      </c>
      <c r="I47" s="105">
        <v>5688</v>
      </c>
      <c r="J47" s="103">
        <v>26980</v>
      </c>
      <c r="K47" s="103">
        <v>467881</v>
      </c>
      <c r="L47" s="103">
        <v>104763</v>
      </c>
      <c r="M47" s="105">
        <v>572644</v>
      </c>
      <c r="N47" s="13"/>
      <c r="O47" s="13"/>
      <c r="P47" s="13"/>
      <c r="Q47" s="13"/>
    </row>
    <row r="48" spans="1:17" x14ac:dyDescent="0.2">
      <c r="A48" s="38" t="s">
        <v>43</v>
      </c>
      <c r="B48" s="106">
        <v>221210</v>
      </c>
      <c r="C48" s="106">
        <v>53675</v>
      </c>
      <c r="D48" s="106">
        <v>274885</v>
      </c>
      <c r="E48" s="106">
        <v>158160</v>
      </c>
      <c r="F48" s="106">
        <v>5821</v>
      </c>
      <c r="G48" s="106">
        <v>163981</v>
      </c>
      <c r="H48" s="103">
        <v>12813</v>
      </c>
      <c r="I48" s="105">
        <v>899</v>
      </c>
      <c r="J48" s="103">
        <v>13712</v>
      </c>
      <c r="K48" s="103">
        <v>392183</v>
      </c>
      <c r="L48" s="103">
        <v>60395</v>
      </c>
      <c r="M48" s="105">
        <v>452578</v>
      </c>
      <c r="N48" s="13"/>
      <c r="O48" s="13"/>
      <c r="P48" s="13"/>
      <c r="Q48" s="13"/>
    </row>
    <row r="49" spans="1:17" s="6" customFormat="1" x14ac:dyDescent="0.2">
      <c r="A49" s="51" t="s">
        <v>79</v>
      </c>
      <c r="B49" s="109">
        <v>2312248</v>
      </c>
      <c r="C49" s="109">
        <v>456429</v>
      </c>
      <c r="D49" s="109">
        <v>2768677</v>
      </c>
      <c r="E49" s="107">
        <v>600431</v>
      </c>
      <c r="F49" s="109">
        <v>37542</v>
      </c>
      <c r="G49" s="109">
        <v>637973</v>
      </c>
      <c r="H49" s="107">
        <v>84224</v>
      </c>
      <c r="I49" s="101">
        <v>10924</v>
      </c>
      <c r="J49" s="107">
        <v>95148</v>
      </c>
      <c r="K49" s="107">
        <v>2996903</v>
      </c>
      <c r="L49" s="107">
        <v>504895</v>
      </c>
      <c r="M49" s="101">
        <v>3501798</v>
      </c>
      <c r="N49" s="13"/>
      <c r="O49" s="13"/>
      <c r="P49" s="13"/>
      <c r="Q49" s="13"/>
    </row>
    <row r="50" spans="1:17" s="6" customFormat="1" x14ac:dyDescent="0.2">
      <c r="A50" s="52"/>
      <c r="B50" s="131"/>
      <c r="C50" s="131"/>
      <c r="D50" s="131"/>
      <c r="E50" s="131"/>
      <c r="F50" s="131"/>
      <c r="G50" s="131"/>
      <c r="H50" s="131"/>
      <c r="I50" s="132"/>
      <c r="J50" s="103"/>
      <c r="K50" s="103"/>
      <c r="L50" s="108"/>
      <c r="M50" s="102"/>
      <c r="N50" s="13"/>
      <c r="O50" s="13"/>
      <c r="P50" s="13"/>
      <c r="Q50" s="13"/>
    </row>
    <row r="51" spans="1:17" s="6" customFormat="1" x14ac:dyDescent="0.2">
      <c r="A51" s="51" t="s">
        <v>44</v>
      </c>
      <c r="B51" s="109">
        <v>76229</v>
      </c>
      <c r="C51" s="109">
        <v>19291</v>
      </c>
      <c r="D51" s="109">
        <v>95520</v>
      </c>
      <c r="E51" s="107">
        <v>62774</v>
      </c>
      <c r="F51" s="109">
        <v>3877</v>
      </c>
      <c r="G51" s="109">
        <v>66651</v>
      </c>
      <c r="H51" s="107">
        <v>32326</v>
      </c>
      <c r="I51" s="101">
        <v>3751</v>
      </c>
      <c r="J51" s="107">
        <v>36077</v>
      </c>
      <c r="K51" s="107">
        <v>171329</v>
      </c>
      <c r="L51" s="107">
        <v>26919</v>
      </c>
      <c r="M51" s="101">
        <v>198248</v>
      </c>
      <c r="N51" s="13"/>
      <c r="O51" s="13"/>
      <c r="P51" s="13"/>
      <c r="Q51" s="13"/>
    </row>
    <row r="52" spans="1:17" s="6" customFormat="1" x14ac:dyDescent="0.2">
      <c r="A52" s="43"/>
      <c r="B52" s="108"/>
      <c r="C52" s="108"/>
      <c r="D52" s="108"/>
      <c r="E52" s="108"/>
      <c r="F52" s="108"/>
      <c r="G52" s="108"/>
      <c r="H52" s="108"/>
      <c r="I52" s="102"/>
      <c r="J52" s="103"/>
      <c r="K52" s="103"/>
      <c r="L52" s="108"/>
      <c r="M52" s="102"/>
      <c r="N52" s="13"/>
      <c r="O52" s="13"/>
      <c r="P52" s="13"/>
      <c r="Q52" s="13"/>
    </row>
    <row r="53" spans="1:17" x14ac:dyDescent="0.2">
      <c r="A53" s="38" t="s">
        <v>45</v>
      </c>
      <c r="B53" s="106">
        <v>255022</v>
      </c>
      <c r="C53" s="106">
        <v>101392</v>
      </c>
      <c r="D53" s="106">
        <v>356414</v>
      </c>
      <c r="E53" s="106">
        <v>156353</v>
      </c>
      <c r="F53" s="106">
        <v>10744</v>
      </c>
      <c r="G53" s="106">
        <v>167097</v>
      </c>
      <c r="H53" s="103">
        <v>134908</v>
      </c>
      <c r="I53" s="105">
        <v>59946</v>
      </c>
      <c r="J53" s="103">
        <v>194854</v>
      </c>
      <c r="K53" s="103">
        <v>546283</v>
      </c>
      <c r="L53" s="103">
        <v>172082</v>
      </c>
      <c r="M53" s="105">
        <v>718365</v>
      </c>
      <c r="N53" s="13"/>
      <c r="O53" s="13"/>
      <c r="P53" s="13"/>
      <c r="Q53" s="13"/>
    </row>
    <row r="54" spans="1:17" x14ac:dyDescent="0.2">
      <c r="A54" s="38" t="s">
        <v>46</v>
      </c>
      <c r="B54" s="106">
        <v>252296</v>
      </c>
      <c r="C54" s="106">
        <v>100023</v>
      </c>
      <c r="D54" s="106">
        <v>352319</v>
      </c>
      <c r="E54" s="106">
        <v>225273</v>
      </c>
      <c r="F54" s="106">
        <v>21631</v>
      </c>
      <c r="G54" s="106">
        <v>246904</v>
      </c>
      <c r="H54" s="103">
        <v>247939</v>
      </c>
      <c r="I54" s="105">
        <v>84818</v>
      </c>
      <c r="J54" s="103">
        <v>332757</v>
      </c>
      <c r="K54" s="103">
        <v>725508</v>
      </c>
      <c r="L54" s="103">
        <v>206472</v>
      </c>
      <c r="M54" s="105">
        <v>931980</v>
      </c>
      <c r="N54" s="13"/>
      <c r="O54" s="13"/>
      <c r="P54" s="13"/>
      <c r="Q54" s="13"/>
    </row>
    <row r="55" spans="1:17" x14ac:dyDescent="0.2">
      <c r="A55" s="38" t="s">
        <v>47</v>
      </c>
      <c r="B55" s="106">
        <v>506010</v>
      </c>
      <c r="C55" s="106">
        <v>27466</v>
      </c>
      <c r="D55" s="106">
        <v>533476</v>
      </c>
      <c r="E55" s="106">
        <v>77264</v>
      </c>
      <c r="F55" s="106">
        <v>2444</v>
      </c>
      <c r="G55" s="106">
        <v>79708</v>
      </c>
      <c r="H55" s="103">
        <v>121679</v>
      </c>
      <c r="I55" s="105">
        <v>19795</v>
      </c>
      <c r="J55" s="103">
        <v>141474</v>
      </c>
      <c r="K55" s="103">
        <v>704953</v>
      </c>
      <c r="L55" s="103">
        <v>49705</v>
      </c>
      <c r="M55" s="105">
        <v>754658</v>
      </c>
      <c r="N55" s="13"/>
      <c r="O55" s="13"/>
      <c r="P55" s="13"/>
      <c r="Q55" s="13"/>
    </row>
    <row r="56" spans="1:17" x14ac:dyDescent="0.2">
      <c r="A56" s="38" t="s">
        <v>48</v>
      </c>
      <c r="B56" s="106">
        <v>231394</v>
      </c>
      <c r="C56" s="106">
        <v>11587</v>
      </c>
      <c r="D56" s="106">
        <v>242981</v>
      </c>
      <c r="E56" s="106">
        <v>63852</v>
      </c>
      <c r="F56" s="106">
        <v>787</v>
      </c>
      <c r="G56" s="106">
        <v>64639</v>
      </c>
      <c r="H56" s="103">
        <v>30299</v>
      </c>
      <c r="I56" s="105">
        <v>126</v>
      </c>
      <c r="J56" s="103">
        <v>30425</v>
      </c>
      <c r="K56" s="103">
        <v>325545</v>
      </c>
      <c r="L56" s="103">
        <v>12500</v>
      </c>
      <c r="M56" s="105">
        <v>338045</v>
      </c>
      <c r="N56" s="13"/>
      <c r="O56" s="13"/>
      <c r="P56" s="13"/>
      <c r="Q56" s="13"/>
    </row>
    <row r="57" spans="1:17" x14ac:dyDescent="0.2">
      <c r="A57" s="38" t="s">
        <v>49</v>
      </c>
      <c r="B57" s="106">
        <v>300568</v>
      </c>
      <c r="C57" s="106">
        <v>53655</v>
      </c>
      <c r="D57" s="106">
        <v>354223</v>
      </c>
      <c r="E57" s="106">
        <v>210618</v>
      </c>
      <c r="F57" s="106">
        <v>11757</v>
      </c>
      <c r="G57" s="106">
        <v>222375</v>
      </c>
      <c r="H57" s="103">
        <v>220290</v>
      </c>
      <c r="I57" s="105">
        <v>33997</v>
      </c>
      <c r="J57" s="103">
        <v>254287</v>
      </c>
      <c r="K57" s="103">
        <v>731476</v>
      </c>
      <c r="L57" s="103">
        <v>99409</v>
      </c>
      <c r="M57" s="105">
        <v>830885</v>
      </c>
      <c r="N57" s="13"/>
      <c r="O57" s="13"/>
      <c r="P57" s="13"/>
      <c r="Q57" s="13"/>
    </row>
    <row r="58" spans="1:17" s="6" customFormat="1" ht="12" customHeight="1" x14ac:dyDescent="0.2">
      <c r="A58" s="51" t="s">
        <v>50</v>
      </c>
      <c r="B58" s="109">
        <v>1545290</v>
      </c>
      <c r="C58" s="109">
        <v>294123</v>
      </c>
      <c r="D58" s="109">
        <v>1839413</v>
      </c>
      <c r="E58" s="107">
        <v>733360</v>
      </c>
      <c r="F58" s="109">
        <v>47363</v>
      </c>
      <c r="G58" s="109">
        <v>780723</v>
      </c>
      <c r="H58" s="107">
        <v>755115</v>
      </c>
      <c r="I58" s="101">
        <v>198682</v>
      </c>
      <c r="J58" s="107">
        <v>953797</v>
      </c>
      <c r="K58" s="107">
        <v>3033765</v>
      </c>
      <c r="L58" s="107">
        <v>540168</v>
      </c>
      <c r="M58" s="101">
        <v>3573933</v>
      </c>
      <c r="N58" s="13"/>
      <c r="O58" s="13"/>
      <c r="P58" s="13"/>
      <c r="Q58" s="13"/>
    </row>
    <row r="59" spans="1:17" s="6" customFormat="1" x14ac:dyDescent="0.2">
      <c r="A59" s="43"/>
      <c r="B59" s="108"/>
      <c r="C59" s="108"/>
      <c r="D59" s="108"/>
      <c r="E59" s="108"/>
      <c r="F59" s="108"/>
      <c r="G59" s="108"/>
      <c r="H59" s="108"/>
      <c r="I59" s="102"/>
      <c r="J59" s="103"/>
      <c r="K59" s="103"/>
      <c r="L59" s="108"/>
      <c r="M59" s="102"/>
      <c r="N59" s="13"/>
      <c r="O59" s="13"/>
      <c r="P59" s="13"/>
      <c r="Q59" s="13"/>
    </row>
    <row r="60" spans="1:17" x14ac:dyDescent="0.2">
      <c r="A60" s="38" t="s">
        <v>51</v>
      </c>
      <c r="B60" s="106">
        <v>5260</v>
      </c>
      <c r="C60" s="106">
        <v>17711</v>
      </c>
      <c r="D60" s="106">
        <v>22971</v>
      </c>
      <c r="E60" s="106">
        <v>25474</v>
      </c>
      <c r="F60" s="106">
        <v>16288</v>
      </c>
      <c r="G60" s="106">
        <v>41762</v>
      </c>
      <c r="H60" s="103">
        <v>46061</v>
      </c>
      <c r="I60" s="105">
        <v>62493</v>
      </c>
      <c r="J60" s="103">
        <v>108554</v>
      </c>
      <c r="K60" s="103">
        <v>76795</v>
      </c>
      <c r="L60" s="103">
        <v>96492</v>
      </c>
      <c r="M60" s="105">
        <v>173287</v>
      </c>
      <c r="N60" s="13"/>
      <c r="O60" s="13"/>
      <c r="P60" s="13"/>
      <c r="Q60" s="13"/>
    </row>
    <row r="61" spans="1:17" x14ac:dyDescent="0.2">
      <c r="A61" s="38" t="s">
        <v>52</v>
      </c>
      <c r="B61" s="106">
        <v>7594</v>
      </c>
      <c r="C61" s="106">
        <v>5186</v>
      </c>
      <c r="D61" s="106">
        <v>12780</v>
      </c>
      <c r="E61" s="106">
        <v>7954</v>
      </c>
      <c r="F61" s="106">
        <v>3548</v>
      </c>
      <c r="G61" s="106">
        <v>11502</v>
      </c>
      <c r="H61" s="103">
        <v>76475</v>
      </c>
      <c r="I61" s="105">
        <v>41831</v>
      </c>
      <c r="J61" s="103">
        <v>118306</v>
      </c>
      <c r="K61" s="103">
        <v>92023</v>
      </c>
      <c r="L61" s="103">
        <v>50565</v>
      </c>
      <c r="M61" s="105">
        <v>142588</v>
      </c>
      <c r="N61" s="13"/>
      <c r="O61" s="13"/>
      <c r="P61" s="13"/>
      <c r="Q61" s="13"/>
    </row>
    <row r="62" spans="1:17" x14ac:dyDescent="0.2">
      <c r="A62" s="38" t="s">
        <v>53</v>
      </c>
      <c r="B62" s="106">
        <v>14195</v>
      </c>
      <c r="C62" s="106">
        <v>26320</v>
      </c>
      <c r="D62" s="106">
        <v>40515</v>
      </c>
      <c r="E62" s="106">
        <v>41092</v>
      </c>
      <c r="F62" s="106">
        <v>18474</v>
      </c>
      <c r="G62" s="106">
        <v>59566</v>
      </c>
      <c r="H62" s="103">
        <v>101777</v>
      </c>
      <c r="I62" s="105">
        <v>138702</v>
      </c>
      <c r="J62" s="103">
        <v>240479</v>
      </c>
      <c r="K62" s="103">
        <v>157064</v>
      </c>
      <c r="L62" s="103">
        <v>183496</v>
      </c>
      <c r="M62" s="105">
        <v>340560</v>
      </c>
      <c r="N62" s="13"/>
      <c r="O62" s="13"/>
      <c r="P62" s="13"/>
      <c r="Q62" s="13"/>
    </row>
    <row r="63" spans="1:17" s="6" customFormat="1" x14ac:dyDescent="0.2">
      <c r="A63" s="51" t="s">
        <v>54</v>
      </c>
      <c r="B63" s="109">
        <v>27049</v>
      </c>
      <c r="C63" s="109">
        <v>49217</v>
      </c>
      <c r="D63" s="109">
        <v>76266</v>
      </c>
      <c r="E63" s="107">
        <v>74520</v>
      </c>
      <c r="F63" s="109">
        <v>38310</v>
      </c>
      <c r="G63" s="109">
        <v>112830</v>
      </c>
      <c r="H63" s="107">
        <v>224313</v>
      </c>
      <c r="I63" s="101">
        <v>243026</v>
      </c>
      <c r="J63" s="107">
        <v>467339</v>
      </c>
      <c r="K63" s="107">
        <v>325882</v>
      </c>
      <c r="L63" s="107">
        <v>330553</v>
      </c>
      <c r="M63" s="101">
        <v>656435</v>
      </c>
      <c r="N63" s="13"/>
      <c r="O63" s="13"/>
      <c r="P63" s="13"/>
      <c r="Q63" s="13"/>
    </row>
    <row r="64" spans="1:17" s="6" customFormat="1" x14ac:dyDescent="0.2">
      <c r="A64" s="43"/>
      <c r="B64" s="108"/>
      <c r="C64" s="108"/>
      <c r="D64" s="108"/>
      <c r="E64" s="108"/>
      <c r="F64" s="108"/>
      <c r="G64" s="108"/>
      <c r="H64" s="108"/>
      <c r="I64" s="102"/>
      <c r="J64" s="103"/>
      <c r="K64" s="103"/>
      <c r="L64" s="108"/>
      <c r="M64" s="102"/>
      <c r="N64" s="13"/>
      <c r="O64" s="13"/>
      <c r="P64" s="13"/>
      <c r="Q64" s="13"/>
    </row>
    <row r="65" spans="1:18" s="6" customFormat="1" x14ac:dyDescent="0.2">
      <c r="A65" s="51" t="s">
        <v>55</v>
      </c>
      <c r="B65" s="109">
        <v>49808</v>
      </c>
      <c r="C65" s="109">
        <v>61623</v>
      </c>
      <c r="D65" s="109">
        <v>111431</v>
      </c>
      <c r="E65" s="107">
        <v>99546</v>
      </c>
      <c r="F65" s="109">
        <v>35918</v>
      </c>
      <c r="G65" s="109">
        <v>135464</v>
      </c>
      <c r="H65" s="107">
        <v>103915</v>
      </c>
      <c r="I65" s="101">
        <v>90293</v>
      </c>
      <c r="J65" s="107">
        <v>194208</v>
      </c>
      <c r="K65" s="107">
        <v>253269</v>
      </c>
      <c r="L65" s="107">
        <v>187834</v>
      </c>
      <c r="M65" s="101">
        <v>441103</v>
      </c>
      <c r="N65" s="13"/>
      <c r="O65" s="13"/>
      <c r="P65" s="13"/>
      <c r="Q65" s="13"/>
    </row>
    <row r="66" spans="1:18" s="6" customFormat="1" x14ac:dyDescent="0.2">
      <c r="A66" s="43"/>
      <c r="B66" s="108"/>
      <c r="C66" s="108"/>
      <c r="D66" s="108"/>
      <c r="E66" s="108"/>
      <c r="F66" s="108"/>
      <c r="G66" s="108"/>
      <c r="H66" s="108"/>
      <c r="I66" s="102"/>
      <c r="J66" s="103"/>
      <c r="K66" s="103"/>
      <c r="L66" s="108"/>
      <c r="M66" s="102"/>
      <c r="N66" s="13"/>
      <c r="O66" s="13"/>
      <c r="P66" s="13"/>
      <c r="Q66" s="13"/>
    </row>
    <row r="67" spans="1:18" x14ac:dyDescent="0.2">
      <c r="A67" s="38" t="s">
        <v>56</v>
      </c>
      <c r="B67" s="106">
        <v>270878</v>
      </c>
      <c r="C67" s="106">
        <v>90246</v>
      </c>
      <c r="D67" s="106">
        <v>361124</v>
      </c>
      <c r="E67" s="117">
        <v>173760</v>
      </c>
      <c r="F67" s="127">
        <v>0</v>
      </c>
      <c r="G67" s="106">
        <v>173760</v>
      </c>
      <c r="H67" s="103">
        <v>234782</v>
      </c>
      <c r="I67" s="105">
        <v>57668</v>
      </c>
      <c r="J67" s="103">
        <v>292450</v>
      </c>
      <c r="K67" s="103">
        <v>679420</v>
      </c>
      <c r="L67" s="103">
        <v>147914</v>
      </c>
      <c r="M67" s="105">
        <v>827334</v>
      </c>
      <c r="N67" s="13"/>
      <c r="O67" s="13"/>
      <c r="P67" s="13"/>
      <c r="Q67" s="13"/>
    </row>
    <row r="68" spans="1:18" x14ac:dyDescent="0.2">
      <c r="A68" s="38" t="s">
        <v>57</v>
      </c>
      <c r="B68" s="106">
        <v>28835</v>
      </c>
      <c r="C68" s="106">
        <v>55501</v>
      </c>
      <c r="D68" s="106">
        <v>84336</v>
      </c>
      <c r="E68" s="117">
        <v>59908</v>
      </c>
      <c r="F68" s="127">
        <v>0</v>
      </c>
      <c r="G68" s="106">
        <v>59908</v>
      </c>
      <c r="H68" s="103">
        <v>79856</v>
      </c>
      <c r="I68" s="105">
        <v>9578</v>
      </c>
      <c r="J68" s="103">
        <v>89434</v>
      </c>
      <c r="K68" s="103">
        <v>168599</v>
      </c>
      <c r="L68" s="103">
        <v>65079</v>
      </c>
      <c r="M68" s="105">
        <v>233678</v>
      </c>
      <c r="N68" s="13"/>
      <c r="O68" s="13"/>
      <c r="P68" s="13"/>
      <c r="Q68" s="13"/>
    </row>
    <row r="69" spans="1:18" s="6" customFormat="1" x14ac:dyDescent="0.2">
      <c r="A69" s="51" t="s">
        <v>58</v>
      </c>
      <c r="B69" s="109">
        <v>299713</v>
      </c>
      <c r="C69" s="109">
        <v>145747</v>
      </c>
      <c r="D69" s="109">
        <v>445460</v>
      </c>
      <c r="E69" s="107">
        <v>233668</v>
      </c>
      <c r="F69" s="109">
        <v>0</v>
      </c>
      <c r="G69" s="109">
        <v>233668</v>
      </c>
      <c r="H69" s="107">
        <v>314638</v>
      </c>
      <c r="I69" s="101">
        <v>67246</v>
      </c>
      <c r="J69" s="107">
        <v>381884</v>
      </c>
      <c r="K69" s="107">
        <v>848019</v>
      </c>
      <c r="L69" s="107">
        <v>212993</v>
      </c>
      <c r="M69" s="101">
        <v>1061012</v>
      </c>
      <c r="N69" s="13"/>
      <c r="O69" s="13"/>
      <c r="P69" s="13"/>
      <c r="Q69" s="13"/>
    </row>
    <row r="70" spans="1:18" s="6" customFormat="1" x14ac:dyDescent="0.2">
      <c r="A70" s="43"/>
      <c r="B70" s="108"/>
      <c r="C70" s="108"/>
      <c r="D70" s="108"/>
      <c r="E70" s="108"/>
      <c r="F70" s="108"/>
      <c r="G70" s="108"/>
      <c r="H70" s="108"/>
      <c r="I70" s="102"/>
      <c r="J70" s="103"/>
      <c r="K70" s="103"/>
      <c r="L70" s="108"/>
      <c r="M70" s="102"/>
      <c r="N70" s="13"/>
      <c r="O70" s="13"/>
      <c r="P70" s="13"/>
      <c r="Q70" s="13"/>
    </row>
    <row r="71" spans="1:18" x14ac:dyDescent="0.2">
      <c r="A71" s="38" t="s">
        <v>59</v>
      </c>
      <c r="B71" s="106">
        <v>18086</v>
      </c>
      <c r="C71" s="106">
        <v>40735</v>
      </c>
      <c r="D71" s="106">
        <v>58821</v>
      </c>
      <c r="E71" s="103">
        <v>31348</v>
      </c>
      <c r="F71" s="106">
        <v>10504</v>
      </c>
      <c r="G71" s="106">
        <v>41852</v>
      </c>
      <c r="H71" s="103">
        <v>61855</v>
      </c>
      <c r="I71" s="105">
        <v>25384</v>
      </c>
      <c r="J71" s="103">
        <v>87239</v>
      </c>
      <c r="K71" s="103">
        <v>111289</v>
      </c>
      <c r="L71" s="103">
        <v>76623</v>
      </c>
      <c r="M71" s="105">
        <v>187912</v>
      </c>
      <c r="N71" s="13"/>
      <c r="O71" s="13"/>
      <c r="P71" s="13"/>
      <c r="Q71" s="13"/>
    </row>
    <row r="72" spans="1:18" x14ac:dyDescent="0.2">
      <c r="A72" s="38" t="s">
        <v>60</v>
      </c>
      <c r="B72" s="106">
        <v>177201</v>
      </c>
      <c r="C72" s="106">
        <v>51910</v>
      </c>
      <c r="D72" s="106">
        <v>229111</v>
      </c>
      <c r="E72" s="111">
        <v>18630</v>
      </c>
      <c r="F72" s="106">
        <v>3050</v>
      </c>
      <c r="G72" s="106">
        <v>21680</v>
      </c>
      <c r="H72" s="103">
        <v>32458</v>
      </c>
      <c r="I72" s="105">
        <v>7391</v>
      </c>
      <c r="J72" s="103">
        <v>39849</v>
      </c>
      <c r="K72" s="103">
        <v>228289</v>
      </c>
      <c r="L72" s="103">
        <v>62351</v>
      </c>
      <c r="M72" s="105">
        <v>290640</v>
      </c>
      <c r="N72" s="13"/>
      <c r="O72" s="13"/>
      <c r="P72" s="13"/>
      <c r="Q72" s="13"/>
    </row>
    <row r="73" spans="1:18" x14ac:dyDescent="0.2">
      <c r="A73" s="38" t="s">
        <v>61</v>
      </c>
      <c r="B73" s="106">
        <v>180390</v>
      </c>
      <c r="C73" s="106">
        <v>45382</v>
      </c>
      <c r="D73" s="106">
        <v>225772</v>
      </c>
      <c r="E73" s="106">
        <v>102765</v>
      </c>
      <c r="F73" s="106">
        <v>4604</v>
      </c>
      <c r="G73" s="106">
        <v>107369</v>
      </c>
      <c r="H73" s="103">
        <v>302391</v>
      </c>
      <c r="I73" s="105">
        <v>73204</v>
      </c>
      <c r="J73" s="103">
        <v>375595</v>
      </c>
      <c r="K73" s="103">
        <v>585546</v>
      </c>
      <c r="L73" s="103">
        <v>123190</v>
      </c>
      <c r="M73" s="105">
        <v>708736</v>
      </c>
      <c r="N73" s="13"/>
      <c r="O73" s="13"/>
      <c r="P73" s="13"/>
      <c r="Q73" s="13"/>
      <c r="R73" s="13"/>
    </row>
    <row r="74" spans="1:18" x14ac:dyDescent="0.2">
      <c r="A74" s="38" t="s">
        <v>62</v>
      </c>
      <c r="B74" s="106">
        <v>82545</v>
      </c>
      <c r="C74" s="106">
        <v>34549</v>
      </c>
      <c r="D74" s="106">
        <v>117094</v>
      </c>
      <c r="E74" s="106">
        <v>88083</v>
      </c>
      <c r="F74" s="106">
        <v>7333</v>
      </c>
      <c r="G74" s="106">
        <v>95416</v>
      </c>
      <c r="H74" s="103">
        <v>222226</v>
      </c>
      <c r="I74" s="105">
        <v>88360</v>
      </c>
      <c r="J74" s="103">
        <v>310586</v>
      </c>
      <c r="K74" s="103">
        <v>392854</v>
      </c>
      <c r="L74" s="103">
        <v>130242</v>
      </c>
      <c r="M74" s="105">
        <v>523096</v>
      </c>
      <c r="N74" s="13"/>
      <c r="O74" s="13"/>
      <c r="P74" s="13"/>
      <c r="Q74" s="13"/>
      <c r="R74" s="13"/>
    </row>
    <row r="75" spans="1:18" x14ac:dyDescent="0.2">
      <c r="A75" s="38" t="s">
        <v>63</v>
      </c>
      <c r="B75" s="106">
        <v>43158</v>
      </c>
      <c r="C75" s="106">
        <v>12954</v>
      </c>
      <c r="D75" s="106">
        <v>56112</v>
      </c>
      <c r="E75" s="106">
        <v>21380</v>
      </c>
      <c r="F75" s="106">
        <v>2202</v>
      </c>
      <c r="G75" s="106">
        <v>23582</v>
      </c>
      <c r="H75" s="103">
        <v>36219</v>
      </c>
      <c r="I75" s="105">
        <v>35477</v>
      </c>
      <c r="J75" s="103">
        <v>71696</v>
      </c>
      <c r="K75" s="103">
        <v>100757</v>
      </c>
      <c r="L75" s="103">
        <v>50633</v>
      </c>
      <c r="M75" s="105">
        <v>151390</v>
      </c>
      <c r="N75" s="13"/>
      <c r="O75" s="13"/>
      <c r="P75" s="13"/>
      <c r="Q75" s="13"/>
      <c r="R75" s="13"/>
    </row>
    <row r="76" spans="1:18" x14ac:dyDescent="0.2">
      <c r="A76" s="38" t="s">
        <v>64</v>
      </c>
      <c r="B76" s="106">
        <v>23362</v>
      </c>
      <c r="C76" s="106">
        <v>12404</v>
      </c>
      <c r="D76" s="106">
        <v>35766</v>
      </c>
      <c r="E76" s="106">
        <v>20008</v>
      </c>
      <c r="F76" s="106">
        <v>2960</v>
      </c>
      <c r="G76" s="106">
        <v>22968</v>
      </c>
      <c r="H76" s="103">
        <v>338113</v>
      </c>
      <c r="I76" s="105">
        <v>252071</v>
      </c>
      <c r="J76" s="103">
        <v>590184</v>
      </c>
      <c r="K76" s="103">
        <v>381483</v>
      </c>
      <c r="L76" s="103">
        <v>267435</v>
      </c>
      <c r="M76" s="105">
        <v>648918</v>
      </c>
      <c r="N76" s="13"/>
      <c r="O76" s="13"/>
      <c r="P76" s="13"/>
      <c r="Q76" s="13"/>
      <c r="R76" s="13"/>
    </row>
    <row r="77" spans="1:18" x14ac:dyDescent="0.2">
      <c r="A77" s="38" t="s">
        <v>65</v>
      </c>
      <c r="B77" s="106">
        <v>57985</v>
      </c>
      <c r="C77" s="106">
        <v>15813</v>
      </c>
      <c r="D77" s="106">
        <v>73798</v>
      </c>
      <c r="E77" s="106">
        <v>15930</v>
      </c>
      <c r="F77" s="106">
        <v>1211</v>
      </c>
      <c r="G77" s="106">
        <v>17141</v>
      </c>
      <c r="H77" s="103">
        <v>145976</v>
      </c>
      <c r="I77" s="105">
        <v>36207</v>
      </c>
      <c r="J77" s="103">
        <v>182183</v>
      </c>
      <c r="K77" s="103">
        <v>219891</v>
      </c>
      <c r="L77" s="103">
        <v>53231</v>
      </c>
      <c r="M77" s="105">
        <v>273122</v>
      </c>
      <c r="N77" s="13"/>
      <c r="O77" s="13"/>
      <c r="P77" s="13"/>
      <c r="Q77" s="13"/>
    </row>
    <row r="78" spans="1:18" x14ac:dyDescent="0.2">
      <c r="A78" s="38" t="s">
        <v>66</v>
      </c>
      <c r="B78" s="106">
        <v>361011</v>
      </c>
      <c r="C78" s="106">
        <v>168984</v>
      </c>
      <c r="D78" s="106">
        <v>529995</v>
      </c>
      <c r="E78" s="106">
        <v>30849</v>
      </c>
      <c r="F78" s="106">
        <v>8575</v>
      </c>
      <c r="G78" s="106">
        <v>39424</v>
      </c>
      <c r="H78" s="103">
        <v>191427</v>
      </c>
      <c r="I78" s="105">
        <v>83657</v>
      </c>
      <c r="J78" s="103">
        <v>275084</v>
      </c>
      <c r="K78" s="103">
        <v>583287</v>
      </c>
      <c r="L78" s="103">
        <v>261216</v>
      </c>
      <c r="M78" s="105">
        <v>844503</v>
      </c>
      <c r="N78" s="13"/>
      <c r="O78" s="13"/>
      <c r="P78" s="13"/>
      <c r="Q78" s="13"/>
    </row>
    <row r="79" spans="1:18" s="6" customFormat="1" x14ac:dyDescent="0.2">
      <c r="A79" s="51" t="s">
        <v>80</v>
      </c>
      <c r="B79" s="109">
        <v>943738</v>
      </c>
      <c r="C79" s="109">
        <v>382731</v>
      </c>
      <c r="D79" s="109">
        <v>1326469</v>
      </c>
      <c r="E79" s="107">
        <v>328993</v>
      </c>
      <c r="F79" s="109">
        <v>40439</v>
      </c>
      <c r="G79" s="109">
        <v>369432</v>
      </c>
      <c r="H79" s="107">
        <v>1330665</v>
      </c>
      <c r="I79" s="101">
        <v>601751</v>
      </c>
      <c r="J79" s="107">
        <v>1932416</v>
      </c>
      <c r="K79" s="107">
        <v>2603396</v>
      </c>
      <c r="L79" s="107">
        <v>1024921</v>
      </c>
      <c r="M79" s="101">
        <v>3628317</v>
      </c>
      <c r="N79" s="13"/>
      <c r="O79" s="13"/>
      <c r="P79" s="13"/>
      <c r="Q79" s="13"/>
    </row>
    <row r="80" spans="1:18" s="6" customFormat="1" x14ac:dyDescent="0.2">
      <c r="A80" s="43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2"/>
      <c r="N80" s="13"/>
      <c r="O80" s="13"/>
      <c r="P80" s="13"/>
      <c r="Q80" s="13"/>
    </row>
    <row r="81" spans="1:17" x14ac:dyDescent="0.2">
      <c r="A81" s="38" t="s">
        <v>67</v>
      </c>
      <c r="B81" s="106">
        <v>2701</v>
      </c>
      <c r="C81" s="106">
        <v>4960</v>
      </c>
      <c r="D81" s="106">
        <v>7661</v>
      </c>
      <c r="E81" s="111">
        <v>966</v>
      </c>
      <c r="F81" s="106">
        <v>1314</v>
      </c>
      <c r="G81" s="106">
        <v>2280</v>
      </c>
      <c r="H81" s="103">
        <v>2029</v>
      </c>
      <c r="I81" s="105">
        <v>4275</v>
      </c>
      <c r="J81" s="103">
        <v>6304</v>
      </c>
      <c r="K81" s="103">
        <v>5696</v>
      </c>
      <c r="L81" s="103">
        <v>10549</v>
      </c>
      <c r="M81" s="105">
        <v>16245</v>
      </c>
      <c r="N81" s="13"/>
      <c r="O81" s="13"/>
      <c r="P81" s="13"/>
      <c r="Q81" s="13"/>
    </row>
    <row r="82" spans="1:17" x14ac:dyDescent="0.2">
      <c r="A82" s="38" t="s">
        <v>68</v>
      </c>
      <c r="B82" s="106">
        <v>4363</v>
      </c>
      <c r="C82" s="106">
        <v>4230</v>
      </c>
      <c r="D82" s="106">
        <v>8593</v>
      </c>
      <c r="E82" s="111">
        <v>14910</v>
      </c>
      <c r="F82" s="106">
        <v>1931</v>
      </c>
      <c r="G82" s="106">
        <v>16841</v>
      </c>
      <c r="H82" s="103">
        <v>3489</v>
      </c>
      <c r="I82" s="105">
        <v>11683</v>
      </c>
      <c r="J82" s="103">
        <v>15172</v>
      </c>
      <c r="K82" s="103">
        <v>22762</v>
      </c>
      <c r="L82" s="103">
        <v>17844</v>
      </c>
      <c r="M82" s="105">
        <v>40606</v>
      </c>
      <c r="N82" s="13"/>
      <c r="O82" s="13"/>
      <c r="P82" s="13"/>
      <c r="Q82" s="13"/>
    </row>
    <row r="83" spans="1:17" s="6" customFormat="1" x14ac:dyDescent="0.2">
      <c r="A83" s="51" t="s">
        <v>69</v>
      </c>
      <c r="B83" s="109">
        <v>7064</v>
      </c>
      <c r="C83" s="109">
        <v>9190</v>
      </c>
      <c r="D83" s="109">
        <v>16254</v>
      </c>
      <c r="E83" s="107">
        <v>15876</v>
      </c>
      <c r="F83" s="109">
        <v>3245</v>
      </c>
      <c r="G83" s="109">
        <v>19121</v>
      </c>
      <c r="H83" s="107">
        <v>5518</v>
      </c>
      <c r="I83" s="101">
        <v>15958</v>
      </c>
      <c r="J83" s="107">
        <v>21476</v>
      </c>
      <c r="K83" s="107">
        <v>28458</v>
      </c>
      <c r="L83" s="107">
        <v>28393</v>
      </c>
      <c r="M83" s="101">
        <v>56851</v>
      </c>
      <c r="N83" s="13"/>
      <c r="O83" s="13"/>
      <c r="P83" s="13"/>
      <c r="Q83" s="13"/>
    </row>
    <row r="84" spans="1:17" s="6" customFormat="1" x14ac:dyDescent="0.2">
      <c r="A84" s="43"/>
      <c r="B84" s="108"/>
      <c r="C84" s="108"/>
      <c r="D84" s="108"/>
      <c r="E84" s="108"/>
      <c r="F84" s="108"/>
      <c r="G84" s="108"/>
      <c r="H84" s="108"/>
      <c r="I84" s="102"/>
      <c r="J84" s="103"/>
      <c r="K84" s="103"/>
      <c r="L84" s="108"/>
      <c r="M84" s="102"/>
      <c r="N84" s="13"/>
      <c r="O84" s="13"/>
      <c r="P84" s="13"/>
      <c r="Q84" s="13"/>
    </row>
    <row r="85" spans="1:17" ht="13.5" thickBot="1" x14ac:dyDescent="0.25">
      <c r="A85" s="53" t="s">
        <v>70</v>
      </c>
      <c r="B85" s="118">
        <v>6943842</v>
      </c>
      <c r="C85" s="118">
        <v>2034614</v>
      </c>
      <c r="D85" s="118">
        <v>8978484</v>
      </c>
      <c r="E85" s="118">
        <v>2777535</v>
      </c>
      <c r="F85" s="118">
        <v>300925</v>
      </c>
      <c r="G85" s="118">
        <v>3089014</v>
      </c>
      <c r="H85" s="118">
        <v>3352066</v>
      </c>
      <c r="I85" s="119">
        <v>1452912</v>
      </c>
      <c r="J85" s="118">
        <v>4794460</v>
      </c>
      <c r="K85" s="118">
        <v>13073443</v>
      </c>
      <c r="L85" s="118">
        <v>3788451</v>
      </c>
      <c r="M85" s="119">
        <v>16861958</v>
      </c>
      <c r="N85" s="13"/>
      <c r="O85" s="13"/>
      <c r="P85" s="13"/>
      <c r="Q85" s="13"/>
    </row>
    <row r="86" spans="1:17" x14ac:dyDescent="0.2">
      <c r="B86" s="13"/>
      <c r="C86" s="13"/>
      <c r="F86" s="13"/>
      <c r="G86" s="13"/>
      <c r="H86" s="13"/>
      <c r="I86" s="13"/>
      <c r="J86" s="13"/>
      <c r="K86" s="13"/>
      <c r="L86" s="13"/>
      <c r="M86" s="13"/>
    </row>
    <row r="87" spans="1:17" x14ac:dyDescent="0.2">
      <c r="B87" s="13"/>
      <c r="C87" s="13"/>
      <c r="F87" s="13"/>
      <c r="G87" s="13"/>
      <c r="H87" s="13"/>
      <c r="I87" s="13"/>
      <c r="J87" s="13"/>
      <c r="K87" s="13"/>
      <c r="L87" s="13"/>
      <c r="M87" s="13"/>
    </row>
    <row r="88" spans="1:17" x14ac:dyDescent="0.2">
      <c r="G88" s="10"/>
    </row>
    <row r="90" spans="1:17" x14ac:dyDescent="0.2">
      <c r="I90" s="10"/>
    </row>
  </sheetData>
  <mergeCells count="8">
    <mergeCell ref="H5:J6"/>
    <mergeCell ref="K5:M6"/>
    <mergeCell ref="A1:M1"/>
    <mergeCell ref="A3:M3"/>
    <mergeCell ref="A4:I4"/>
    <mergeCell ref="A5:A7"/>
    <mergeCell ref="B5:D6"/>
    <mergeCell ref="E5:G6"/>
  </mergeCells>
  <phoneticPr fontId="9" type="noConversion"/>
  <printOptions horizontalCentered="1"/>
  <pageMargins left="0.78740157480314965" right="0.43307086614173229" top="0.59055118110236227" bottom="0.98425196850393704" header="0" footer="0"/>
  <pageSetup paperSize="9" scale="42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J87"/>
  <sheetViews>
    <sheetView showGridLines="0" view="pageBreakPreview" topLeftCell="A52" zoomScale="85" zoomScaleNormal="75" zoomScaleSheetLayoutView="85" workbookViewId="0">
      <selection activeCell="L14" sqref="L14"/>
    </sheetView>
  </sheetViews>
  <sheetFormatPr baseColWidth="10" defaultRowHeight="12.75" x14ac:dyDescent="0.2"/>
  <cols>
    <col min="1" max="1" width="33.85546875" style="5" customWidth="1"/>
    <col min="2" max="3" width="24.85546875" style="5" customWidth="1"/>
    <col min="4" max="4" width="28.140625" style="5" customWidth="1"/>
    <col min="5" max="6" width="24.85546875" style="5" customWidth="1"/>
    <col min="7" max="7" width="8" style="5" customWidth="1"/>
    <col min="8" max="26" width="18.7109375" style="5" customWidth="1"/>
    <col min="27" max="16384" width="11.42578125" style="5"/>
  </cols>
  <sheetData>
    <row r="1" spans="1:10" ht="18" x14ac:dyDescent="0.25">
      <c r="A1" s="162" t="s">
        <v>73</v>
      </c>
      <c r="B1" s="162"/>
      <c r="C1" s="162"/>
      <c r="D1" s="162"/>
      <c r="E1" s="162"/>
      <c r="F1" s="162"/>
      <c r="G1" s="4"/>
      <c r="H1" s="4"/>
      <c r="I1" s="4"/>
      <c r="J1" s="12"/>
    </row>
    <row r="2" spans="1:10" ht="12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12"/>
    </row>
    <row r="3" spans="1:10" ht="26.25" customHeight="1" x14ac:dyDescent="0.2">
      <c r="A3" s="163" t="s">
        <v>127</v>
      </c>
      <c r="B3" s="163"/>
      <c r="C3" s="163"/>
      <c r="D3" s="163"/>
      <c r="E3" s="163"/>
      <c r="F3" s="163"/>
      <c r="G3" s="14"/>
      <c r="H3" s="14"/>
      <c r="I3" s="14"/>
    </row>
    <row r="4" spans="1:10" ht="13.5" thickBot="1" x14ac:dyDescent="0.25">
      <c r="A4" s="164"/>
      <c r="B4" s="164"/>
      <c r="C4" s="164"/>
      <c r="D4" s="164"/>
      <c r="E4" s="164"/>
      <c r="F4" s="164"/>
    </row>
    <row r="5" spans="1:10" s="84" customFormat="1" ht="29.25" customHeight="1" x14ac:dyDescent="0.2">
      <c r="A5" s="173" t="s">
        <v>81</v>
      </c>
      <c r="B5" s="188" t="s">
        <v>86</v>
      </c>
      <c r="C5" s="173" t="s">
        <v>5</v>
      </c>
      <c r="D5" s="190" t="s">
        <v>106</v>
      </c>
      <c r="E5" s="188" t="s">
        <v>107</v>
      </c>
      <c r="F5" s="186" t="s">
        <v>93</v>
      </c>
      <c r="G5" s="90"/>
      <c r="H5" s="90"/>
      <c r="I5" s="90"/>
    </row>
    <row r="6" spans="1:10" s="84" customFormat="1" ht="29.25" customHeight="1" thickBot="1" x14ac:dyDescent="0.25">
      <c r="A6" s="175"/>
      <c r="B6" s="189"/>
      <c r="C6" s="175"/>
      <c r="D6" s="191"/>
      <c r="E6" s="189"/>
      <c r="F6" s="187"/>
      <c r="G6" s="90"/>
      <c r="H6" s="90"/>
      <c r="I6" s="90"/>
    </row>
    <row r="7" spans="1:10" ht="22.5" customHeight="1" x14ac:dyDescent="0.2">
      <c r="A7" s="31" t="s">
        <v>16</v>
      </c>
      <c r="B7" s="103">
        <v>77395</v>
      </c>
      <c r="C7" s="104">
        <v>20651</v>
      </c>
      <c r="D7" s="105">
        <f>+B7+C7</f>
        <v>98046</v>
      </c>
      <c r="E7" s="99">
        <v>0</v>
      </c>
      <c r="F7" s="105">
        <v>98046</v>
      </c>
      <c r="G7"/>
      <c r="H7"/>
      <c r="I7"/>
    </row>
    <row r="8" spans="1:10" x14ac:dyDescent="0.2">
      <c r="A8" s="38" t="s">
        <v>17</v>
      </c>
      <c r="B8" s="103">
        <v>139701</v>
      </c>
      <c r="C8" s="106">
        <v>43396</v>
      </c>
      <c r="D8" s="105">
        <f t="shared" ref="D8:D10" si="0">+B8+C8</f>
        <v>183097</v>
      </c>
      <c r="E8" s="100">
        <v>0</v>
      </c>
      <c r="F8" s="105">
        <v>183097</v>
      </c>
      <c r="G8"/>
      <c r="H8"/>
      <c r="I8"/>
    </row>
    <row r="9" spans="1:10" x14ac:dyDescent="0.2">
      <c r="A9" s="38" t="s">
        <v>18</v>
      </c>
      <c r="B9" s="103">
        <v>64736</v>
      </c>
      <c r="C9" s="106">
        <v>45868</v>
      </c>
      <c r="D9" s="105">
        <f t="shared" si="0"/>
        <v>110604</v>
      </c>
      <c r="E9" s="100">
        <v>0</v>
      </c>
      <c r="F9" s="105">
        <v>110604</v>
      </c>
      <c r="G9" s="15"/>
      <c r="H9" s="16"/>
      <c r="I9" s="16"/>
    </row>
    <row r="10" spans="1:10" x14ac:dyDescent="0.2">
      <c r="A10" s="38" t="s">
        <v>19</v>
      </c>
      <c r="B10" s="103">
        <v>43149</v>
      </c>
      <c r="C10" s="106">
        <v>14758</v>
      </c>
      <c r="D10" s="105">
        <f t="shared" si="0"/>
        <v>57907</v>
      </c>
      <c r="E10" s="100">
        <v>0</v>
      </c>
      <c r="F10" s="105">
        <v>57907</v>
      </c>
      <c r="G10" s="16"/>
      <c r="H10" s="16"/>
      <c r="I10" s="16"/>
    </row>
    <row r="11" spans="1:10" s="6" customFormat="1" x14ac:dyDescent="0.2">
      <c r="A11" s="48" t="s">
        <v>20</v>
      </c>
      <c r="B11" s="107">
        <v>324981</v>
      </c>
      <c r="C11" s="107">
        <v>124673</v>
      </c>
      <c r="D11" s="101">
        <f>+B11+C11</f>
        <v>449654</v>
      </c>
      <c r="E11" s="101">
        <v>0</v>
      </c>
      <c r="F11" s="101">
        <v>449654</v>
      </c>
      <c r="G11" s="15"/>
      <c r="H11" s="15"/>
      <c r="I11" s="15"/>
    </row>
    <row r="12" spans="1:10" s="6" customFormat="1" x14ac:dyDescent="0.2">
      <c r="A12" s="34"/>
      <c r="B12" s="108"/>
      <c r="C12" s="108"/>
      <c r="D12" s="105"/>
      <c r="E12" s="102"/>
      <c r="F12" s="105"/>
      <c r="G12" s="15"/>
      <c r="H12" s="15"/>
      <c r="I12" s="15"/>
    </row>
    <row r="13" spans="1:10" s="6" customFormat="1" x14ac:dyDescent="0.2">
      <c r="A13" s="48" t="s">
        <v>21</v>
      </c>
      <c r="B13" s="107">
        <v>199668</v>
      </c>
      <c r="C13" s="109">
        <v>112152</v>
      </c>
      <c r="D13" s="101">
        <f>+B13+C13</f>
        <v>311820</v>
      </c>
      <c r="E13" s="101">
        <v>0</v>
      </c>
      <c r="F13" s="101">
        <v>311820</v>
      </c>
      <c r="G13" s="15"/>
      <c r="H13" s="15"/>
      <c r="I13" s="15"/>
    </row>
    <row r="14" spans="1:10" s="6" customFormat="1" x14ac:dyDescent="0.2">
      <c r="A14" s="43"/>
      <c r="B14" s="108"/>
      <c r="C14" s="108"/>
      <c r="D14" s="105"/>
      <c r="E14" s="102"/>
      <c r="F14" s="105"/>
      <c r="G14" s="15"/>
      <c r="H14" s="15"/>
      <c r="I14" s="15"/>
    </row>
    <row r="15" spans="1:10" s="6" customFormat="1" x14ac:dyDescent="0.2">
      <c r="A15" s="48" t="s">
        <v>22</v>
      </c>
      <c r="B15" s="107">
        <v>114694</v>
      </c>
      <c r="C15" s="109">
        <v>85668</v>
      </c>
      <c r="D15" s="101">
        <f>+B15+C15</f>
        <v>200362</v>
      </c>
      <c r="E15" s="101">
        <v>337</v>
      </c>
      <c r="F15" s="101">
        <v>200699</v>
      </c>
      <c r="G15" s="15"/>
      <c r="H15" s="15"/>
      <c r="I15" s="15"/>
    </row>
    <row r="16" spans="1:10" s="6" customFormat="1" x14ac:dyDescent="0.2">
      <c r="A16" s="43"/>
      <c r="B16" s="108"/>
      <c r="C16" s="108"/>
      <c r="D16" s="105"/>
      <c r="E16" s="102"/>
      <c r="F16" s="105"/>
      <c r="G16" s="15"/>
      <c r="H16" s="15"/>
      <c r="I16" s="15"/>
    </row>
    <row r="17" spans="1:9" x14ac:dyDescent="0.2">
      <c r="A17" s="38" t="s">
        <v>75</v>
      </c>
      <c r="B17" s="103">
        <v>20900</v>
      </c>
      <c r="C17" s="106">
        <v>17267</v>
      </c>
      <c r="D17" s="105">
        <f t="shared" ref="D17:D19" si="1">+B17+C17</f>
        <v>38167</v>
      </c>
      <c r="E17" s="105">
        <v>8275</v>
      </c>
      <c r="F17" s="105">
        <v>46442</v>
      </c>
      <c r="G17" s="16"/>
      <c r="H17" s="16"/>
      <c r="I17" s="16"/>
    </row>
    <row r="18" spans="1:9" x14ac:dyDescent="0.2">
      <c r="A18" s="38" t="s">
        <v>23</v>
      </c>
      <c r="B18" s="103">
        <v>32620</v>
      </c>
      <c r="C18" s="106">
        <v>5255</v>
      </c>
      <c r="D18" s="105">
        <f t="shared" si="1"/>
        <v>37875</v>
      </c>
      <c r="E18" s="100">
        <v>0</v>
      </c>
      <c r="F18" s="105">
        <v>37875</v>
      </c>
      <c r="G18" s="16"/>
      <c r="H18" s="16"/>
      <c r="I18" s="16"/>
    </row>
    <row r="19" spans="1:9" x14ac:dyDescent="0.2">
      <c r="A19" s="38" t="s">
        <v>24</v>
      </c>
      <c r="B19" s="103">
        <v>35986</v>
      </c>
      <c r="C19" s="106">
        <v>6501</v>
      </c>
      <c r="D19" s="105">
        <f t="shared" si="1"/>
        <v>42487</v>
      </c>
      <c r="E19" s="105">
        <v>880</v>
      </c>
      <c r="F19" s="105">
        <v>43367</v>
      </c>
      <c r="G19" s="16"/>
      <c r="H19" s="16"/>
      <c r="I19" s="16"/>
    </row>
    <row r="20" spans="1:9" s="6" customFormat="1" x14ac:dyDescent="0.2">
      <c r="A20" s="48" t="s">
        <v>76</v>
      </c>
      <c r="B20" s="107">
        <v>89506</v>
      </c>
      <c r="C20" s="109">
        <v>29023</v>
      </c>
      <c r="D20" s="101">
        <f>+B20+C20</f>
        <v>118529</v>
      </c>
      <c r="E20" s="101">
        <v>9155</v>
      </c>
      <c r="F20" s="101">
        <v>127684</v>
      </c>
      <c r="G20" s="15"/>
      <c r="H20" s="15"/>
      <c r="I20" s="15"/>
    </row>
    <row r="21" spans="1:9" s="6" customFormat="1" x14ac:dyDescent="0.2">
      <c r="A21" s="43"/>
      <c r="B21" s="108"/>
      <c r="C21" s="108"/>
      <c r="D21" s="105"/>
      <c r="E21" s="102"/>
      <c r="F21" s="105"/>
      <c r="G21" s="15"/>
      <c r="H21" s="15"/>
      <c r="I21" s="15"/>
    </row>
    <row r="22" spans="1:9" s="6" customFormat="1" x14ac:dyDescent="0.2">
      <c r="A22" s="48" t="s">
        <v>25</v>
      </c>
      <c r="B22" s="107">
        <v>32802</v>
      </c>
      <c r="C22" s="109">
        <v>47592</v>
      </c>
      <c r="D22" s="101">
        <f>+B22+C22</f>
        <v>80394</v>
      </c>
      <c r="E22" s="101">
        <v>11586</v>
      </c>
      <c r="F22" s="101">
        <v>91980</v>
      </c>
      <c r="G22" s="15"/>
      <c r="H22" s="15"/>
      <c r="I22" s="15"/>
    </row>
    <row r="23" spans="1:9" s="6" customFormat="1" x14ac:dyDescent="0.2">
      <c r="A23" s="43"/>
      <c r="B23" s="108"/>
      <c r="C23" s="108"/>
      <c r="D23" s="105"/>
      <c r="E23" s="102"/>
      <c r="F23" s="105"/>
      <c r="G23" s="15"/>
      <c r="H23" s="15"/>
      <c r="I23" s="15"/>
    </row>
    <row r="24" spans="1:9" s="6" customFormat="1" ht="12" customHeight="1" x14ac:dyDescent="0.2">
      <c r="A24" s="48" t="s">
        <v>26</v>
      </c>
      <c r="B24" s="107">
        <v>834</v>
      </c>
      <c r="C24" s="109">
        <v>77053</v>
      </c>
      <c r="D24" s="101">
        <f>+B24+C24</f>
        <v>77887</v>
      </c>
      <c r="E24" s="101">
        <v>52727</v>
      </c>
      <c r="F24" s="101">
        <v>130614</v>
      </c>
      <c r="G24" s="15"/>
      <c r="H24" s="15"/>
      <c r="I24" s="15"/>
    </row>
    <row r="25" spans="1:9" s="6" customFormat="1" ht="12" customHeight="1" x14ac:dyDescent="0.2">
      <c r="A25" s="43"/>
      <c r="B25" s="108"/>
      <c r="C25" s="110"/>
      <c r="D25" s="105"/>
      <c r="E25" s="102"/>
      <c r="F25" s="105"/>
      <c r="G25" s="15"/>
      <c r="H25" s="15"/>
      <c r="I25" s="15"/>
    </row>
    <row r="26" spans="1:9" s="6" customFormat="1" x14ac:dyDescent="0.2">
      <c r="A26" s="38" t="s">
        <v>27</v>
      </c>
      <c r="B26" s="111">
        <v>14689</v>
      </c>
      <c r="C26" s="111">
        <v>30825</v>
      </c>
      <c r="D26" s="105">
        <f t="shared" ref="D26:D27" si="2">+B26+C26</f>
        <v>45514</v>
      </c>
      <c r="E26" s="112">
        <v>108495</v>
      </c>
      <c r="F26" s="112">
        <v>154009</v>
      </c>
      <c r="G26" s="15"/>
      <c r="H26" s="15"/>
      <c r="I26" s="15"/>
    </row>
    <row r="27" spans="1:9" x14ac:dyDescent="0.2">
      <c r="A27" s="38" t="s">
        <v>28</v>
      </c>
      <c r="B27" s="111">
        <v>165</v>
      </c>
      <c r="C27" s="113">
        <v>261384</v>
      </c>
      <c r="D27" s="105">
        <f t="shared" si="2"/>
        <v>261549</v>
      </c>
      <c r="E27" s="112">
        <v>198029</v>
      </c>
      <c r="F27" s="112">
        <v>459578</v>
      </c>
      <c r="G27" s="16"/>
      <c r="H27" s="16"/>
      <c r="I27" s="16"/>
    </row>
    <row r="28" spans="1:9" x14ac:dyDescent="0.2">
      <c r="A28" s="38" t="s">
        <v>29</v>
      </c>
      <c r="B28" s="114">
        <v>0</v>
      </c>
      <c r="C28" s="113">
        <v>187985</v>
      </c>
      <c r="D28" s="105">
        <v>182572</v>
      </c>
      <c r="E28" s="112">
        <v>249363</v>
      </c>
      <c r="F28" s="112">
        <v>437348</v>
      </c>
      <c r="G28" s="16"/>
      <c r="H28" s="16"/>
      <c r="I28" s="16"/>
    </row>
    <row r="29" spans="1:9" x14ac:dyDescent="0.2">
      <c r="A29" s="48" t="s">
        <v>77</v>
      </c>
      <c r="B29" s="107">
        <v>14854</v>
      </c>
      <c r="C29" s="109">
        <v>480194</v>
      </c>
      <c r="D29" s="101">
        <f>+B29+C29</f>
        <v>495048</v>
      </c>
      <c r="E29" s="101">
        <v>555887</v>
      </c>
      <c r="F29" s="101">
        <v>1050935</v>
      </c>
      <c r="G29" s="16"/>
      <c r="H29" s="16"/>
      <c r="I29" s="16"/>
    </row>
    <row r="30" spans="1:9" s="6" customFormat="1" x14ac:dyDescent="0.2">
      <c r="A30" s="43"/>
      <c r="B30" s="108"/>
      <c r="C30" s="110"/>
      <c r="D30" s="105"/>
      <c r="E30" s="102"/>
      <c r="F30" s="105"/>
      <c r="G30" s="15"/>
      <c r="H30" s="15"/>
      <c r="I30" s="15"/>
    </row>
    <row r="31" spans="1:9" s="6" customFormat="1" x14ac:dyDescent="0.2">
      <c r="A31" s="38" t="s">
        <v>30</v>
      </c>
      <c r="B31" s="103">
        <v>2519</v>
      </c>
      <c r="C31" s="103">
        <v>24699</v>
      </c>
      <c r="D31" s="105">
        <f t="shared" ref="D31:D33" si="3">+B31+C31</f>
        <v>27218</v>
      </c>
      <c r="E31" s="105">
        <v>5948</v>
      </c>
      <c r="F31" s="105">
        <v>33166</v>
      </c>
      <c r="G31" s="15"/>
      <c r="H31" s="15"/>
      <c r="I31" s="15"/>
    </row>
    <row r="32" spans="1:9" x14ac:dyDescent="0.2">
      <c r="A32" s="38" t="s">
        <v>31</v>
      </c>
      <c r="B32" s="103">
        <v>17110</v>
      </c>
      <c r="C32" s="106">
        <v>24785</v>
      </c>
      <c r="D32" s="105">
        <f t="shared" si="3"/>
        <v>41895</v>
      </c>
      <c r="E32" s="105">
        <v>1943</v>
      </c>
      <c r="F32" s="105">
        <v>43838</v>
      </c>
      <c r="G32" s="16"/>
      <c r="H32" s="16"/>
      <c r="I32" s="16"/>
    </row>
    <row r="33" spans="1:9" x14ac:dyDescent="0.2">
      <c r="A33" s="38" t="s">
        <v>32</v>
      </c>
      <c r="B33" s="103">
        <v>49191</v>
      </c>
      <c r="C33" s="106">
        <v>69495</v>
      </c>
      <c r="D33" s="105">
        <f t="shared" si="3"/>
        <v>118686</v>
      </c>
      <c r="E33" s="105">
        <v>7361</v>
      </c>
      <c r="F33" s="105">
        <v>126047</v>
      </c>
      <c r="G33" s="16"/>
      <c r="H33" s="16"/>
      <c r="I33" s="16"/>
    </row>
    <row r="34" spans="1:9" x14ac:dyDescent="0.2">
      <c r="A34" s="38" t="s">
        <v>33</v>
      </c>
      <c r="B34" s="115">
        <v>0</v>
      </c>
      <c r="C34" s="106">
        <v>15829</v>
      </c>
      <c r="D34" s="105">
        <v>14509</v>
      </c>
      <c r="E34" s="105">
        <v>1381</v>
      </c>
      <c r="F34" s="105">
        <v>17210</v>
      </c>
      <c r="G34" s="16"/>
      <c r="H34" s="16"/>
      <c r="I34" s="16"/>
    </row>
    <row r="35" spans="1:9" x14ac:dyDescent="0.2">
      <c r="A35" s="48" t="s">
        <v>34</v>
      </c>
      <c r="B35" s="107">
        <v>68820</v>
      </c>
      <c r="C35" s="109">
        <v>134808</v>
      </c>
      <c r="D35" s="101">
        <f>+B35+C35</f>
        <v>203628</v>
      </c>
      <c r="E35" s="101">
        <v>16633</v>
      </c>
      <c r="F35" s="101">
        <v>220261</v>
      </c>
      <c r="G35" s="16"/>
      <c r="H35" s="16"/>
      <c r="I35" s="16"/>
    </row>
    <row r="36" spans="1:9" s="6" customFormat="1" x14ac:dyDescent="0.2">
      <c r="A36" s="43"/>
      <c r="B36" s="108"/>
      <c r="C36" s="110"/>
      <c r="D36" s="105"/>
      <c r="E36" s="102"/>
      <c r="F36" s="105"/>
      <c r="G36" s="15"/>
      <c r="H36" s="15"/>
      <c r="I36" s="15"/>
    </row>
    <row r="37" spans="1:9" s="6" customFormat="1" x14ac:dyDescent="0.2">
      <c r="A37" s="48" t="s">
        <v>35</v>
      </c>
      <c r="B37" s="107">
        <v>0</v>
      </c>
      <c r="C37" s="109">
        <v>28969</v>
      </c>
      <c r="D37" s="101">
        <v>18254</v>
      </c>
      <c r="E37" s="101">
        <v>1117</v>
      </c>
      <c r="F37" s="101">
        <v>30086</v>
      </c>
      <c r="G37" s="15"/>
      <c r="H37" s="15"/>
      <c r="I37" s="15"/>
    </row>
    <row r="38" spans="1:9" s="6" customFormat="1" x14ac:dyDescent="0.2">
      <c r="A38" s="43"/>
      <c r="B38" s="108"/>
      <c r="C38" s="110"/>
      <c r="D38" s="105"/>
      <c r="E38" s="102"/>
      <c r="F38" s="105"/>
      <c r="G38" s="15"/>
      <c r="H38" s="15"/>
      <c r="I38" s="15"/>
    </row>
    <row r="39" spans="1:9" s="6" customFormat="1" x14ac:dyDescent="0.2">
      <c r="A39" s="38" t="s">
        <v>78</v>
      </c>
      <c r="B39" s="111">
        <v>26590</v>
      </c>
      <c r="C39" s="111">
        <v>252711</v>
      </c>
      <c r="D39" s="105">
        <f t="shared" ref="D39:D47" si="4">+B39+C39</f>
        <v>279301</v>
      </c>
      <c r="E39" s="112">
        <v>57149</v>
      </c>
      <c r="F39" s="112">
        <v>336450</v>
      </c>
      <c r="G39" s="15"/>
      <c r="H39" s="15"/>
      <c r="I39" s="15"/>
    </row>
    <row r="40" spans="1:9" x14ac:dyDescent="0.2">
      <c r="A40" s="38" t="s">
        <v>36</v>
      </c>
      <c r="B40" s="111">
        <v>39848</v>
      </c>
      <c r="C40" s="113">
        <v>279240</v>
      </c>
      <c r="D40" s="105">
        <f t="shared" si="4"/>
        <v>319088</v>
      </c>
      <c r="E40" s="112">
        <v>40403</v>
      </c>
      <c r="F40" s="112">
        <v>359491</v>
      </c>
      <c r="G40" s="16"/>
      <c r="H40" s="16"/>
      <c r="I40" s="16"/>
    </row>
    <row r="41" spans="1:9" x14ac:dyDescent="0.2">
      <c r="A41" s="38" t="s">
        <v>37</v>
      </c>
      <c r="B41" s="111">
        <v>42701</v>
      </c>
      <c r="C41" s="113">
        <v>210391</v>
      </c>
      <c r="D41" s="105">
        <f t="shared" si="4"/>
        <v>253092</v>
      </c>
      <c r="E41" s="112">
        <v>42197</v>
      </c>
      <c r="F41" s="112">
        <v>295289</v>
      </c>
      <c r="G41" s="16"/>
      <c r="H41" s="16"/>
      <c r="I41" s="16"/>
    </row>
    <row r="42" spans="1:9" x14ac:dyDescent="0.2">
      <c r="A42" s="38" t="s">
        <v>38</v>
      </c>
      <c r="B42" s="111">
        <v>5332</v>
      </c>
      <c r="C42" s="113">
        <v>94714</v>
      </c>
      <c r="D42" s="105">
        <f t="shared" si="4"/>
        <v>100046</v>
      </c>
      <c r="E42" s="112">
        <v>50377</v>
      </c>
      <c r="F42" s="112">
        <v>150423</v>
      </c>
      <c r="G42" s="16"/>
      <c r="H42" s="16"/>
      <c r="I42" s="16"/>
    </row>
    <row r="43" spans="1:9" x14ac:dyDescent="0.2">
      <c r="A43" s="38" t="s">
        <v>39</v>
      </c>
      <c r="B43" s="111">
        <v>81710</v>
      </c>
      <c r="C43" s="113">
        <v>307216</v>
      </c>
      <c r="D43" s="105">
        <f t="shared" si="4"/>
        <v>388926</v>
      </c>
      <c r="E43" s="112">
        <v>31395</v>
      </c>
      <c r="F43" s="112">
        <v>420321</v>
      </c>
      <c r="G43" s="16"/>
      <c r="H43" s="16"/>
      <c r="I43" s="16"/>
    </row>
    <row r="44" spans="1:9" x14ac:dyDescent="0.2">
      <c r="A44" s="38" t="s">
        <v>40</v>
      </c>
      <c r="B44" s="111">
        <v>6139</v>
      </c>
      <c r="C44" s="113">
        <v>129520</v>
      </c>
      <c r="D44" s="105">
        <f t="shared" si="4"/>
        <v>135659</v>
      </c>
      <c r="E44" s="112">
        <v>59838</v>
      </c>
      <c r="F44" s="112">
        <v>195497</v>
      </c>
      <c r="G44" s="16"/>
      <c r="H44" s="16"/>
      <c r="I44" s="16"/>
    </row>
    <row r="45" spans="1:9" x14ac:dyDescent="0.2">
      <c r="A45" s="38" t="s">
        <v>41</v>
      </c>
      <c r="B45" s="111">
        <v>1023</v>
      </c>
      <c r="C45" s="113">
        <v>17660</v>
      </c>
      <c r="D45" s="105">
        <f t="shared" si="4"/>
        <v>18683</v>
      </c>
      <c r="E45" s="112">
        <v>178371</v>
      </c>
      <c r="F45" s="112">
        <v>197054</v>
      </c>
      <c r="G45" s="16"/>
      <c r="H45" s="16"/>
      <c r="I45" s="16"/>
    </row>
    <row r="46" spans="1:9" x14ac:dyDescent="0.2">
      <c r="A46" s="38" t="s">
        <v>42</v>
      </c>
      <c r="B46" s="111">
        <v>3022</v>
      </c>
      <c r="C46" s="113">
        <v>39270</v>
      </c>
      <c r="D46" s="105">
        <f t="shared" si="4"/>
        <v>42292</v>
      </c>
      <c r="E46" s="112">
        <v>30140</v>
      </c>
      <c r="F46" s="112">
        <v>72432</v>
      </c>
      <c r="G46" s="16"/>
      <c r="H46" s="16"/>
      <c r="I46" s="16"/>
    </row>
    <row r="47" spans="1:9" x14ac:dyDescent="0.2">
      <c r="A47" s="38" t="s">
        <v>43</v>
      </c>
      <c r="B47" s="111">
        <v>25226</v>
      </c>
      <c r="C47" s="113">
        <v>148813</v>
      </c>
      <c r="D47" s="105">
        <f t="shared" si="4"/>
        <v>174039</v>
      </c>
      <c r="E47" s="112">
        <v>158635</v>
      </c>
      <c r="F47" s="112">
        <v>332674</v>
      </c>
      <c r="G47" s="16"/>
      <c r="H47" s="16"/>
      <c r="I47" s="16"/>
    </row>
    <row r="48" spans="1:9" x14ac:dyDescent="0.2">
      <c r="A48" s="48" t="s">
        <v>79</v>
      </c>
      <c r="B48" s="107">
        <v>231591</v>
      </c>
      <c r="C48" s="109">
        <v>1479535</v>
      </c>
      <c r="D48" s="101">
        <f>+B48+C48</f>
        <v>1711126</v>
      </c>
      <c r="E48" s="101">
        <v>648505</v>
      </c>
      <c r="F48" s="101">
        <v>2359631</v>
      </c>
      <c r="G48" s="16"/>
      <c r="H48" s="16"/>
      <c r="I48" s="16"/>
    </row>
    <row r="49" spans="1:9" s="6" customFormat="1" x14ac:dyDescent="0.2">
      <c r="A49" s="43"/>
      <c r="B49" s="108"/>
      <c r="C49" s="110"/>
      <c r="D49" s="105"/>
      <c r="E49" s="102"/>
      <c r="F49" s="105"/>
      <c r="G49" s="15"/>
      <c r="H49" s="15"/>
      <c r="I49" s="15"/>
    </row>
    <row r="50" spans="1:9" s="6" customFormat="1" x14ac:dyDescent="0.2">
      <c r="A50" s="48" t="s">
        <v>44</v>
      </c>
      <c r="B50" s="107">
        <v>37280</v>
      </c>
      <c r="C50" s="109">
        <v>111841</v>
      </c>
      <c r="D50" s="101">
        <f>+B50+C50</f>
        <v>149121</v>
      </c>
      <c r="E50" s="101">
        <v>6214</v>
      </c>
      <c r="F50" s="101">
        <v>155335</v>
      </c>
      <c r="G50" s="15"/>
      <c r="H50" s="15"/>
      <c r="I50" s="15"/>
    </row>
    <row r="51" spans="1:9" s="6" customFormat="1" x14ac:dyDescent="0.2">
      <c r="A51" s="43"/>
      <c r="B51" s="108"/>
      <c r="C51" s="110"/>
      <c r="D51" s="105"/>
      <c r="E51" s="102"/>
      <c r="F51" s="105"/>
      <c r="G51" s="15"/>
      <c r="H51" s="15"/>
      <c r="I51" s="15"/>
    </row>
    <row r="52" spans="1:9" s="6" customFormat="1" x14ac:dyDescent="0.2">
      <c r="A52" s="38" t="s">
        <v>45</v>
      </c>
      <c r="B52" s="115">
        <v>0</v>
      </c>
      <c r="C52" s="103">
        <v>36124</v>
      </c>
      <c r="D52" s="105">
        <v>36124</v>
      </c>
      <c r="E52" s="105">
        <v>14773</v>
      </c>
      <c r="F52" s="105">
        <v>50897</v>
      </c>
      <c r="G52" s="15"/>
      <c r="H52" s="15"/>
      <c r="I52" s="15"/>
    </row>
    <row r="53" spans="1:9" x14ac:dyDescent="0.2">
      <c r="A53" s="38" t="s">
        <v>46</v>
      </c>
      <c r="B53" s="116">
        <v>0</v>
      </c>
      <c r="C53" s="106">
        <v>242561</v>
      </c>
      <c r="D53" s="105">
        <v>217955</v>
      </c>
      <c r="E53" s="105">
        <v>26076</v>
      </c>
      <c r="F53" s="105">
        <v>268637</v>
      </c>
      <c r="G53" s="16"/>
      <c r="H53" s="16"/>
      <c r="I53" s="16"/>
    </row>
    <row r="54" spans="1:9" x14ac:dyDescent="0.2">
      <c r="A54" s="38" t="s">
        <v>47</v>
      </c>
      <c r="B54" s="117">
        <v>449</v>
      </c>
      <c r="C54" s="106">
        <v>41002</v>
      </c>
      <c r="D54" s="105">
        <f t="shared" ref="D54:D56" si="5">+B54+C54</f>
        <v>41451</v>
      </c>
      <c r="E54" s="105">
        <v>38448</v>
      </c>
      <c r="F54" s="105">
        <v>79899</v>
      </c>
      <c r="G54" s="16"/>
      <c r="H54" s="16"/>
      <c r="I54" s="16"/>
    </row>
    <row r="55" spans="1:9" x14ac:dyDescent="0.2">
      <c r="A55" s="38" t="s">
        <v>48</v>
      </c>
      <c r="B55" s="117">
        <v>274</v>
      </c>
      <c r="C55" s="106">
        <v>14000</v>
      </c>
      <c r="D55" s="105">
        <f t="shared" si="5"/>
        <v>14274</v>
      </c>
      <c r="E55" s="105">
        <v>121094</v>
      </c>
      <c r="F55" s="105">
        <v>135368</v>
      </c>
      <c r="G55" s="16"/>
      <c r="H55" s="16"/>
      <c r="I55" s="16"/>
    </row>
    <row r="56" spans="1:9" x14ac:dyDescent="0.2">
      <c r="A56" s="38" t="s">
        <v>49</v>
      </c>
      <c r="B56" s="117">
        <v>5261</v>
      </c>
      <c r="C56" s="106">
        <v>68676</v>
      </c>
      <c r="D56" s="105">
        <f t="shared" si="5"/>
        <v>73937</v>
      </c>
      <c r="E56" s="105">
        <v>49509</v>
      </c>
      <c r="F56" s="105">
        <v>123446</v>
      </c>
      <c r="G56" s="16"/>
      <c r="H56" s="16"/>
      <c r="I56" s="16"/>
    </row>
    <row r="57" spans="1:9" x14ac:dyDescent="0.2">
      <c r="A57" s="48" t="s">
        <v>50</v>
      </c>
      <c r="B57" s="107">
        <v>5984</v>
      </c>
      <c r="C57" s="109">
        <v>402363</v>
      </c>
      <c r="D57" s="101">
        <f>+B57+C57</f>
        <v>408347</v>
      </c>
      <c r="E57" s="101">
        <v>249900</v>
      </c>
      <c r="F57" s="101">
        <v>658247</v>
      </c>
      <c r="G57" s="16"/>
      <c r="H57" s="16"/>
      <c r="I57" s="16"/>
    </row>
    <row r="58" spans="1:9" s="6" customFormat="1" ht="12" customHeight="1" x14ac:dyDescent="0.2">
      <c r="A58" s="43"/>
      <c r="B58" s="108"/>
      <c r="C58" s="110"/>
      <c r="D58" s="105"/>
      <c r="E58" s="102"/>
      <c r="F58" s="105"/>
      <c r="G58" s="15"/>
      <c r="H58" s="15"/>
      <c r="I58" s="15"/>
    </row>
    <row r="59" spans="1:9" s="6" customFormat="1" x14ac:dyDescent="0.2">
      <c r="A59" s="38" t="s">
        <v>51</v>
      </c>
      <c r="B59" s="115">
        <v>0</v>
      </c>
      <c r="C59" s="103">
        <v>435</v>
      </c>
      <c r="D59" s="105">
        <v>430</v>
      </c>
      <c r="E59" s="105">
        <v>65960</v>
      </c>
      <c r="F59" s="105">
        <v>66395</v>
      </c>
      <c r="G59" s="15"/>
      <c r="H59" s="15"/>
      <c r="I59" s="15"/>
    </row>
    <row r="60" spans="1:9" x14ac:dyDescent="0.2">
      <c r="A60" s="38" t="s">
        <v>52</v>
      </c>
      <c r="B60" s="115">
        <v>0</v>
      </c>
      <c r="C60" s="106">
        <v>21119</v>
      </c>
      <c r="D60" s="105">
        <v>20047</v>
      </c>
      <c r="E60" s="105">
        <v>51686</v>
      </c>
      <c r="F60" s="105">
        <v>72805</v>
      </c>
      <c r="G60" s="16"/>
      <c r="H60" s="16"/>
      <c r="I60" s="16"/>
    </row>
    <row r="61" spans="1:9" x14ac:dyDescent="0.2">
      <c r="A61" s="38" t="s">
        <v>53</v>
      </c>
      <c r="B61" s="103">
        <v>47</v>
      </c>
      <c r="C61" s="106">
        <v>966</v>
      </c>
      <c r="D61" s="105">
        <f t="shared" ref="D61" si="6">+B61+C61</f>
        <v>1013</v>
      </c>
      <c r="E61" s="105">
        <v>22437</v>
      </c>
      <c r="F61" s="105">
        <v>23450</v>
      </c>
      <c r="G61" s="16"/>
      <c r="H61" s="16"/>
      <c r="I61" s="16"/>
    </row>
    <row r="62" spans="1:9" x14ac:dyDescent="0.2">
      <c r="A62" s="48" t="s">
        <v>54</v>
      </c>
      <c r="B62" s="107">
        <v>47</v>
      </c>
      <c r="C62" s="109">
        <v>22520</v>
      </c>
      <c r="D62" s="101">
        <f>+B62+C62</f>
        <v>22567</v>
      </c>
      <c r="E62" s="101">
        <v>140083</v>
      </c>
      <c r="F62" s="101">
        <v>162650</v>
      </c>
      <c r="G62" s="16"/>
      <c r="H62" s="16"/>
      <c r="I62" s="16"/>
    </row>
    <row r="63" spans="1:9" s="6" customFormat="1" x14ac:dyDescent="0.2">
      <c r="A63" s="43"/>
      <c r="B63" s="108"/>
      <c r="C63" s="110"/>
      <c r="D63" s="105"/>
      <c r="E63" s="102"/>
      <c r="F63" s="105"/>
      <c r="G63" s="15"/>
      <c r="H63" s="15"/>
      <c r="I63" s="15"/>
    </row>
    <row r="64" spans="1:9" s="6" customFormat="1" x14ac:dyDescent="0.2">
      <c r="A64" s="48" t="s">
        <v>55</v>
      </c>
      <c r="B64" s="107">
        <v>0</v>
      </c>
      <c r="C64" s="109">
        <v>0</v>
      </c>
      <c r="D64" s="101" t="s">
        <v>125</v>
      </c>
      <c r="E64" s="101">
        <v>146882</v>
      </c>
      <c r="F64" s="101">
        <v>146882</v>
      </c>
      <c r="G64" s="15"/>
      <c r="H64" s="15"/>
      <c r="I64" s="15"/>
    </row>
    <row r="65" spans="1:9" s="6" customFormat="1" x14ac:dyDescent="0.2">
      <c r="A65" s="43"/>
      <c r="B65" s="108"/>
      <c r="C65" s="110"/>
      <c r="D65" s="105"/>
      <c r="E65" s="102"/>
      <c r="F65" s="105"/>
      <c r="G65" s="15"/>
      <c r="H65" s="15"/>
      <c r="I65" s="15"/>
    </row>
    <row r="66" spans="1:9" s="6" customFormat="1" x14ac:dyDescent="0.2">
      <c r="A66" s="38" t="s">
        <v>56</v>
      </c>
      <c r="B66" s="115">
        <v>0</v>
      </c>
      <c r="C66" s="103">
        <v>531120</v>
      </c>
      <c r="D66" s="105">
        <v>505836</v>
      </c>
      <c r="E66" s="105">
        <v>11500</v>
      </c>
      <c r="F66" s="105">
        <v>542620</v>
      </c>
      <c r="G66" s="15"/>
      <c r="H66" s="15"/>
      <c r="I66" s="15"/>
    </row>
    <row r="67" spans="1:9" x14ac:dyDescent="0.2">
      <c r="A67" s="38" t="s">
        <v>57</v>
      </c>
      <c r="B67" s="106">
        <v>6377</v>
      </c>
      <c r="C67" s="106">
        <v>649899</v>
      </c>
      <c r="D67" s="105">
        <f t="shared" ref="D67" si="7">+B67+C67</f>
        <v>656276</v>
      </c>
      <c r="E67" s="105">
        <v>12900</v>
      </c>
      <c r="F67" s="105">
        <v>669176</v>
      </c>
      <c r="G67" s="16"/>
      <c r="H67" s="16"/>
      <c r="I67" s="16"/>
    </row>
    <row r="68" spans="1:9" x14ac:dyDescent="0.2">
      <c r="A68" s="48" t="s">
        <v>58</v>
      </c>
      <c r="B68" s="107">
        <v>6377</v>
      </c>
      <c r="C68" s="109">
        <v>1181019</v>
      </c>
      <c r="D68" s="101">
        <f>+B68+C68</f>
        <v>1187396</v>
      </c>
      <c r="E68" s="101">
        <v>24400</v>
      </c>
      <c r="F68" s="101">
        <v>1211796</v>
      </c>
      <c r="G68" s="16"/>
      <c r="H68" s="16"/>
      <c r="I68" s="16"/>
    </row>
    <row r="69" spans="1:9" s="6" customFormat="1" x14ac:dyDescent="0.2">
      <c r="A69" s="43"/>
      <c r="B69" s="108"/>
      <c r="C69" s="110"/>
      <c r="D69" s="105"/>
      <c r="E69" s="102"/>
      <c r="F69" s="105"/>
      <c r="G69" s="15"/>
      <c r="H69" s="15"/>
      <c r="I69" s="15"/>
    </row>
    <row r="70" spans="1:9" s="6" customFormat="1" x14ac:dyDescent="0.2">
      <c r="A70" s="38" t="s">
        <v>59</v>
      </c>
      <c r="B70" s="114">
        <v>0</v>
      </c>
      <c r="C70" s="111">
        <v>184881</v>
      </c>
      <c r="D70" s="105">
        <v>170492</v>
      </c>
      <c r="E70" s="112">
        <v>178654</v>
      </c>
      <c r="F70" s="112">
        <v>363535</v>
      </c>
      <c r="G70" s="15"/>
      <c r="H70" s="15"/>
      <c r="I70" s="15"/>
    </row>
    <row r="71" spans="1:9" x14ac:dyDescent="0.2">
      <c r="A71" s="38" t="s">
        <v>60</v>
      </c>
      <c r="B71" s="114">
        <v>0</v>
      </c>
      <c r="C71" s="113">
        <v>93934</v>
      </c>
      <c r="D71" s="105">
        <v>95644</v>
      </c>
      <c r="E71" s="112">
        <v>9210</v>
      </c>
      <c r="F71" s="112">
        <v>103144</v>
      </c>
      <c r="G71" s="16"/>
      <c r="H71" s="16"/>
      <c r="I71" s="16"/>
    </row>
    <row r="72" spans="1:9" x14ac:dyDescent="0.2">
      <c r="A72" s="38" t="s">
        <v>61</v>
      </c>
      <c r="B72" s="114">
        <v>0</v>
      </c>
      <c r="C72" s="113">
        <v>158376</v>
      </c>
      <c r="D72" s="105">
        <v>144152</v>
      </c>
      <c r="E72" s="112">
        <v>8530</v>
      </c>
      <c r="F72" s="112">
        <v>166906</v>
      </c>
      <c r="G72" s="16"/>
      <c r="H72" s="16"/>
      <c r="I72" s="16"/>
    </row>
    <row r="73" spans="1:9" x14ac:dyDescent="0.2">
      <c r="A73" s="38" t="s">
        <v>62</v>
      </c>
      <c r="B73" s="114">
        <v>0</v>
      </c>
      <c r="C73" s="113">
        <v>152482</v>
      </c>
      <c r="D73" s="105">
        <v>178482</v>
      </c>
      <c r="E73" s="112">
        <v>102272</v>
      </c>
      <c r="F73" s="112">
        <v>254754</v>
      </c>
      <c r="G73" s="16"/>
      <c r="H73" s="16"/>
      <c r="I73" s="16"/>
    </row>
    <row r="74" spans="1:9" x14ac:dyDescent="0.2">
      <c r="A74" s="38" t="s">
        <v>63</v>
      </c>
      <c r="B74" s="114">
        <v>0</v>
      </c>
      <c r="C74" s="113">
        <v>156074</v>
      </c>
      <c r="D74" s="105">
        <v>130501</v>
      </c>
      <c r="E74" s="112">
        <v>4368</v>
      </c>
      <c r="F74" s="112">
        <v>160442</v>
      </c>
      <c r="G74" s="16"/>
      <c r="H74" s="16"/>
      <c r="I74" s="16"/>
    </row>
    <row r="75" spans="1:9" x14ac:dyDescent="0.2">
      <c r="A75" s="38" t="s">
        <v>64</v>
      </c>
      <c r="B75" s="114">
        <v>0</v>
      </c>
      <c r="C75" s="113">
        <v>130945</v>
      </c>
      <c r="D75" s="105">
        <v>110215</v>
      </c>
      <c r="E75" s="112">
        <v>14369</v>
      </c>
      <c r="F75" s="112">
        <v>145314</v>
      </c>
      <c r="G75" s="16"/>
      <c r="H75" s="16"/>
      <c r="I75" s="16"/>
    </row>
    <row r="76" spans="1:9" x14ac:dyDescent="0.2">
      <c r="A76" s="38" t="s">
        <v>65</v>
      </c>
      <c r="B76" s="111">
        <v>0</v>
      </c>
      <c r="C76" s="113">
        <v>98682</v>
      </c>
      <c r="D76" s="105">
        <f t="shared" ref="D76:D77" si="8">+B76+C76</f>
        <v>98682</v>
      </c>
      <c r="E76" s="112">
        <v>17818</v>
      </c>
      <c r="F76" s="112">
        <v>116500</v>
      </c>
      <c r="G76" s="16"/>
      <c r="H76" s="16"/>
      <c r="I76" s="16"/>
    </row>
    <row r="77" spans="1:9" x14ac:dyDescent="0.2">
      <c r="A77" s="38" t="s">
        <v>66</v>
      </c>
      <c r="B77" s="113">
        <v>1729</v>
      </c>
      <c r="C77" s="113">
        <v>122605</v>
      </c>
      <c r="D77" s="105">
        <f t="shared" si="8"/>
        <v>124334</v>
      </c>
      <c r="E77" s="112">
        <v>6940</v>
      </c>
      <c r="F77" s="112">
        <v>131274</v>
      </c>
      <c r="G77" s="16"/>
      <c r="H77" s="16"/>
      <c r="I77" s="16"/>
    </row>
    <row r="78" spans="1:9" x14ac:dyDescent="0.2">
      <c r="A78" s="48" t="s">
        <v>80</v>
      </c>
      <c r="B78" s="107">
        <v>1729</v>
      </c>
      <c r="C78" s="109">
        <v>1097979</v>
      </c>
      <c r="D78" s="101">
        <f>+B78+C78</f>
        <v>1099708</v>
      </c>
      <c r="E78" s="101">
        <v>342161</v>
      </c>
      <c r="F78" s="101">
        <v>1441869</v>
      </c>
      <c r="G78" s="16"/>
      <c r="H78" s="16"/>
      <c r="I78" s="16"/>
    </row>
    <row r="79" spans="1:9" s="6" customFormat="1" x14ac:dyDescent="0.2">
      <c r="A79" s="43"/>
      <c r="B79" s="108"/>
      <c r="C79" s="110"/>
      <c r="D79" s="105"/>
      <c r="E79" s="102"/>
      <c r="F79" s="105"/>
      <c r="G79" s="17"/>
      <c r="H79" s="17"/>
      <c r="I79" s="17"/>
    </row>
    <row r="80" spans="1:9" s="6" customFormat="1" x14ac:dyDescent="0.2">
      <c r="A80" s="38" t="s">
        <v>67</v>
      </c>
      <c r="B80" s="115">
        <v>0</v>
      </c>
      <c r="C80" s="111">
        <v>30</v>
      </c>
      <c r="D80" s="105">
        <v>30</v>
      </c>
      <c r="E80" s="112">
        <v>122005</v>
      </c>
      <c r="F80" s="105">
        <v>122035</v>
      </c>
      <c r="G80" s="17"/>
      <c r="H80" s="17"/>
      <c r="I80" s="17"/>
    </row>
    <row r="81" spans="1:9" x14ac:dyDescent="0.2">
      <c r="A81" s="38" t="s">
        <v>68</v>
      </c>
      <c r="B81" s="103">
        <v>2000</v>
      </c>
      <c r="C81" s="106">
        <v>23753</v>
      </c>
      <c r="D81" s="105">
        <f t="shared" ref="D81" si="9">+B81+C81</f>
        <v>25753</v>
      </c>
      <c r="E81" s="105">
        <v>76866</v>
      </c>
      <c r="F81" s="105">
        <v>102619</v>
      </c>
      <c r="G81" s="18"/>
      <c r="H81" s="18"/>
      <c r="I81" s="18"/>
    </row>
    <row r="82" spans="1:9" x14ac:dyDescent="0.2">
      <c r="A82" s="48" t="s">
        <v>69</v>
      </c>
      <c r="B82" s="107">
        <v>2000</v>
      </c>
      <c r="C82" s="109">
        <v>23783</v>
      </c>
      <c r="D82" s="101">
        <f>+B82+C82</f>
        <v>25783</v>
      </c>
      <c r="E82" s="101">
        <v>198871</v>
      </c>
      <c r="F82" s="101">
        <v>224654</v>
      </c>
      <c r="G82" s="18"/>
      <c r="H82" s="18"/>
      <c r="I82" s="18"/>
    </row>
    <row r="83" spans="1:9" s="6" customFormat="1" x14ac:dyDescent="0.2">
      <c r="A83" s="43"/>
      <c r="B83" s="108"/>
      <c r="C83" s="108"/>
      <c r="D83" s="105"/>
      <c r="E83" s="102"/>
      <c r="F83" s="105"/>
      <c r="G83" s="17"/>
      <c r="H83" s="17"/>
      <c r="I83" s="17"/>
    </row>
    <row r="84" spans="1:9" s="6" customFormat="1" ht="13.5" thickBot="1" x14ac:dyDescent="0.25">
      <c r="A84" s="53" t="s">
        <v>70</v>
      </c>
      <c r="B84" s="118">
        <v>1131167</v>
      </c>
      <c r="C84" s="118">
        <v>5439172</v>
      </c>
      <c r="D84" s="101">
        <f>+B84+C84</f>
        <v>6570339</v>
      </c>
      <c r="E84" s="118">
        <v>2404458</v>
      </c>
      <c r="F84" s="119">
        <v>8974797</v>
      </c>
      <c r="G84" s="17"/>
      <c r="H84" s="17"/>
      <c r="I84" s="17"/>
    </row>
    <row r="85" spans="1:9" x14ac:dyDescent="0.2">
      <c r="A85" s="184" t="s">
        <v>104</v>
      </c>
      <c r="B85" s="184"/>
      <c r="C85" s="184"/>
      <c r="D85" s="184"/>
      <c r="E85" s="184"/>
      <c r="F85" s="184"/>
      <c r="G85" s="18"/>
      <c r="H85" s="18"/>
      <c r="I85" s="18"/>
    </row>
    <row r="86" spans="1:9" x14ac:dyDescent="0.2">
      <c r="A86" s="5" t="s">
        <v>105</v>
      </c>
    </row>
    <row r="87" spans="1:9" x14ac:dyDescent="0.2">
      <c r="A87" s="185"/>
      <c r="B87" s="185"/>
      <c r="C87" s="185"/>
      <c r="D87" s="185"/>
      <c r="E87" s="185"/>
      <c r="F87" s="185"/>
    </row>
  </sheetData>
  <mergeCells count="11">
    <mergeCell ref="A85:F85"/>
    <mergeCell ref="A87:F87"/>
    <mergeCell ref="A3:F3"/>
    <mergeCell ref="A4:F4"/>
    <mergeCell ref="A1:F1"/>
    <mergeCell ref="F5:F6"/>
    <mergeCell ref="A5:A6"/>
    <mergeCell ref="E5:E6"/>
    <mergeCell ref="B5:B6"/>
    <mergeCell ref="C5:C6"/>
    <mergeCell ref="D5:D6"/>
  </mergeCells>
  <phoneticPr fontId="9" type="noConversion"/>
  <printOptions horizontalCentered="1"/>
  <pageMargins left="0.78740157480314965" right="0.43307086614173229" top="0.59055118110236227" bottom="0.98425196850393704" header="0" footer="0"/>
  <pageSetup paperSize="9" scale="54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3.1</vt:lpstr>
      <vt:lpstr>3.2</vt:lpstr>
      <vt:lpstr>3.3</vt:lpstr>
      <vt:lpstr>3.4</vt:lpstr>
      <vt:lpstr>3.5</vt:lpstr>
      <vt:lpstr>'3.1'!Área_de_impresión</vt:lpstr>
      <vt:lpstr>'3.2'!Área_de_impresión</vt:lpstr>
      <vt:lpstr>'3.3'!Área_de_impresión</vt:lpstr>
      <vt:lpstr>'3.4'!Área_de_impresión</vt:lpstr>
      <vt:lpstr>'3.5'!Área_de_impresión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Microsoft</cp:lastModifiedBy>
  <cp:lastPrinted>2019-04-12T08:10:38Z</cp:lastPrinted>
  <dcterms:created xsi:type="dcterms:W3CDTF">2003-08-01T08:47:09Z</dcterms:created>
  <dcterms:modified xsi:type="dcterms:W3CDTF">2019-04-24T09:39:16Z</dcterms:modified>
</cp:coreProperties>
</file>