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8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'6.8.4'!$A$1:$O$33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L26" i="1" s="1"/>
  <c r="F26" i="1"/>
  <c r="K26" i="1" s="1"/>
  <c r="E26" i="1"/>
  <c r="D26" i="1"/>
  <c r="C26" i="1"/>
  <c r="B26" i="1"/>
  <c r="J26" i="1" s="1"/>
  <c r="N24" i="1"/>
  <c r="M24" i="1"/>
  <c r="L24" i="1"/>
  <c r="K24" i="1"/>
  <c r="J24" i="1"/>
  <c r="I24" i="1"/>
  <c r="H24" i="1"/>
  <c r="G24" i="1"/>
  <c r="N23" i="1"/>
  <c r="M23" i="1"/>
  <c r="L23" i="1"/>
  <c r="K23" i="1"/>
  <c r="J23" i="1"/>
  <c r="I23" i="1"/>
  <c r="H23" i="1"/>
  <c r="G23" i="1"/>
  <c r="F21" i="1"/>
  <c r="K21" i="1" s="1"/>
  <c r="E21" i="1"/>
  <c r="J21" i="1" s="1"/>
  <c r="D21" i="1"/>
  <c r="I21" i="1" s="1"/>
  <c r="C21" i="1"/>
  <c r="H21" i="1" s="1"/>
  <c r="B21" i="1"/>
  <c r="L20" i="1"/>
  <c r="K20" i="1"/>
  <c r="J20" i="1"/>
  <c r="I20" i="1"/>
  <c r="N20" i="1" s="1"/>
  <c r="H20" i="1"/>
  <c r="G20" i="1"/>
  <c r="L19" i="1"/>
  <c r="K19" i="1"/>
  <c r="J19" i="1"/>
  <c r="I19" i="1"/>
  <c r="N19" i="1" s="1"/>
  <c r="H19" i="1"/>
  <c r="G19" i="1"/>
  <c r="L18" i="1"/>
  <c r="K18" i="1"/>
  <c r="J18" i="1"/>
  <c r="I18" i="1"/>
  <c r="N18" i="1" s="1"/>
  <c r="H18" i="1"/>
  <c r="G18" i="1"/>
  <c r="L17" i="1"/>
  <c r="K17" i="1"/>
  <c r="J17" i="1"/>
  <c r="I17" i="1"/>
  <c r="N17" i="1" s="1"/>
  <c r="H17" i="1"/>
  <c r="G17" i="1"/>
  <c r="L16" i="1"/>
  <c r="K16" i="1"/>
  <c r="J16" i="1"/>
  <c r="I16" i="1"/>
  <c r="N16" i="1" s="1"/>
  <c r="H16" i="1"/>
  <c r="G16" i="1"/>
  <c r="L15" i="1"/>
  <c r="K15" i="1"/>
  <c r="J15" i="1"/>
  <c r="I15" i="1"/>
  <c r="N15" i="1" s="1"/>
  <c r="H15" i="1"/>
  <c r="G15" i="1"/>
  <c r="I13" i="1"/>
  <c r="F13" i="1"/>
  <c r="E13" i="1"/>
  <c r="D13" i="1"/>
  <c r="C13" i="1"/>
  <c r="H13" i="1" s="1"/>
  <c r="B13" i="1"/>
  <c r="G13" i="1" s="1"/>
  <c r="L13" i="1" s="1"/>
  <c r="N12" i="1"/>
  <c r="K12" i="1"/>
  <c r="J12" i="1"/>
  <c r="I12" i="1"/>
  <c r="M12" i="1" s="1"/>
  <c r="H12" i="1"/>
  <c r="G12" i="1"/>
  <c r="L12" i="1" s="1"/>
  <c r="N11" i="1"/>
  <c r="K11" i="1"/>
  <c r="J11" i="1"/>
  <c r="I11" i="1"/>
  <c r="M11" i="1" s="1"/>
  <c r="H11" i="1"/>
  <c r="G11" i="1"/>
  <c r="L11" i="1" s="1"/>
  <c r="N10" i="1"/>
  <c r="K10" i="1"/>
  <c r="J10" i="1"/>
  <c r="I10" i="1"/>
  <c r="M10" i="1" s="1"/>
  <c r="H10" i="1"/>
  <c r="G10" i="1"/>
  <c r="L10" i="1" s="1"/>
  <c r="N9" i="1"/>
  <c r="K9" i="1"/>
  <c r="J9" i="1"/>
  <c r="I9" i="1"/>
  <c r="M9" i="1" s="1"/>
  <c r="H9" i="1"/>
  <c r="G9" i="1"/>
  <c r="L9" i="1" s="1"/>
  <c r="N8" i="1"/>
  <c r="K8" i="1"/>
  <c r="J8" i="1"/>
  <c r="I8" i="1"/>
  <c r="M8" i="1" s="1"/>
  <c r="H8" i="1"/>
  <c r="G8" i="1"/>
  <c r="L8" i="1" s="1"/>
  <c r="N7" i="1"/>
  <c r="K7" i="1"/>
  <c r="J7" i="1"/>
  <c r="I7" i="1"/>
  <c r="M7" i="1" s="1"/>
  <c r="H7" i="1"/>
  <c r="G7" i="1"/>
  <c r="L7" i="1" s="1"/>
  <c r="M21" i="1" l="1"/>
  <c r="N21" i="1"/>
  <c r="J13" i="1"/>
  <c r="N13" i="1" s="1"/>
  <c r="I26" i="1"/>
  <c r="G21" i="1"/>
  <c r="L21" i="1" s="1"/>
  <c r="M13" i="1"/>
  <c r="M15" i="1"/>
  <c r="M16" i="1"/>
  <c r="M17" i="1"/>
  <c r="M18" i="1"/>
  <c r="M19" i="1"/>
  <c r="M20" i="1"/>
  <c r="K13" i="1"/>
  <c r="N26" i="1" l="1"/>
  <c r="M26" i="1"/>
</calcChain>
</file>

<file path=xl/sharedStrings.xml><?xml version="1.0" encoding="utf-8"?>
<sst xmlns="http://schemas.openxmlformats.org/spreadsheetml/2006/main" count="31" uniqueCount="30">
  <si>
    <t>INVENTARIO NACIONAL</t>
  </si>
  <si>
    <t>6.8.4. ESTADO DE SALUD DE LOS BOSQUES: Daños forestales desglosados por especies según la defoliación, Nivel I 2018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</si>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</sst>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theme="9" tint="-0.499984740745262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2" borderId="2" xfId="0" applyFont="1" applyBorder="1"/>
    <xf numFmtId="164" fontId="4" fillId="2" borderId="9" xfId="0" applyNumberFormat="1" applyFont="1" applyFill="1" applyBorder="1" applyAlignment="1" applyProtection="1">
      <alignment horizontal="right"/>
    </xf>
    <xf numFmtId="165" fontId="4" fillId="2" borderId="9" xfId="0" applyNumberFormat="1" applyFont="1" applyFill="1" applyBorder="1" applyAlignment="1" applyProtection="1">
      <alignment horizontal="right"/>
    </xf>
    <xf numFmtId="0" fontId="3" fillId="2" borderId="10" xfId="0" applyFont="1" applyBorder="1"/>
    <xf numFmtId="164" fontId="4" fillId="2" borderId="11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0" fontId="0" fillId="2" borderId="10" xfId="0" applyBorder="1"/>
    <xf numFmtId="0" fontId="5" fillId="2" borderId="10" xfId="0" applyFont="1" applyBorder="1"/>
    <xf numFmtId="164" fontId="5" fillId="2" borderId="11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164" fontId="6" fillId="2" borderId="11" xfId="0" applyNumberFormat="1" applyFont="1" applyFill="1" applyBorder="1" applyAlignment="1" applyProtection="1">
      <alignment horizontal="right"/>
    </xf>
    <xf numFmtId="164" fontId="4" fillId="5" borderId="11" xfId="0" applyNumberFormat="1" applyFont="1" applyFill="1" applyBorder="1" applyAlignment="1" applyProtection="1">
      <alignment horizontal="right"/>
    </xf>
    <xf numFmtId="165" fontId="4" fillId="5" borderId="11" xfId="0" applyNumberFormat="1" applyFont="1" applyFill="1" applyBorder="1" applyAlignment="1" applyProtection="1">
      <alignment horizontal="right"/>
    </xf>
    <xf numFmtId="0" fontId="5" fillId="3" borderId="7" xfId="0" applyFont="1" applyFill="1" applyBorder="1"/>
    <xf numFmtId="164" fontId="5" fillId="3" borderId="12" xfId="0" applyNumberFormat="1" applyFont="1" applyFill="1" applyBorder="1" applyAlignment="1" applyProtection="1">
      <alignment horizontal="right"/>
    </xf>
    <xf numFmtId="165" fontId="5" fillId="3" borderId="11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3" xfId="0" applyBorder="1" applyAlignment="1">
      <alignment horizontal="left"/>
    </xf>
    <xf numFmtId="0" fontId="0" fillId="2" borderId="13" xfId="0" applyBorder="1"/>
    <xf numFmtId="0" fontId="0" fillId="2" borderId="0" xfId="0" applyBorder="1" applyAlignment="1">
      <alignment horizontal="left" indent="1"/>
    </xf>
    <xf numFmtId="164" fontId="0" fillId="2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25.28515625" customWidth="1"/>
    <col min="2" max="14" width="9.570312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2">
      <c r="A5" s="4" t="s">
        <v>2</v>
      </c>
      <c r="B5" s="5" t="s">
        <v>3</v>
      </c>
      <c r="C5" s="6"/>
      <c r="D5" s="6"/>
      <c r="E5" s="6"/>
      <c r="F5" s="7"/>
      <c r="G5" s="5" t="s">
        <v>4</v>
      </c>
      <c r="H5" s="6"/>
      <c r="I5" s="6"/>
      <c r="J5" s="6"/>
      <c r="K5" s="6"/>
      <c r="L5" s="6"/>
      <c r="M5" s="6"/>
      <c r="N5" s="8"/>
    </row>
    <row r="6" spans="1:14" ht="23.25" customHeight="1" thickBot="1" x14ac:dyDescent="0.25">
      <c r="A6" s="9"/>
      <c r="B6" s="10">
        <v>0</v>
      </c>
      <c r="C6" s="10">
        <v>1</v>
      </c>
      <c r="D6" s="10">
        <v>2</v>
      </c>
      <c r="E6" s="10">
        <v>3</v>
      </c>
      <c r="F6" s="10">
        <v>4</v>
      </c>
      <c r="G6" s="10">
        <v>0</v>
      </c>
      <c r="H6" s="10">
        <v>1</v>
      </c>
      <c r="I6" s="10">
        <v>2</v>
      </c>
      <c r="J6" s="10">
        <v>3</v>
      </c>
      <c r="K6" s="10">
        <v>4</v>
      </c>
      <c r="L6" s="10" t="s">
        <v>5</v>
      </c>
      <c r="M6" s="11" t="s">
        <v>6</v>
      </c>
      <c r="N6" s="10" t="s">
        <v>7</v>
      </c>
    </row>
    <row r="7" spans="1:14" ht="18.75" customHeight="1" x14ac:dyDescent="0.2">
      <c r="A7" s="12" t="s">
        <v>8</v>
      </c>
      <c r="B7" s="13">
        <v>59</v>
      </c>
      <c r="C7" s="13">
        <v>1607</v>
      </c>
      <c r="D7" s="13">
        <v>379</v>
      </c>
      <c r="E7" s="13">
        <v>27</v>
      </c>
      <c r="F7" s="13">
        <v>25</v>
      </c>
      <c r="G7" s="14">
        <f>B7/($B$7+$C$7+$D$7+$E$7+$F$7)*100</f>
        <v>2.8135431568907965</v>
      </c>
      <c r="H7" s="14">
        <f>C7/($B$7+$C$7+$D$7+$E$7+$F$7)*100</f>
        <v>76.633285646161184</v>
      </c>
      <c r="I7" s="14">
        <f>D7/($B$7+$C$7+$D$7+$E$7+$F$7)*100</f>
        <v>18.073438245112065</v>
      </c>
      <c r="J7" s="14">
        <f>E7/($B$7+$C$7+$D$7+$E$7+$F$7)*100</f>
        <v>1.2875536480686696</v>
      </c>
      <c r="K7" s="14">
        <f>F7/($B$7+$C$7+$D$7+$E$7+$F$7)*100</f>
        <v>1.1921793037672868</v>
      </c>
      <c r="L7" s="14">
        <f>G7+H7</f>
        <v>79.446828803051986</v>
      </c>
      <c r="M7" s="14">
        <f>I7+J7</f>
        <v>19.360991893180735</v>
      </c>
      <c r="N7" s="14">
        <f>I7+J7+K7</f>
        <v>20.553171196948021</v>
      </c>
    </row>
    <row r="8" spans="1:14" ht="18.75" customHeight="1" x14ac:dyDescent="0.2">
      <c r="A8" s="15" t="s">
        <v>9</v>
      </c>
      <c r="B8" s="16">
        <v>191</v>
      </c>
      <c r="C8" s="16">
        <v>444</v>
      </c>
      <c r="D8" s="16">
        <v>371</v>
      </c>
      <c r="E8" s="16">
        <v>145</v>
      </c>
      <c r="F8" s="16">
        <v>18</v>
      </c>
      <c r="G8" s="17">
        <f>B8/($B$8+$C$8+$D$8+$E$8+$F$8)*100</f>
        <v>16.338751069289991</v>
      </c>
      <c r="H8" s="17">
        <f>C8/($B$8+$C$8+$D$8+$E$8+$F$8)*100</f>
        <v>37.981180496150557</v>
      </c>
      <c r="I8" s="17">
        <f>D8/($B$8+$C$8+$D$8+$E$8+$F$8)*100</f>
        <v>31.736526946107784</v>
      </c>
      <c r="J8" s="17">
        <f>E8/($B$8+$C$8+$D$8+$E$8+$F$8)*100</f>
        <v>12.403763900769889</v>
      </c>
      <c r="K8" s="17">
        <f>F8/($B$8+$C$8+$D$8+$E$8+$F$8)*100</f>
        <v>1.5397775876817792</v>
      </c>
      <c r="L8" s="17">
        <f t="shared" ref="L8:L26" si="0">G8+H8</f>
        <v>54.319931565440548</v>
      </c>
      <c r="M8" s="17">
        <f t="shared" ref="M8:M26" si="1">I8+J8</f>
        <v>44.140290846877676</v>
      </c>
      <c r="N8" s="17">
        <f t="shared" ref="N8:N24" si="2">I8+J8+K8</f>
        <v>45.680068434559452</v>
      </c>
    </row>
    <row r="9" spans="1:14" ht="18.75" customHeight="1" x14ac:dyDescent="0.2">
      <c r="A9" s="15" t="s">
        <v>10</v>
      </c>
      <c r="B9" s="16">
        <v>367</v>
      </c>
      <c r="C9" s="16">
        <v>811</v>
      </c>
      <c r="D9" s="16">
        <v>108</v>
      </c>
      <c r="E9" s="16">
        <v>14</v>
      </c>
      <c r="F9" s="16">
        <v>83</v>
      </c>
      <c r="G9" s="17">
        <f>B9/($B$9+$C$9+$D$9+$E$9+$F$9)*100</f>
        <v>26.536514822848879</v>
      </c>
      <c r="H9" s="17">
        <f>C9/($B$9+$C$9+$D$9+$E$9+$F$9)*100</f>
        <v>58.6406362979031</v>
      </c>
      <c r="I9" s="17">
        <f>D9/($B$9+$C$9+$D$9+$E$9+$F$9)*100</f>
        <v>7.809110629067245</v>
      </c>
      <c r="J9" s="17">
        <f>E9/($B$9+$C$9+$D$9+$E$9+$F$9)*100</f>
        <v>1.0122921185827911</v>
      </c>
      <c r="K9" s="17">
        <f>F9/($B$9+$C$9+$D$9+$E$9+$F$9)*100</f>
        <v>6.0014461315979757</v>
      </c>
      <c r="L9" s="17">
        <f t="shared" si="0"/>
        <v>85.177151120751972</v>
      </c>
      <c r="M9" s="17">
        <f t="shared" si="1"/>
        <v>8.821402747650037</v>
      </c>
      <c r="N9" s="17">
        <f>I9+J9+K9</f>
        <v>14.822848879248014</v>
      </c>
    </row>
    <row r="10" spans="1:14" ht="18.75" customHeight="1" x14ac:dyDescent="0.2">
      <c r="A10" s="15" t="s">
        <v>11</v>
      </c>
      <c r="B10" s="16">
        <v>35</v>
      </c>
      <c r="C10" s="16">
        <v>306</v>
      </c>
      <c r="D10" s="16">
        <v>86</v>
      </c>
      <c r="E10" s="16">
        <v>8</v>
      </c>
      <c r="F10" s="16">
        <v>6</v>
      </c>
      <c r="G10" s="17">
        <f>B10/($B$10+$C$10+$D$10+$E$10+$F$10)*100</f>
        <v>7.9365079365079358</v>
      </c>
      <c r="H10" s="17">
        <f>C10/($B$10+$C$10+$D$10+$E$10+$F$10)*100</f>
        <v>69.387755102040813</v>
      </c>
      <c r="I10" s="17">
        <f>D10/($B$10+$C$10+$D$10+$E$10+$F$10)*100</f>
        <v>19.501133786848072</v>
      </c>
      <c r="J10" s="17">
        <f>E10/($B$10+$C$10+$D$10+$E$10+$F$10)*100</f>
        <v>1.8140589569160999</v>
      </c>
      <c r="K10" s="17">
        <f>F10/($B$10+$C$10+$D$10+$E$10+$F$10)*100</f>
        <v>1.3605442176870748</v>
      </c>
      <c r="L10" s="17">
        <f t="shared" si="0"/>
        <v>77.32426303854875</v>
      </c>
      <c r="M10" s="17">
        <f t="shared" si="1"/>
        <v>21.315192743764172</v>
      </c>
      <c r="N10" s="17">
        <f t="shared" si="2"/>
        <v>22.675736961451246</v>
      </c>
    </row>
    <row r="11" spans="1:14" ht="18.75" customHeight="1" x14ac:dyDescent="0.2">
      <c r="A11" s="15" t="s">
        <v>12</v>
      </c>
      <c r="B11" s="16">
        <v>373</v>
      </c>
      <c r="C11" s="16">
        <v>652</v>
      </c>
      <c r="D11" s="16">
        <v>126</v>
      </c>
      <c r="E11" s="16">
        <v>37</v>
      </c>
      <c r="F11" s="16">
        <v>27</v>
      </c>
      <c r="G11" s="17">
        <f>B11/($B$11+$C$11+$D$11+$E$11+$F$11)*100</f>
        <v>30.699588477366259</v>
      </c>
      <c r="H11" s="17">
        <f>C11/($B$11+$C$11+$D$11+$E$11+$F$11)*100</f>
        <v>53.662551440329217</v>
      </c>
      <c r="I11" s="17">
        <f>D11/($B$11+$C$11+$D$11+$E$11+$F$11)*100</f>
        <v>10.37037037037037</v>
      </c>
      <c r="J11" s="17">
        <f>E11/($B$11+$C$11+$D$11+$E$11+$F$11)*100</f>
        <v>3.0452674897119345</v>
      </c>
      <c r="K11" s="17">
        <f>F11/($B$11+$C$11+$D$11+$E$11+$F$11)*100</f>
        <v>2.2222222222222223</v>
      </c>
      <c r="L11" s="17">
        <f t="shared" si="0"/>
        <v>84.362139917695472</v>
      </c>
      <c r="M11" s="17">
        <f t="shared" si="1"/>
        <v>13.415637860082304</v>
      </c>
      <c r="N11" s="17">
        <f t="shared" si="2"/>
        <v>15.637860082304528</v>
      </c>
    </row>
    <row r="12" spans="1:14" ht="18.75" customHeight="1" x14ac:dyDescent="0.2">
      <c r="A12" s="18" t="s">
        <v>13</v>
      </c>
      <c r="B12" s="16">
        <v>276</v>
      </c>
      <c r="C12" s="16">
        <v>577</v>
      </c>
      <c r="D12" s="16">
        <v>164</v>
      </c>
      <c r="E12" s="16">
        <v>46</v>
      </c>
      <c r="F12" s="16">
        <v>40</v>
      </c>
      <c r="G12" s="17">
        <f>B12/($B$12+$C$12+$D$12+$E$12+$F$12)*100</f>
        <v>25.022665457842248</v>
      </c>
      <c r="H12" s="17">
        <f>C12/($B$12+$C$12+$D$12+$E$12+$F$12)*100</f>
        <v>52.311876699909341</v>
      </c>
      <c r="I12" s="17">
        <f>D12/($B$12+$C$12+$D$12+$E$12+$F$12)*100</f>
        <v>14.86854034451496</v>
      </c>
      <c r="J12" s="17">
        <f>E12/($B$12+$C$12+$D$12+$E$12+$F$12)*100</f>
        <v>4.1704442429737076</v>
      </c>
      <c r="K12" s="17">
        <f>F12/($B$12+$C$12+$D$12+$E$12+$F$12)*100</f>
        <v>3.626473254759746</v>
      </c>
      <c r="L12" s="17">
        <f t="shared" si="0"/>
        <v>77.334542157751585</v>
      </c>
      <c r="M12" s="17">
        <f t="shared" si="1"/>
        <v>19.038984587488667</v>
      </c>
      <c r="N12" s="17">
        <f t="shared" si="2"/>
        <v>22.665457842248411</v>
      </c>
    </row>
    <row r="13" spans="1:14" ht="18.75" customHeight="1" x14ac:dyDescent="0.2">
      <c r="A13" s="19" t="s">
        <v>14</v>
      </c>
      <c r="B13" s="20">
        <f>SUM(B7:B12)</f>
        <v>1301</v>
      </c>
      <c r="C13" s="20">
        <f>SUM(C7:C12)</f>
        <v>4397</v>
      </c>
      <c r="D13" s="20">
        <f>SUM(D7:D12)</f>
        <v>1234</v>
      </c>
      <c r="E13" s="20">
        <f>SUM(E7:E12)</f>
        <v>277</v>
      </c>
      <c r="F13" s="20">
        <f>SUM(F7:F12)</f>
        <v>199</v>
      </c>
      <c r="G13" s="21">
        <f>B13/($B$13+$C$13+$D$13+$E$13+$F$13)*100</f>
        <v>17.562095032397409</v>
      </c>
      <c r="H13" s="21">
        <f>C13/($B$13+$C$13+$D$13+$E$13+$F$13)*100</f>
        <v>59.354751619870406</v>
      </c>
      <c r="I13" s="21">
        <f>D13/($B$13+$C$13+$D$13+$E$13+$F$13)*100</f>
        <v>16.65766738660907</v>
      </c>
      <c r="J13" s="21">
        <f>E13/($B$13+$C$13+$D$13+$E$13+$F$13)*100</f>
        <v>3.7392008639308854</v>
      </c>
      <c r="K13" s="21">
        <f>F13/($B$13+$C$13+$D$13+$E$13+$F$13)*100</f>
        <v>2.6862850971922243</v>
      </c>
      <c r="L13" s="21">
        <f>G13+H13</f>
        <v>76.916846652267822</v>
      </c>
      <c r="M13" s="21">
        <f t="shared" si="1"/>
        <v>20.396868250539956</v>
      </c>
      <c r="N13" s="21">
        <f>I13+J13+K13</f>
        <v>23.083153347732182</v>
      </c>
    </row>
    <row r="14" spans="1:14" ht="18.75" customHeight="1" x14ac:dyDescent="0.2">
      <c r="A14" s="19"/>
      <c r="B14" s="22"/>
      <c r="C14" s="22"/>
      <c r="D14" s="22"/>
      <c r="E14" s="22"/>
      <c r="F14" s="22"/>
      <c r="G14" s="17"/>
      <c r="H14" s="17"/>
      <c r="I14" s="17"/>
      <c r="J14" s="17"/>
      <c r="K14" s="17"/>
      <c r="L14" s="17"/>
      <c r="M14" s="17"/>
      <c r="N14" s="17"/>
    </row>
    <row r="15" spans="1:14" ht="18.75" customHeight="1" x14ac:dyDescent="0.2">
      <c r="A15" s="15" t="s">
        <v>15</v>
      </c>
      <c r="B15" s="16">
        <v>318</v>
      </c>
      <c r="C15" s="16">
        <v>382</v>
      </c>
      <c r="D15" s="16">
        <v>64</v>
      </c>
      <c r="E15" s="16">
        <v>34</v>
      </c>
      <c r="F15" s="16">
        <v>26</v>
      </c>
      <c r="G15" s="17">
        <f>B15/($B$15+$C$15+$D$15+$E$15+$F$15)*100</f>
        <v>38.592233009708735</v>
      </c>
      <c r="H15" s="17">
        <f>C15/($B$15+$C$15+$D$15+$E$15+$F$15)*100</f>
        <v>46.359223300970875</v>
      </c>
      <c r="I15" s="17">
        <f>D15/($B$15+$C$15+$D$15+$E$15+$F$15)*100</f>
        <v>7.7669902912621351</v>
      </c>
      <c r="J15" s="17">
        <f>E15/($B$15+$C$15+$D$15+$E$15+$F$15)*100</f>
        <v>4.1262135922330101</v>
      </c>
      <c r="K15" s="17">
        <f>F15/($B$15+$C$15+$D$15+$E$15+$F$15)*100</f>
        <v>3.1553398058252426</v>
      </c>
      <c r="L15" s="17">
        <f t="shared" si="0"/>
        <v>84.951456310679617</v>
      </c>
      <c r="M15" s="17">
        <f t="shared" si="1"/>
        <v>11.893203883495145</v>
      </c>
      <c r="N15" s="17">
        <f t="shared" si="2"/>
        <v>15.048543689320388</v>
      </c>
    </row>
    <row r="16" spans="1:14" ht="18.75" customHeight="1" x14ac:dyDescent="0.2">
      <c r="A16" s="15" t="s">
        <v>16</v>
      </c>
      <c r="B16" s="16">
        <v>165</v>
      </c>
      <c r="C16" s="16">
        <v>163</v>
      </c>
      <c r="D16" s="16">
        <v>50</v>
      </c>
      <c r="E16" s="16">
        <v>3</v>
      </c>
      <c r="F16" s="16">
        <v>2</v>
      </c>
      <c r="G16" s="17">
        <f>B16/($B$16+$C$16+$D$16+$E$16+$F$16)*100</f>
        <v>43.080939947780678</v>
      </c>
      <c r="H16" s="17">
        <f>C16/($B$16+$C$16+$D$16+$E$16+$F$16)*100</f>
        <v>42.558746736292427</v>
      </c>
      <c r="I16" s="17">
        <f>D16/($B$16+$C$16+$D$16+$E$16+$F$16)*100</f>
        <v>13.054830287206268</v>
      </c>
      <c r="J16" s="17">
        <f>E16/($B$16+$C$16+$D$16+$E$16+$F$16)*100</f>
        <v>0.7832898172323759</v>
      </c>
      <c r="K16" s="17">
        <f>F16/($B$16+$C$16+$D$16+$E$16+$F$16)*100</f>
        <v>0.52219321148825071</v>
      </c>
      <c r="L16" s="17">
        <f t="shared" si="0"/>
        <v>85.639686684073098</v>
      </c>
      <c r="M16" s="17">
        <f t="shared" si="1"/>
        <v>13.838120104438644</v>
      </c>
      <c r="N16" s="17">
        <f t="shared" si="2"/>
        <v>14.360313315926895</v>
      </c>
    </row>
    <row r="17" spans="1:18" ht="18.75" customHeight="1" x14ac:dyDescent="0.2">
      <c r="A17" s="15" t="s">
        <v>17</v>
      </c>
      <c r="B17" s="16">
        <v>283</v>
      </c>
      <c r="C17" s="16">
        <v>2086</v>
      </c>
      <c r="D17" s="16">
        <v>779</v>
      </c>
      <c r="E17" s="16">
        <v>71</v>
      </c>
      <c r="F17" s="16">
        <v>40</v>
      </c>
      <c r="G17" s="17">
        <f>B17/($B$17+$C$17+$D$17+$E$17+$F$17)*100</f>
        <v>8.6836452899662486</v>
      </c>
      <c r="H17" s="17">
        <f>C17/($B$17+$C$17+$D$17+$E$17+$F$17)*100</f>
        <v>64.007364222154038</v>
      </c>
      <c r="I17" s="17">
        <f>D17/($B$17+$C$17+$D$17+$E$17+$F$17)*100</f>
        <v>23.903037741638538</v>
      </c>
      <c r="J17" s="17">
        <f>E17/($B$17+$C$17+$D$17+$E$17+$F$17)*100</f>
        <v>2.1785823872353482</v>
      </c>
      <c r="K17" s="17">
        <f>F17/($B$17+$C$17+$D$17+$E$17+$F$17)*100</f>
        <v>1.22737035900583</v>
      </c>
      <c r="L17" s="17">
        <f t="shared" si="0"/>
        <v>72.691009512120289</v>
      </c>
      <c r="M17" s="17">
        <f t="shared" si="1"/>
        <v>26.081620128873887</v>
      </c>
      <c r="N17" s="17">
        <f t="shared" si="2"/>
        <v>27.308990487879719</v>
      </c>
    </row>
    <row r="18" spans="1:18" ht="18.75" customHeight="1" x14ac:dyDescent="0.2">
      <c r="A18" s="15" t="s">
        <v>18</v>
      </c>
      <c r="B18" s="16">
        <v>169</v>
      </c>
      <c r="C18" s="16">
        <v>548</v>
      </c>
      <c r="D18" s="16">
        <v>96</v>
      </c>
      <c r="E18" s="16">
        <v>18</v>
      </c>
      <c r="F18" s="16">
        <v>25</v>
      </c>
      <c r="G18" s="17">
        <f>B18/($B$18+$C$18+$D$18+$E$18+$F$18)*100</f>
        <v>19.74299065420561</v>
      </c>
      <c r="H18" s="17">
        <f>C18/($B$18+$C$18+$D$18+$E$18+$F$18)*100</f>
        <v>64.018691588785046</v>
      </c>
      <c r="I18" s="17">
        <f>D18/($B$18+$C$18+$D$18+$E$18+$F$18)*100</f>
        <v>11.214953271028037</v>
      </c>
      <c r="J18" s="17">
        <f>E18/($B$18+$C$18+$D$18+$E$18+$F$18)*100</f>
        <v>2.1028037383177569</v>
      </c>
      <c r="K18" s="17">
        <f>F18/($B$18+$C$18+$D$18+$E$18+$F$18)*100</f>
        <v>2.9205607476635516</v>
      </c>
      <c r="L18" s="17">
        <f t="shared" si="0"/>
        <v>83.761682242990659</v>
      </c>
      <c r="M18" s="17">
        <f t="shared" si="1"/>
        <v>13.317757009345794</v>
      </c>
      <c r="N18" s="17">
        <f t="shared" si="2"/>
        <v>16.238317757009344</v>
      </c>
    </row>
    <row r="19" spans="1:18" ht="18.75" customHeight="1" x14ac:dyDescent="0.2">
      <c r="A19" s="15" t="s">
        <v>19</v>
      </c>
      <c r="B19" s="16">
        <v>13</v>
      </c>
      <c r="C19" s="16">
        <v>232</v>
      </c>
      <c r="D19" s="16">
        <v>142</v>
      </c>
      <c r="E19" s="16">
        <v>12</v>
      </c>
      <c r="F19" s="16">
        <v>3</v>
      </c>
      <c r="G19" s="17">
        <f>B19/($B$19+$C$19+$D$19+$E$19+$F$19)*100</f>
        <v>3.233830845771144</v>
      </c>
      <c r="H19" s="17">
        <f>C19/($B$19+$C$19+$D$19+$E$19+$F$19)*100</f>
        <v>57.711442786069654</v>
      </c>
      <c r="I19" s="17">
        <f>D19/($B$19+$C$19+$D$19+$E$19+$F$19)*100</f>
        <v>35.323383084577117</v>
      </c>
      <c r="J19" s="17">
        <f>E19/($B$19+$C$19+$D$19+$E$19+$F$19)*100</f>
        <v>2.9850746268656714</v>
      </c>
      <c r="K19" s="17">
        <f>F19/($B$19+$C$19+$D$19+$E$19+$F$19)*100</f>
        <v>0.74626865671641784</v>
      </c>
      <c r="L19" s="17">
        <f t="shared" si="0"/>
        <v>60.945273631840799</v>
      </c>
      <c r="M19" s="17">
        <f t="shared" si="1"/>
        <v>38.308457711442784</v>
      </c>
      <c r="N19" s="17">
        <f t="shared" si="2"/>
        <v>39.054726368159201</v>
      </c>
    </row>
    <row r="20" spans="1:18" ht="18.75" customHeight="1" x14ac:dyDescent="0.2">
      <c r="A20" s="18" t="s">
        <v>13</v>
      </c>
      <c r="B20" s="16">
        <v>360</v>
      </c>
      <c r="C20" s="16">
        <v>1081</v>
      </c>
      <c r="D20" s="16">
        <v>252</v>
      </c>
      <c r="E20" s="16">
        <v>27</v>
      </c>
      <c r="F20" s="16">
        <v>28</v>
      </c>
      <c r="G20" s="17">
        <f>B20/($B$20+$C$20+$D$20+$E$20+$F$20)*100</f>
        <v>20.59496567505721</v>
      </c>
      <c r="H20" s="17">
        <f>C20/($B$20+$C$20+$D$20+$E$20+$F$20)*100</f>
        <v>61.842105263157897</v>
      </c>
      <c r="I20" s="17">
        <f>D20/($B$20+$C$20+$D$20+$E$20+$F$20)*100</f>
        <v>14.416475972540047</v>
      </c>
      <c r="J20" s="17">
        <f>E20/($B$20+$C$20+$D$20+$E$20+$F$20)*100</f>
        <v>1.5446224256292906</v>
      </c>
      <c r="K20" s="17">
        <f>F20/($B$20+$C$20+$D$20+$E$20+$F$20)*100</f>
        <v>1.6018306636155606</v>
      </c>
      <c r="L20" s="17">
        <f t="shared" si="0"/>
        <v>82.437070938215101</v>
      </c>
      <c r="M20" s="17">
        <f>I20+J20</f>
        <v>15.961098398169337</v>
      </c>
      <c r="N20" s="17">
        <f t="shared" si="2"/>
        <v>17.562929061784899</v>
      </c>
    </row>
    <row r="21" spans="1:18" ht="18.75" customHeight="1" x14ac:dyDescent="0.2">
      <c r="A21" s="19" t="s">
        <v>20</v>
      </c>
      <c r="B21" s="20">
        <f>SUM(B15:B20)</f>
        <v>1308</v>
      </c>
      <c r="C21" s="20">
        <f>SUM(C15:C20)</f>
        <v>4492</v>
      </c>
      <c r="D21" s="20">
        <f>SUM(D15:D20)</f>
        <v>1383</v>
      </c>
      <c r="E21" s="20">
        <f>SUM(E15:E20)</f>
        <v>165</v>
      </c>
      <c r="F21" s="20">
        <f>SUM(F15:F20)</f>
        <v>124</v>
      </c>
      <c r="G21" s="21">
        <f>B21/($B$21+$C$21+$D$21+$E$21+$F$21)*100</f>
        <v>17.505353319057814</v>
      </c>
      <c r="H21" s="21">
        <f>C21/($B$21+$C$21+$D$21+$E$21+$F$21)*100</f>
        <v>60.117773019271951</v>
      </c>
      <c r="I21" s="21">
        <f>D21/($B$21+$C$21+$D$21+$E$21+$F$21)*100</f>
        <v>18.509100642398288</v>
      </c>
      <c r="J21" s="21">
        <f>E21/($B$21+$C$21+$D$21+$E$21+$F$21)*100</f>
        <v>2.2082441113490363</v>
      </c>
      <c r="K21" s="21">
        <f>F21/($B$21+$C$21+$D$21+$E$21+$F$21)*100</f>
        <v>1.6595289079229123</v>
      </c>
      <c r="L21" s="21">
        <f t="shared" si="0"/>
        <v>77.623126338329769</v>
      </c>
      <c r="M21" s="21">
        <f t="shared" si="1"/>
        <v>20.717344753747323</v>
      </c>
      <c r="N21" s="21">
        <f t="shared" si="2"/>
        <v>22.376873661670235</v>
      </c>
    </row>
    <row r="22" spans="1:18" ht="18.75" customHeight="1" x14ac:dyDescent="0.2">
      <c r="A22" s="18"/>
      <c r="B22" s="22"/>
      <c r="C22" s="22"/>
      <c r="D22" s="22"/>
      <c r="E22" s="22"/>
      <c r="F22" s="22"/>
      <c r="G22" s="17"/>
      <c r="H22" s="17"/>
      <c r="I22" s="17"/>
      <c r="J22" s="17"/>
      <c r="K22" s="17"/>
      <c r="L22" s="17"/>
      <c r="M22" s="17"/>
      <c r="N22" s="17"/>
    </row>
    <row r="23" spans="1:18" ht="18.75" customHeight="1" x14ac:dyDescent="0.2">
      <c r="A23" s="18" t="s">
        <v>21</v>
      </c>
      <c r="B23" s="23">
        <v>1118</v>
      </c>
      <c r="C23" s="23">
        <v>4588</v>
      </c>
      <c r="D23" s="23">
        <v>1602</v>
      </c>
      <c r="E23" s="23">
        <v>318</v>
      </c>
      <c r="F23" s="23">
        <v>168</v>
      </c>
      <c r="G23" s="24">
        <f>B23/($B$23+$C$23+$D$23+$E$23+$F$23)*100</f>
        <v>14.344367462150373</v>
      </c>
      <c r="H23" s="24">
        <f>C23/($B$23+$C$23+$D$23+$E$23+$F$23)*100</f>
        <v>58.865794200667175</v>
      </c>
      <c r="I23" s="24">
        <f>D23/($B$23+$C$23+$D$23+$E$23+$F$23)*100</f>
        <v>20.554272517321014</v>
      </c>
      <c r="J23" s="24">
        <f>E23/($B$23+$C$23+$D$23+$E$23+$F$23)*100</f>
        <v>4.0800615858352582</v>
      </c>
      <c r="K23" s="24">
        <f>F23/($B$23+$C$23+$D$23+$E$23+$F$23)*100</f>
        <v>2.1555042340261741</v>
      </c>
      <c r="L23" s="24">
        <f t="shared" si="0"/>
        <v>73.210161662817541</v>
      </c>
      <c r="M23" s="24">
        <f t="shared" si="1"/>
        <v>24.63433410315627</v>
      </c>
      <c r="N23" s="24">
        <f t="shared" si="2"/>
        <v>26.789838337182445</v>
      </c>
    </row>
    <row r="24" spans="1:18" ht="18.75" customHeight="1" x14ac:dyDescent="0.2">
      <c r="A24" s="18" t="s">
        <v>22</v>
      </c>
      <c r="B24" s="23">
        <v>1491</v>
      </c>
      <c r="C24" s="23">
        <v>4301</v>
      </c>
      <c r="D24" s="23">
        <v>1015</v>
      </c>
      <c r="E24" s="23">
        <v>124</v>
      </c>
      <c r="F24" s="23">
        <v>155</v>
      </c>
      <c r="G24" s="24">
        <f>B24/($B$24+$C$24+$D$24+$E$24+$F$24)*100</f>
        <v>21.041490262489415</v>
      </c>
      <c r="H24" s="24">
        <f>C24/($B$24+$C$24+$D$24+$E$24+$F$24)*100</f>
        <v>60.697149308495625</v>
      </c>
      <c r="I24" s="24">
        <f>D24/($B$24+$C$24+$D$24+$E$24+$F$24)*100</f>
        <v>14.324019192774484</v>
      </c>
      <c r="J24" s="24">
        <f>E24/($B$24+$C$24+$D$24+$E$24+$F$24)*100</f>
        <v>1.7499294383290995</v>
      </c>
      <c r="K24" s="24">
        <f>F24/($B$24+$C$24+$D$24+$E$24+$F$24)*100</f>
        <v>2.1874117979113747</v>
      </c>
      <c r="L24" s="24">
        <f t="shared" si="0"/>
        <v>81.738639570985043</v>
      </c>
      <c r="M24" s="24">
        <f t="shared" si="1"/>
        <v>16.073948631103583</v>
      </c>
      <c r="N24" s="24">
        <f t="shared" si="2"/>
        <v>18.261360429014957</v>
      </c>
    </row>
    <row r="25" spans="1:18" ht="18.75" customHeight="1" x14ac:dyDescent="0.2">
      <c r="A25" s="18"/>
      <c r="B25" s="22"/>
      <c r="C25" s="22"/>
      <c r="D25" s="22"/>
      <c r="E25" s="22"/>
      <c r="F25" s="22"/>
      <c r="G25" s="17"/>
      <c r="H25" s="17"/>
      <c r="I25" s="17"/>
      <c r="J25" s="17"/>
      <c r="K25" s="17"/>
      <c r="L25" s="17"/>
      <c r="M25" s="17"/>
      <c r="N25" s="17"/>
    </row>
    <row r="26" spans="1:18" ht="18.75" customHeight="1" thickBot="1" x14ac:dyDescent="0.25">
      <c r="A26" s="25" t="s">
        <v>23</v>
      </c>
      <c r="B26" s="26">
        <f>SUM(B23:B24)</f>
        <v>2609</v>
      </c>
      <c r="C26" s="26">
        <f>SUM(C23:C24)</f>
        <v>8889</v>
      </c>
      <c r="D26" s="26">
        <f>SUM(D23:D24)</f>
        <v>2617</v>
      </c>
      <c r="E26" s="26">
        <f>SUM(E23:E24)</f>
        <v>442</v>
      </c>
      <c r="F26" s="26">
        <f>SUM(F23:F24)</f>
        <v>323</v>
      </c>
      <c r="G26" s="27">
        <f>B26/($B$26+$C$26+$D$26+$E$26+$F$26)*100</f>
        <v>17.533602150537632</v>
      </c>
      <c r="H26" s="27">
        <f>C26/($B$26+$C$26+$D$26+$E$26+$F$26)*100</f>
        <v>59.737903225806456</v>
      </c>
      <c r="I26" s="27">
        <f>D26/($B$26+$C$26+$D$26+$E$26+$F$26)*100</f>
        <v>17.587365591397848</v>
      </c>
      <c r="J26" s="27">
        <f>E26/($B$26+$C$26+$D$26+$E$26+$F$26)*100</f>
        <v>2.970430107526882</v>
      </c>
      <c r="K26" s="27">
        <f>F26/($B$26+$C$26+$D$26+$E$26+$F$26)*100</f>
        <v>2.1706989247311825</v>
      </c>
      <c r="L26" s="27">
        <f t="shared" si="0"/>
        <v>77.271505376344095</v>
      </c>
      <c r="M26" s="27">
        <f t="shared" si="1"/>
        <v>20.557795698924728</v>
      </c>
      <c r="N26" s="27">
        <f>I26+J26+K26</f>
        <v>22.728494623655912</v>
      </c>
      <c r="R26" s="28"/>
    </row>
    <row r="27" spans="1:18" ht="21.75" customHeight="1" x14ac:dyDescent="0.2">
      <c r="A27" s="29" t="s">
        <v>24</v>
      </c>
      <c r="B27" s="29"/>
      <c r="C27" s="29"/>
      <c r="D27" s="29"/>
      <c r="E27" s="29"/>
      <c r="F27" s="30"/>
      <c r="G27" s="30"/>
      <c r="H27" s="30"/>
      <c r="I27" s="30"/>
      <c r="J27" s="30"/>
      <c r="K27" s="30"/>
      <c r="L27" s="30"/>
      <c r="M27" s="30"/>
      <c r="N27" s="30"/>
      <c r="R27" s="28"/>
    </row>
    <row r="28" spans="1:18" x14ac:dyDescent="0.2">
      <c r="A28" s="31" t="s">
        <v>25</v>
      </c>
      <c r="B28" s="31"/>
      <c r="C28" s="31"/>
      <c r="D28" s="31"/>
      <c r="G28" s="32"/>
    </row>
    <row r="29" spans="1:18" x14ac:dyDescent="0.2">
      <c r="A29" s="31" t="s">
        <v>26</v>
      </c>
      <c r="B29" s="31"/>
      <c r="C29" s="31"/>
      <c r="D29" s="31"/>
    </row>
    <row r="30" spans="1:18" x14ac:dyDescent="0.2">
      <c r="A30" s="31" t="s">
        <v>27</v>
      </c>
      <c r="B30" s="31"/>
      <c r="C30" s="31"/>
      <c r="D30" s="31"/>
    </row>
    <row r="31" spans="1:18" x14ac:dyDescent="0.2">
      <c r="A31" s="31" t="s">
        <v>28</v>
      </c>
      <c r="B31" s="31"/>
      <c r="C31" s="31"/>
      <c r="D31" s="31"/>
    </row>
    <row r="32" spans="1:18" x14ac:dyDescent="0.2">
      <c r="A32" s="31" t="s">
        <v>29</v>
      </c>
      <c r="B32" s="31"/>
      <c r="C32" s="31"/>
      <c r="D32" s="31"/>
    </row>
  </sheetData>
  <mergeCells count="11">
    <mergeCell ref="A28:D28"/>
    <mergeCell ref="A29:D29"/>
    <mergeCell ref="A30:D30"/>
    <mergeCell ref="A31:D31"/>
    <mergeCell ref="A32:D32"/>
    <mergeCell ref="A1:N1"/>
    <mergeCell ref="A3:N3"/>
    <mergeCell ref="A5:A6"/>
    <mergeCell ref="B5:F5"/>
    <mergeCell ref="G5:N5"/>
    <mergeCell ref="A27:E27"/>
  </mergeCells>
  <printOptions horizontalCentered="1"/>
  <pageMargins left="0.41" right="0.38" top="0.59055118110236227" bottom="0.98425196850393704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6.8.4</vt:lpstr>
      <vt:lpstr>'6.8.4'!Área_de_impresión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2019-10-28T09:56:18Z</dcterms:created>
  <dcterms:modified xsi:type="dcterms:W3CDTF">2019-10-28T09:56:18Z</dcterms:modified>
</cp:coreProperties>
</file>