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35" windowWidth="21315" windowHeight="9795"/>
  </bookViews>
  <sheets>
    <sheet name="17.4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'17.4.3.1'!#REF!</definedName>
    <definedName name="\A">#REF!</definedName>
    <definedName name="\B">#REF!</definedName>
    <definedName name="\C" localSheetId="0">'17.4.3.1'!#REF!</definedName>
    <definedName name="\C">#REF!</definedName>
    <definedName name="\D">'[3]19.11-12'!$B$51</definedName>
    <definedName name="\G" localSheetId="0">'17.4.3.1'!#REF!</definedName>
    <definedName name="\G">#REF!</definedName>
    <definedName name="\I" localSheetId="0">'17.4.3.1'!#REF!</definedName>
    <definedName name="\I">#REF!</definedName>
    <definedName name="\L" localSheetId="0">'17.4.3.1'!#REF!</definedName>
    <definedName name="\L">'[3]19.11-12'!$B$53</definedName>
    <definedName name="\M">#REF!</definedName>
    <definedName name="\N" localSheetId="0">'17.4.3.1'!#REF!</definedName>
    <definedName name="\N">#REF!</definedName>
    <definedName name="\Q">#REF!</definedName>
    <definedName name="\S">#REF!</definedName>
    <definedName name="\T">#REF!</definedName>
    <definedName name="\x">[4]Arlleg01!$IR$8190</definedName>
    <definedName name="\z">[4]Arlleg01!$IR$8190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[5]p122!#REF!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[5]p122!#REF!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[5]p122!#REF!</definedName>
    <definedName name="__123Graph_FCurrent" hidden="1">'[3]19.14-15'!#REF!</definedName>
    <definedName name="__123Graph_FGrßfico1" hidden="1">'[3]19.14-15'!#REF!</definedName>
    <definedName name="__123Graph_X" hidden="1">[5]p122!#REF!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RM03">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'[3]19.11-12'!$B$53</definedName>
    <definedName name="AÑOSEÑA">#REF!</definedName>
    <definedName name="_xlnm.Print_Area" localSheetId="0">'17.4.3.1'!$A$1:$I$48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 localSheetId="0">'17.4.3.1'!#REF!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17" i="1"/>
  <c r="H15" s="1"/>
  <c r="E17"/>
  <c r="F13" s="1"/>
  <c r="C17"/>
  <c r="F15"/>
  <c r="D15"/>
  <c r="F14"/>
  <c r="D14"/>
  <c r="D13"/>
  <c r="H12"/>
  <c r="F12"/>
  <c r="D12"/>
  <c r="H11"/>
  <c r="F11"/>
  <c r="D11"/>
  <c r="F10"/>
  <c r="D10"/>
  <c r="D9"/>
  <c r="H8"/>
  <c r="F8"/>
  <c r="D8"/>
  <c r="H7"/>
  <c r="F7"/>
  <c r="D7"/>
  <c r="H9" l="1"/>
  <c r="H13"/>
  <c r="F9"/>
  <c r="H10"/>
  <c r="H14"/>
</calcChain>
</file>

<file path=xl/sharedStrings.xml><?xml version="1.0" encoding="utf-8"?>
<sst xmlns="http://schemas.openxmlformats.org/spreadsheetml/2006/main" count="20" uniqueCount="16">
  <si>
    <t>INDICADORES ECONÓMICOS DEL MEDIO RURAL - FINANCIACIÓN AGRARIA Y PESQUERA</t>
  </si>
  <si>
    <t>17.4.3.1. Inversiones reales del MAGRAMA  en el Sector Agrario, Industria Agroalimentaria y Desarrollo Rural (miles de euros)</t>
  </si>
  <si>
    <t>Objeto</t>
  </si>
  <si>
    <t>Valor</t>
  </si>
  <si>
    <t>%</t>
  </si>
  <si>
    <t xml:space="preserve"> Infraestructura agraria y equipamiento rural</t>
  </si>
  <si>
    <t xml:space="preserve"> Plan Nacional de regadíos</t>
  </si>
  <si>
    <t xml:space="preserve"> Sanidad de la producción agraria</t>
  </si>
  <si>
    <t xml:space="preserve"> Mejora de los sistemas y medios de producción</t>
  </si>
  <si>
    <t xml:space="preserve"> Regulación de mercados agrarios</t>
  </si>
  <si>
    <t xml:space="preserve"> Promoción agroalimentaria</t>
  </si>
  <si>
    <t xml:space="preserve"> Información estadística y red contable </t>
  </si>
  <si>
    <t xml:space="preserve"> Estudios y AT Informática y Comunicaciones</t>
  </si>
  <si>
    <t xml:space="preserve"> Otras inversiones</t>
  </si>
  <si>
    <t>TOTAL</t>
  </si>
  <si>
    <t>Fuente de Información: Oficina Presupuestaria del MAGRAMA</t>
  </si>
</sst>
</file>

<file path=xl/styles.xml><?xml version="1.0" encoding="utf-8"?>
<styleSheet xmlns="http://schemas.openxmlformats.org/spreadsheetml/2006/main">
  <numFmts count="5">
    <numFmt numFmtId="164" formatCode="#,##0.0_);\(#,##0.0\)"/>
    <numFmt numFmtId="165" formatCode="#,##0.0__;\–#,##0.0__;0.0__;@__"/>
    <numFmt numFmtId="166" formatCode="#,##0.00__;\–#,##0.00__;0.00__;@__"/>
    <numFmt numFmtId="167" formatCode="_-* #,##0.00\ [$€]_-;\-* #,##0.00\ [$€]_-;_-* &quot;-&quot;??\ [$€]_-;_-@_-"/>
    <numFmt numFmtId="168" formatCode="#,##0;\(0.0\)"/>
  </numFmts>
  <fonts count="10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164" fontId="2" fillId="0" borderId="0"/>
    <xf numFmtId="164" fontId="2" fillId="0" borderId="0"/>
    <xf numFmtId="167" fontId="7" fillId="0" borderId="0" applyFont="0" applyFill="0" applyBorder="0" applyAlignment="0" applyProtection="0"/>
    <xf numFmtId="0" fontId="1" fillId="0" borderId="0"/>
    <xf numFmtId="0" fontId="1" fillId="0" borderId="0"/>
    <xf numFmtId="168" fontId="7" fillId="0" borderId="14">
      <alignment horizontal="right"/>
    </xf>
  </cellStyleXfs>
  <cellXfs count="26">
    <xf numFmtId="0" fontId="0" fillId="0" borderId="0" xfId="0"/>
    <xf numFmtId="164" fontId="3" fillId="0" borderId="0" xfId="1" applyFont="1" applyAlignment="1">
      <alignment horizontal="center"/>
    </xf>
    <xf numFmtId="164" fontId="4" fillId="0" borderId="0" xfId="2" applyFont="1"/>
    <xf numFmtId="164" fontId="5" fillId="0" borderId="0" xfId="2" quotePrefix="1" applyFont="1" applyAlignment="1">
      <alignment horizontal="center"/>
    </xf>
    <xf numFmtId="164" fontId="5" fillId="0" borderId="0" xfId="2" quotePrefix="1" applyFont="1" applyAlignment="1"/>
    <xf numFmtId="164" fontId="5" fillId="0" borderId="0" xfId="2" applyFont="1" applyAlignment="1"/>
    <xf numFmtId="164" fontId="6" fillId="0" borderId="0" xfId="2" applyFont="1"/>
    <xf numFmtId="164" fontId="6" fillId="0" borderId="1" xfId="2" applyFont="1" applyBorder="1"/>
    <xf numFmtId="164" fontId="7" fillId="2" borderId="2" xfId="2" applyFont="1" applyFill="1" applyBorder="1" applyAlignment="1">
      <alignment horizontal="center" vertical="center"/>
    </xf>
    <xf numFmtId="1" fontId="7" fillId="2" borderId="3" xfId="2" applyNumberFormat="1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>
      <alignment horizontal="center" vertical="center"/>
    </xf>
    <xf numFmtId="1" fontId="7" fillId="2" borderId="5" xfId="2" applyNumberFormat="1" applyFont="1" applyFill="1" applyBorder="1" applyAlignment="1">
      <alignment horizontal="center" vertical="center"/>
    </xf>
    <xf numFmtId="164" fontId="7" fillId="0" borderId="0" xfId="2" applyFont="1"/>
    <xf numFmtId="0" fontId="0" fillId="2" borderId="6" xfId="0" applyFill="1" applyBorder="1" applyAlignment="1">
      <alignment horizontal="center" vertical="center"/>
    </xf>
    <xf numFmtId="164" fontId="7" fillId="2" borderId="7" xfId="2" applyFont="1" applyFill="1" applyBorder="1" applyAlignment="1">
      <alignment horizontal="center" vertical="center"/>
    </xf>
    <xf numFmtId="164" fontId="7" fillId="2" borderId="8" xfId="2" applyFont="1" applyFill="1" applyBorder="1" applyAlignment="1">
      <alignment horizontal="center" vertical="center"/>
    </xf>
    <xf numFmtId="164" fontId="7" fillId="0" borderId="2" xfId="2" applyFont="1" applyBorder="1"/>
    <xf numFmtId="165" fontId="7" fillId="3" borderId="9" xfId="0" applyNumberFormat="1" applyFont="1" applyFill="1" applyBorder="1" applyAlignment="1" applyProtection="1">
      <alignment horizontal="right"/>
    </xf>
    <xf numFmtId="4" fontId="7" fillId="0" borderId="0" xfId="2" applyNumberFormat="1" applyFont="1"/>
    <xf numFmtId="164" fontId="7" fillId="0" borderId="10" xfId="2" applyFont="1" applyBorder="1"/>
    <xf numFmtId="164" fontId="7" fillId="0" borderId="10" xfId="2" applyFont="1" applyBorder="1" applyAlignment="1">
      <alignment horizontal="left"/>
    </xf>
    <xf numFmtId="164" fontId="8" fillId="2" borderId="6" xfId="2" applyFont="1" applyFill="1" applyBorder="1"/>
    <xf numFmtId="165" fontId="8" fillId="2" borderId="11" xfId="0" applyNumberFormat="1" applyFont="1" applyFill="1" applyBorder="1" applyAlignment="1" applyProtection="1">
      <alignment horizontal="right"/>
    </xf>
    <xf numFmtId="166" fontId="8" fillId="2" borderId="12" xfId="0" applyNumberFormat="1" applyFont="1" applyFill="1" applyBorder="1" applyAlignment="1" applyProtection="1">
      <alignment horizontal="right"/>
    </xf>
    <xf numFmtId="0" fontId="0" fillId="3" borderId="13" xfId="0" applyFill="1" applyBorder="1"/>
    <xf numFmtId="164" fontId="7" fillId="0" borderId="13" xfId="2" applyFont="1" applyBorder="1"/>
  </cellXfs>
  <cellStyles count="7">
    <cellStyle name="Euro" xfId="3"/>
    <cellStyle name="Normal" xfId="0" builtinId="0"/>
    <cellStyle name="Normal 2" xfId="4"/>
    <cellStyle name="Normal 3" xfId="5"/>
    <cellStyle name="Normal_FINAN1" xfId="1"/>
    <cellStyle name="Normal_FINAN3" xfId="2"/>
    <cellStyle name="pepe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inversiones del MAGRAMA en el Sector Agrario, 
Industria Agroalimentaria y Desarrollo Rural. Año 2016</a:t>
            </a:r>
          </a:p>
        </c:rich>
      </c:tx>
      <c:layout>
        <c:manualLayout>
          <c:xMode val="edge"/>
          <c:yMode val="edge"/>
          <c:x val="0.20410367170626351"/>
          <c:y val="4.491736138205849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2742980561555067"/>
          <c:y val="0.3475185327980313"/>
          <c:w val="0.43304535637149028"/>
          <c:h val="0.3758873926182803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9.6336707592372894E-2"/>
                  <c:y val="-5.8067250363688871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192673057074056E-3"/>
                  <c:y val="9.6226463812992671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101520281868805E-2"/>
                  <c:y val="0.11534908226390375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8389918138147094E-2"/>
                  <c:y val="-0.11207289722302358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3292069511968382E-2"/>
                  <c:y val="-0.1658386891239863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5425378566724244E-2"/>
                  <c:y val="-0.1342270860264355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305859224594314"/>
                  <c:y val="-8.4581581341001646E-2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4757712715263916E-3"/>
                  <c:y val="-0.12477079941968597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471451617098764E-2"/>
                  <c:y val="-0.10349415455450028"/>
                </c:manualLayout>
              </c:layout>
              <c:dLblPos val="bestFit"/>
              <c:showPercent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'[1]17.4.3.1'!$A$7:$A$15</c:f>
              <c:strCache>
                <c:ptCount val="9"/>
                <c:pt idx="0">
                  <c:v> Infraestructura agraria y equipamiento rural</c:v>
                </c:pt>
                <c:pt idx="1">
                  <c:v> Plan Nacional de regadíos</c:v>
                </c:pt>
                <c:pt idx="2">
                  <c:v> Sanidad de la producción agraria</c:v>
                </c:pt>
                <c:pt idx="3">
                  <c:v> Mejora de los sistemas y medios de producción</c:v>
                </c:pt>
                <c:pt idx="4">
                  <c:v> Regulación de mercados agrarios</c:v>
                </c:pt>
                <c:pt idx="5">
                  <c:v> Promoción agroalimentaria</c:v>
                </c:pt>
                <c:pt idx="6">
                  <c:v> Información estadística y red contable </c:v>
                </c:pt>
                <c:pt idx="7">
                  <c:v> Estudios y AT Informática y Comunicaciones</c:v>
                </c:pt>
                <c:pt idx="8">
                  <c:v> Otras inversiones</c:v>
                </c:pt>
              </c:strCache>
            </c:strRef>
          </c:cat>
          <c:val>
            <c:numRef>
              <c:f>'[1]17.4.3.1'!$F$7:$F$15</c:f>
              <c:numCache>
                <c:formatCode>General</c:formatCode>
                <c:ptCount val="9"/>
                <c:pt idx="0">
                  <c:v>10152.26</c:v>
                </c:pt>
                <c:pt idx="1">
                  <c:v>17656.13</c:v>
                </c:pt>
                <c:pt idx="2">
                  <c:v>18449.560000000001</c:v>
                </c:pt>
                <c:pt idx="3">
                  <c:v>1235.68</c:v>
                </c:pt>
                <c:pt idx="4">
                  <c:v>6299.5</c:v>
                </c:pt>
                <c:pt idx="5">
                  <c:v>1410.67</c:v>
                </c:pt>
                <c:pt idx="6">
                  <c:v>491.26</c:v>
                </c:pt>
                <c:pt idx="7">
                  <c:v>3115.15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118790496760259"/>
          <c:y val="0.25531973838222732"/>
          <c:w val="0.31843684948864265"/>
          <c:h val="0.463832588932566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18</xdr:row>
      <xdr:rowOff>66675</xdr:rowOff>
    </xdr:from>
    <xdr:to>
      <xdr:col>7</xdr:col>
      <xdr:colOff>800100</xdr:colOff>
      <xdr:row>43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CAPITULOS%20RECIBIDOS/CAPITULO%2017/GR&#193;FICOS%20ANUARI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4.1"/>
      <sheetName val="17.4.2.1"/>
      <sheetName val="17.4.2.2"/>
      <sheetName val="17.4.3.1"/>
      <sheetName val="17.4.3.2"/>
    </sheetNames>
    <sheetDataSet>
      <sheetData sheetId="0">
        <row r="8">
          <cell r="A8" t="str">
            <v>I. GASTOS DE PERSONAL</v>
          </cell>
        </row>
      </sheetData>
      <sheetData sheetId="1">
        <row r="7">
          <cell r="A7" t="str">
            <v xml:space="preserve"> Medidas de desarrollo rural</v>
          </cell>
        </row>
      </sheetData>
      <sheetData sheetId="2">
        <row r="7">
          <cell r="A7" t="str">
            <v xml:space="preserve">Ayuda programas operativos de la Unión Europea </v>
          </cell>
        </row>
      </sheetData>
      <sheetData sheetId="3">
        <row r="7">
          <cell r="A7" t="str">
            <v xml:space="preserve"> Infraestructura agraria y equipamiento rural</v>
          </cell>
          <cell r="F7">
            <v>10152.26</v>
          </cell>
        </row>
        <row r="8">
          <cell r="A8" t="str">
            <v xml:space="preserve"> Plan Nacional de regadíos</v>
          </cell>
          <cell r="F8">
            <v>17656.13</v>
          </cell>
        </row>
        <row r="9">
          <cell r="A9" t="str">
            <v xml:space="preserve"> Sanidad de la producción agraria</v>
          </cell>
          <cell r="F9">
            <v>18449.560000000001</v>
          </cell>
        </row>
        <row r="10">
          <cell r="A10" t="str">
            <v xml:space="preserve"> Mejora de los sistemas y medios de producción</v>
          </cell>
          <cell r="F10">
            <v>1235.68</v>
          </cell>
        </row>
        <row r="11">
          <cell r="A11" t="str">
            <v xml:space="preserve"> Regulación de mercados agrarios</v>
          </cell>
          <cell r="F11">
            <v>6299.5</v>
          </cell>
        </row>
        <row r="12">
          <cell r="A12" t="str">
            <v xml:space="preserve"> Promoción agroalimentaria</v>
          </cell>
          <cell r="F12">
            <v>1410.67</v>
          </cell>
        </row>
        <row r="13">
          <cell r="A13" t="str">
            <v xml:space="preserve"> Información estadística y red contable </v>
          </cell>
          <cell r="F13">
            <v>491.26</v>
          </cell>
        </row>
        <row r="14">
          <cell r="A14" t="str">
            <v xml:space="preserve"> Estudios y AT Informática y Comunicaciones</v>
          </cell>
          <cell r="F14">
            <v>3115.15</v>
          </cell>
        </row>
        <row r="15">
          <cell r="A15" t="str">
            <v xml:space="preserve"> Otras inversiones</v>
          </cell>
        </row>
      </sheetData>
      <sheetData sheetId="4">
        <row r="7">
          <cell r="A7" t="str">
            <v xml:space="preserve"> Zonas marinas pesqueras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62">
    <pageSetUpPr fitToPage="1"/>
  </sheetPr>
  <dimension ref="B1:J18"/>
  <sheetViews>
    <sheetView showGridLines="0" tabSelected="1" view="pageBreakPreview" zoomScale="75" zoomScaleNormal="75" workbookViewId="0">
      <selection activeCell="E25" sqref="E25"/>
    </sheetView>
  </sheetViews>
  <sheetFormatPr baseColWidth="10" defaultColWidth="12.5703125" defaultRowHeight="12.75"/>
  <cols>
    <col min="1" max="1" width="12.5703125" style="12"/>
    <col min="2" max="2" width="46.42578125" style="12" customWidth="1"/>
    <col min="3" max="3" width="16.7109375" style="12" customWidth="1"/>
    <col min="4" max="4" width="12.7109375" style="12" customWidth="1"/>
    <col min="5" max="5" width="16.7109375" style="12" customWidth="1"/>
    <col min="6" max="6" width="12.7109375" style="12" customWidth="1"/>
    <col min="7" max="7" width="16.7109375" style="12" customWidth="1"/>
    <col min="8" max="8" width="12.7109375" style="12" customWidth="1"/>
    <col min="9" max="16384" width="12.5703125" style="12"/>
  </cols>
  <sheetData>
    <row r="1" spans="2:10" s="2" customFormat="1" ht="18">
      <c r="B1" s="1" t="s">
        <v>0</v>
      </c>
      <c r="C1" s="1"/>
      <c r="D1" s="1"/>
      <c r="E1" s="1"/>
      <c r="F1" s="1"/>
      <c r="G1" s="1"/>
      <c r="H1" s="1"/>
    </row>
    <row r="3" spans="2:10" s="6" customFormat="1" ht="15">
      <c r="B3" s="3" t="s">
        <v>1</v>
      </c>
      <c r="C3" s="3"/>
      <c r="D3" s="3"/>
      <c r="E3" s="3"/>
      <c r="F3" s="3"/>
      <c r="G3" s="3"/>
      <c r="H3" s="3"/>
      <c r="I3" s="4"/>
      <c r="J3" s="5"/>
    </row>
    <row r="4" spans="2:10" s="6" customFormat="1" ht="14.25" customHeight="1" thickBot="1">
      <c r="B4" s="7"/>
      <c r="C4" s="7"/>
      <c r="D4" s="7"/>
      <c r="E4" s="7"/>
      <c r="F4" s="7"/>
      <c r="G4" s="7"/>
      <c r="H4" s="7"/>
    </row>
    <row r="5" spans="2:10" ht="21" customHeight="1">
      <c r="B5" s="8" t="s">
        <v>2</v>
      </c>
      <c r="C5" s="9">
        <v>2014</v>
      </c>
      <c r="D5" s="10"/>
      <c r="E5" s="11">
        <v>2015</v>
      </c>
      <c r="F5" s="9"/>
      <c r="G5" s="11">
        <v>2016</v>
      </c>
      <c r="H5" s="9"/>
    </row>
    <row r="6" spans="2:10" ht="23.25" customHeight="1" thickBot="1">
      <c r="B6" s="13"/>
      <c r="C6" s="14" t="s">
        <v>3</v>
      </c>
      <c r="D6" s="14" t="s">
        <v>4</v>
      </c>
      <c r="E6" s="14" t="s">
        <v>3</v>
      </c>
      <c r="F6" s="15" t="s">
        <v>4</v>
      </c>
      <c r="G6" s="14" t="s">
        <v>3</v>
      </c>
      <c r="H6" s="15" t="s">
        <v>4</v>
      </c>
    </row>
    <row r="7" spans="2:10">
      <c r="B7" s="16" t="s">
        <v>5</v>
      </c>
      <c r="C7" s="17">
        <v>14606.59</v>
      </c>
      <c r="D7" s="12">
        <f>D17*C7/C17</f>
        <v>19.767811356166497</v>
      </c>
      <c r="E7" s="18">
        <v>10266.166640000001</v>
      </c>
      <c r="F7" s="12">
        <f>F17*E7/E17</f>
        <v>14.813120641409384</v>
      </c>
      <c r="G7" s="18">
        <v>10152.26</v>
      </c>
      <c r="H7" s="12">
        <f>H17*G7/G17</f>
        <v>17.262750804664702</v>
      </c>
    </row>
    <row r="8" spans="2:10">
      <c r="B8" s="19" t="s">
        <v>6</v>
      </c>
      <c r="C8" s="12">
        <v>25935.35</v>
      </c>
      <c r="D8" s="12">
        <f>D17*C8/C17</f>
        <v>35.099575346206933</v>
      </c>
      <c r="E8" s="18">
        <v>26756.87859</v>
      </c>
      <c r="F8" s="12">
        <f>F17*E8/E17</f>
        <v>38.607679423097089</v>
      </c>
      <c r="G8" s="18">
        <v>17656.13</v>
      </c>
      <c r="H8" s="12">
        <f>H17*G8/G17</f>
        <v>30.022218931032555</v>
      </c>
    </row>
    <row r="9" spans="2:10">
      <c r="B9" s="19" t="s">
        <v>7</v>
      </c>
      <c r="C9" s="12">
        <v>21133.34</v>
      </c>
      <c r="D9" s="12">
        <f>D17*C9/C17</f>
        <v>28.600780774001851</v>
      </c>
      <c r="E9" s="18">
        <v>19716.165570000001</v>
      </c>
      <c r="F9" s="12">
        <f>F17*E9/E17</f>
        <v>28.448587424683765</v>
      </c>
      <c r="G9" s="18">
        <v>18449.560000000001</v>
      </c>
      <c r="H9" s="12">
        <f>H17*G9/G17</f>
        <v>31.37135541600685</v>
      </c>
    </row>
    <row r="10" spans="2:10">
      <c r="B10" s="19" t="s">
        <v>8</v>
      </c>
      <c r="C10" s="12">
        <v>1496.36</v>
      </c>
      <c r="D10" s="12">
        <f>D17*C10/C17</f>
        <v>2.0250970418772143</v>
      </c>
      <c r="E10" s="18">
        <v>1340.5250600000002</v>
      </c>
      <c r="F10" s="12">
        <f>F17*E10/E17</f>
        <v>1.934252592320336</v>
      </c>
      <c r="G10" s="18">
        <v>1235.68</v>
      </c>
      <c r="H10" s="12">
        <f>H17*G10/G17</f>
        <v>2.1011317592642502</v>
      </c>
    </row>
    <row r="11" spans="2:10">
      <c r="B11" s="19" t="s">
        <v>9</v>
      </c>
      <c r="C11" s="12">
        <v>7248.54</v>
      </c>
      <c r="D11" s="12">
        <f>D17*C11/C17</f>
        <v>9.8098030633862603</v>
      </c>
      <c r="E11" s="18">
        <v>8136.9339</v>
      </c>
      <c r="F11" s="12">
        <f>F17*E11/E17</f>
        <v>11.740836452258653</v>
      </c>
      <c r="G11" s="18">
        <v>6299.5</v>
      </c>
      <c r="H11" s="12">
        <f>H17*G11/G17</f>
        <v>10.711575422022809</v>
      </c>
    </row>
    <row r="12" spans="2:10">
      <c r="B12" s="19" t="s">
        <v>10</v>
      </c>
      <c r="C12" s="12">
        <v>1583.75</v>
      </c>
      <c r="D12" s="12">
        <f>D17*C12/C17</f>
        <v>2.1433661953494068</v>
      </c>
      <c r="E12" s="18">
        <v>1209.38904</v>
      </c>
      <c r="F12" s="12">
        <f>F17*E12/E17</f>
        <v>1.7450355502819188</v>
      </c>
      <c r="G12" s="18">
        <v>1410.67</v>
      </c>
      <c r="H12" s="12">
        <f>H17*G12/G17</f>
        <v>2.3986821335955102</v>
      </c>
    </row>
    <row r="13" spans="2:10">
      <c r="B13" s="19" t="s">
        <v>11</v>
      </c>
      <c r="C13" s="12">
        <v>15.81</v>
      </c>
      <c r="D13" s="12">
        <f>D17*C13/C17</f>
        <v>2.1396444860914993E-2</v>
      </c>
      <c r="E13" s="18">
        <v>175.38146</v>
      </c>
      <c r="F13" s="12">
        <f>F17*E13/E17</f>
        <v>0.2530590839159137</v>
      </c>
      <c r="G13" s="18">
        <v>491.26</v>
      </c>
      <c r="H13" s="12">
        <f>H17*G13/G17</f>
        <v>0.83533114403094288</v>
      </c>
    </row>
    <row r="14" spans="2:10">
      <c r="B14" s="19" t="s">
        <v>12</v>
      </c>
      <c r="C14" s="12">
        <v>1871.04</v>
      </c>
      <c r="D14" s="12">
        <f>D17*C14/C17</f>
        <v>2.5321697781509416</v>
      </c>
      <c r="E14" s="18">
        <v>1703.11</v>
      </c>
      <c r="F14" s="12">
        <f>F17*E14/E17</f>
        <v>2.45742883203294</v>
      </c>
      <c r="G14" s="18">
        <v>3115.15</v>
      </c>
      <c r="H14" s="12">
        <f>H17*G14/G17</f>
        <v>5.2969543893823881</v>
      </c>
    </row>
    <row r="15" spans="2:10">
      <c r="B15" s="20" t="s">
        <v>13</v>
      </c>
      <c r="C15" s="12">
        <v>0</v>
      </c>
      <c r="D15" s="12">
        <f>D17*C15/C17</f>
        <v>0</v>
      </c>
      <c r="E15" s="18">
        <v>0</v>
      </c>
      <c r="F15" s="12">
        <f>F17*E15/E17</f>
        <v>0</v>
      </c>
      <c r="G15" s="18"/>
      <c r="H15" s="12">
        <f>H17*G15/G17</f>
        <v>0</v>
      </c>
    </row>
    <row r="16" spans="2:10">
      <c r="B16" s="19"/>
    </row>
    <row r="17" spans="2:8" ht="13.5" thickBot="1">
      <c r="B17" s="21" t="s">
        <v>14</v>
      </c>
      <c r="C17" s="22">
        <f>SUM(C7:C16)</f>
        <v>73890.779999999984</v>
      </c>
      <c r="D17" s="23">
        <v>100</v>
      </c>
      <c r="E17" s="22">
        <f>SUM(E7:E16)</f>
        <v>69304.550260000004</v>
      </c>
      <c r="F17" s="23">
        <v>100</v>
      </c>
      <c r="G17" s="22">
        <f>SUM(G7:G16)</f>
        <v>58810.21</v>
      </c>
      <c r="H17" s="23">
        <v>100</v>
      </c>
    </row>
    <row r="18" spans="2:8">
      <c r="B18" s="24" t="s">
        <v>15</v>
      </c>
      <c r="C18" s="25"/>
      <c r="D18" s="25"/>
      <c r="E18" s="25"/>
      <c r="F18" s="25"/>
      <c r="G18" s="25"/>
      <c r="H18" s="25"/>
    </row>
  </sheetData>
  <mergeCells count="6">
    <mergeCell ref="B1:H1"/>
    <mergeCell ref="B3:H3"/>
    <mergeCell ref="B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17.4.3.1</vt:lpstr>
      <vt:lpstr>'17.4.3.1'!Área_de_impresión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2017-06-01T10:30:46Z</dcterms:created>
  <dcterms:modified xsi:type="dcterms:W3CDTF">2017-06-01T10:30:47Z</dcterms:modified>
</cp:coreProperties>
</file>