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9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<sst xmlns="http://schemas.openxmlformats.org/spreadsheetml/2006/main" count="31" uniqueCount="30">
  <si>
    <t>INVENTARIO NACIONAL</t>
  </si>
  <si>
    <t>12.9.7. ESTADO DE SALUD DE LOS BOSQUES: Daños forestales desglosados por especies según la defoliación, 2008</t>
  </si>
  <si>
    <t>Especie</t>
  </si>
  <si>
    <t>Número de árboles  cuya clase de defoliación* es:</t>
  </si>
  <si>
    <t>Porcentaje de árboles cuya clase de defoliación* es:</t>
  </si>
  <si>
    <t>0+1</t>
  </si>
  <si>
    <t>2+3</t>
  </si>
  <si>
    <t>2+3+4</t>
  </si>
  <si>
    <t>Pinus halepensis</t>
  </si>
  <si>
    <t>Pinus nigra</t>
  </si>
  <si>
    <t>Pinus pinaster</t>
  </si>
  <si>
    <t>Pinus Pinea</t>
  </si>
  <si>
    <t>Pinus Sylvestris</t>
  </si>
  <si>
    <t>Otras</t>
  </si>
  <si>
    <t>Total coníferas</t>
  </si>
  <si>
    <t>Eucalyptus sp</t>
  </si>
  <si>
    <t>Fagus Sylvatica</t>
  </si>
  <si>
    <t>Quercus ilex</t>
  </si>
  <si>
    <t>Quercus pyrenaica</t>
  </si>
  <si>
    <t>Quercus suber</t>
  </si>
  <si>
    <t>Total frondosas</t>
  </si>
  <si>
    <t>&lt; 60 años</t>
  </si>
  <si>
    <t>&gt;= 60 años</t>
  </si>
  <si>
    <t>Total</t>
  </si>
  <si>
    <t>*Clases de defoliación y porcentaje de defoliación de cada clase: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</si>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</sst>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Border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2" borderId="3" xfId="0" applyFont="1" applyBorder="1" applyAlignment="1">
      <alignment/>
    </xf>
    <xf numFmtId="169" fontId="0" fillId="2" borderId="10" xfId="0" applyNumberFormat="1" applyFont="1" applyFill="1" applyBorder="1" applyAlignment="1" applyProtection="1">
      <alignment horizontal="right"/>
      <protection/>
    </xf>
    <xf numFmtId="172" fontId="0" fillId="2" borderId="10" xfId="0" applyNumberFormat="1" applyFont="1" applyFill="1" applyBorder="1" applyAlignment="1" applyProtection="1">
      <alignment horizontal="right"/>
      <protection/>
    </xf>
    <xf numFmtId="172" fontId="0" fillId="2" borderId="11" xfId="0" applyNumberFormat="1" applyFont="1" applyFill="1" applyBorder="1" applyAlignment="1" applyProtection="1">
      <alignment horizontal="right"/>
      <protection/>
    </xf>
    <xf numFmtId="0" fontId="6" fillId="2" borderId="12" xfId="0" applyFont="1" applyBorder="1" applyAlignment="1">
      <alignment/>
    </xf>
    <xf numFmtId="169" fontId="0" fillId="2" borderId="13" xfId="0" applyNumberFormat="1" applyFont="1" applyFill="1" applyBorder="1" applyAlignment="1" applyProtection="1">
      <alignment horizontal="right"/>
      <protection/>
    </xf>
    <xf numFmtId="172" fontId="0" fillId="2" borderId="13" xfId="0" applyNumberFormat="1" applyFont="1" applyFill="1" applyBorder="1" applyAlignment="1" applyProtection="1">
      <alignment horizontal="right"/>
      <protection/>
    </xf>
    <xf numFmtId="172" fontId="0" fillId="2" borderId="14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0" fontId="7" fillId="2" borderId="12" xfId="0" applyFont="1" applyBorder="1" applyAlignment="1">
      <alignment/>
    </xf>
    <xf numFmtId="169" fontId="7" fillId="2" borderId="13" xfId="0" applyNumberFormat="1" applyFont="1" applyFill="1" applyBorder="1" applyAlignment="1" applyProtection="1">
      <alignment horizontal="right"/>
      <protection/>
    </xf>
    <xf numFmtId="172" fontId="7" fillId="2" borderId="13" xfId="0" applyNumberFormat="1" applyFont="1" applyFill="1" applyBorder="1" applyAlignment="1" applyProtection="1">
      <alignment horizontal="right"/>
      <protection/>
    </xf>
    <xf numFmtId="172" fontId="7" fillId="2" borderId="14" xfId="0" applyNumberFormat="1" applyFont="1" applyFill="1" applyBorder="1" applyAlignment="1" applyProtection="1">
      <alignment horizontal="right"/>
      <protection/>
    </xf>
    <xf numFmtId="0" fontId="7" fillId="2" borderId="7" xfId="0" applyFont="1" applyBorder="1" applyAlignment="1">
      <alignment/>
    </xf>
    <xf numFmtId="169" fontId="7" fillId="2" borderId="15" xfId="0" applyNumberFormat="1" applyFont="1" applyFill="1" applyBorder="1" applyAlignment="1" applyProtection="1">
      <alignment horizontal="right"/>
      <protection/>
    </xf>
    <xf numFmtId="172" fontId="7" fillId="2" borderId="15" xfId="0" applyNumberFormat="1" applyFont="1" applyFill="1" applyBorder="1" applyAlignment="1" applyProtection="1">
      <alignment horizontal="right"/>
      <protection/>
    </xf>
    <xf numFmtId="172" fontId="7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 horizontal="left"/>
    </xf>
    <xf numFmtId="0" fontId="0" fillId="2" borderId="17" xfId="0" applyBorder="1" applyAlignment="1">
      <alignment/>
    </xf>
    <xf numFmtId="0" fontId="0" fillId="2" borderId="0" xfId="0" applyBorder="1" applyAlignment="1">
      <alignment horizontal="left" inden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N32"/>
  <sheetViews>
    <sheetView tabSelected="1" zoomScale="75" zoomScaleNormal="75" workbookViewId="0" topLeftCell="A1">
      <selection activeCell="R14" sqref="R14"/>
    </sheetView>
  </sheetViews>
  <sheetFormatPr defaultColWidth="11.421875" defaultRowHeight="12.75"/>
  <cols>
    <col min="1" max="1" width="17.57421875" style="0" customWidth="1"/>
    <col min="2" max="14" width="8.8515625" style="0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4" t="s">
        <v>2</v>
      </c>
      <c r="B5" s="5" t="s">
        <v>3</v>
      </c>
      <c r="C5" s="6"/>
      <c r="D5" s="6"/>
      <c r="E5" s="6"/>
      <c r="F5" s="7"/>
      <c r="G5" s="5" t="s">
        <v>4</v>
      </c>
      <c r="H5" s="6"/>
      <c r="I5" s="6"/>
      <c r="J5" s="6"/>
      <c r="K5" s="6"/>
      <c r="L5" s="6"/>
      <c r="M5" s="6"/>
      <c r="N5" s="6"/>
    </row>
    <row r="6" spans="1:14" ht="13.5" thickBot="1">
      <c r="A6" s="8"/>
      <c r="B6" s="9">
        <v>0</v>
      </c>
      <c r="C6" s="9">
        <v>1</v>
      </c>
      <c r="D6" s="9">
        <v>2</v>
      </c>
      <c r="E6" s="9">
        <v>3</v>
      </c>
      <c r="F6" s="9">
        <v>4</v>
      </c>
      <c r="G6" s="9">
        <v>0</v>
      </c>
      <c r="H6" s="9">
        <v>1</v>
      </c>
      <c r="I6" s="9">
        <v>2</v>
      </c>
      <c r="J6" s="9">
        <v>3</v>
      </c>
      <c r="K6" s="9">
        <v>4</v>
      </c>
      <c r="L6" s="9" t="s">
        <v>5</v>
      </c>
      <c r="M6" s="9" t="s">
        <v>6</v>
      </c>
      <c r="N6" s="10" t="s">
        <v>7</v>
      </c>
    </row>
    <row r="7" spans="1:14" ht="18.75" customHeight="1">
      <c r="A7" s="11" t="s">
        <v>8</v>
      </c>
      <c r="B7" s="12">
        <v>94</v>
      </c>
      <c r="C7" s="12">
        <v>1669</v>
      </c>
      <c r="D7" s="12">
        <v>344</v>
      </c>
      <c r="E7" s="12">
        <v>6</v>
      </c>
      <c r="F7" s="12">
        <v>5</v>
      </c>
      <c r="G7" s="13">
        <v>4.4</v>
      </c>
      <c r="H7" s="13">
        <v>78.8</v>
      </c>
      <c r="I7" s="13">
        <v>16.2</v>
      </c>
      <c r="J7" s="13">
        <v>0.3</v>
      </c>
      <c r="K7" s="13">
        <v>0.2</v>
      </c>
      <c r="L7" s="13">
        <f aca="true" t="shared" si="0" ref="L7:L13">G7+H7</f>
        <v>83.2</v>
      </c>
      <c r="M7" s="13">
        <f aca="true" t="shared" si="1" ref="M7:M13">I7+J7</f>
        <v>16.5</v>
      </c>
      <c r="N7" s="14">
        <f aca="true" t="shared" si="2" ref="N7:N13">I7+J7+K7</f>
        <v>16.7</v>
      </c>
    </row>
    <row r="8" spans="1:14" ht="18.75" customHeight="1">
      <c r="A8" s="15" t="s">
        <v>9</v>
      </c>
      <c r="B8" s="16">
        <v>351</v>
      </c>
      <c r="C8" s="16">
        <v>645</v>
      </c>
      <c r="D8" s="16">
        <v>153</v>
      </c>
      <c r="E8" s="16">
        <v>9</v>
      </c>
      <c r="F8" s="16">
        <v>10</v>
      </c>
      <c r="G8" s="17">
        <v>30.1</v>
      </c>
      <c r="H8" s="17">
        <v>55.2</v>
      </c>
      <c r="I8" s="17">
        <v>13.1</v>
      </c>
      <c r="J8" s="17">
        <v>0.8</v>
      </c>
      <c r="K8" s="17">
        <v>0.9</v>
      </c>
      <c r="L8" s="17">
        <f t="shared" si="0"/>
        <v>85.30000000000001</v>
      </c>
      <c r="M8" s="17">
        <f t="shared" si="1"/>
        <v>13.9</v>
      </c>
      <c r="N8" s="18">
        <f t="shared" si="2"/>
        <v>14.8</v>
      </c>
    </row>
    <row r="9" spans="1:14" ht="18.75" customHeight="1">
      <c r="A9" s="15" t="s">
        <v>10</v>
      </c>
      <c r="B9" s="16">
        <v>505</v>
      </c>
      <c r="C9" s="16">
        <v>808</v>
      </c>
      <c r="D9" s="16">
        <v>66</v>
      </c>
      <c r="E9" s="16">
        <v>6</v>
      </c>
      <c r="F9" s="16">
        <v>56</v>
      </c>
      <c r="G9" s="17">
        <v>35</v>
      </c>
      <c r="H9" s="17">
        <v>56.1</v>
      </c>
      <c r="I9" s="17">
        <v>4.6</v>
      </c>
      <c r="J9" s="17">
        <v>0.4</v>
      </c>
      <c r="K9" s="17">
        <v>3.9</v>
      </c>
      <c r="L9" s="17">
        <f t="shared" si="0"/>
        <v>91.1</v>
      </c>
      <c r="M9" s="17">
        <f t="shared" si="1"/>
        <v>5</v>
      </c>
      <c r="N9" s="18">
        <f t="shared" si="2"/>
        <v>8.9</v>
      </c>
    </row>
    <row r="10" spans="1:14" ht="18.75" customHeight="1">
      <c r="A10" s="15" t="s">
        <v>11</v>
      </c>
      <c r="B10" s="16">
        <v>46</v>
      </c>
      <c r="C10" s="16">
        <v>318</v>
      </c>
      <c r="D10" s="16">
        <v>65</v>
      </c>
      <c r="E10" s="16">
        <v>0</v>
      </c>
      <c r="F10" s="16">
        <v>5</v>
      </c>
      <c r="G10" s="17">
        <v>10.6</v>
      </c>
      <c r="H10" s="17">
        <v>73.3</v>
      </c>
      <c r="I10" s="17">
        <v>15</v>
      </c>
      <c r="J10" s="17">
        <v>0</v>
      </c>
      <c r="K10" s="17">
        <v>1.2</v>
      </c>
      <c r="L10" s="17">
        <f t="shared" si="0"/>
        <v>83.89999999999999</v>
      </c>
      <c r="M10" s="17">
        <f t="shared" si="1"/>
        <v>15</v>
      </c>
      <c r="N10" s="18">
        <f t="shared" si="2"/>
        <v>16.2</v>
      </c>
    </row>
    <row r="11" spans="1:14" ht="18.75" customHeight="1">
      <c r="A11" s="15" t="s">
        <v>12</v>
      </c>
      <c r="B11" s="16">
        <v>440</v>
      </c>
      <c r="C11" s="16">
        <v>726</v>
      </c>
      <c r="D11" s="16">
        <v>51</v>
      </c>
      <c r="E11" s="16">
        <v>4</v>
      </c>
      <c r="F11" s="16">
        <v>8</v>
      </c>
      <c r="G11" s="17">
        <v>35</v>
      </c>
      <c r="H11" s="17">
        <v>59.1</v>
      </c>
      <c r="I11" s="17">
        <v>4.1</v>
      </c>
      <c r="J11" s="17">
        <v>0.3</v>
      </c>
      <c r="K11" s="17">
        <v>0.7</v>
      </c>
      <c r="L11" s="17">
        <f t="shared" si="0"/>
        <v>94.1</v>
      </c>
      <c r="M11" s="17">
        <f t="shared" si="1"/>
        <v>4.3999999999999995</v>
      </c>
      <c r="N11" s="18">
        <f t="shared" si="2"/>
        <v>5.1</v>
      </c>
    </row>
    <row r="12" spans="1:14" ht="18.75" customHeight="1">
      <c r="A12" s="19" t="s">
        <v>13</v>
      </c>
      <c r="B12" s="16">
        <v>327</v>
      </c>
      <c r="C12" s="16">
        <v>607</v>
      </c>
      <c r="D12" s="16">
        <v>120</v>
      </c>
      <c r="E12" s="16">
        <v>42</v>
      </c>
      <c r="F12" s="16">
        <v>16</v>
      </c>
      <c r="G12" s="17">
        <v>29.4</v>
      </c>
      <c r="H12" s="17">
        <v>54.6</v>
      </c>
      <c r="I12" s="17">
        <v>10.8</v>
      </c>
      <c r="J12" s="17">
        <v>3.8</v>
      </c>
      <c r="K12" s="17">
        <v>1.4</v>
      </c>
      <c r="L12" s="17">
        <f t="shared" si="0"/>
        <v>84</v>
      </c>
      <c r="M12" s="17">
        <f t="shared" si="1"/>
        <v>14.600000000000001</v>
      </c>
      <c r="N12" s="18">
        <f t="shared" si="2"/>
        <v>16</v>
      </c>
    </row>
    <row r="13" spans="1:14" ht="18.75" customHeight="1">
      <c r="A13" s="20" t="s">
        <v>14</v>
      </c>
      <c r="B13" s="21">
        <f>SUM(B7:B12)</f>
        <v>1763</v>
      </c>
      <c r="C13" s="21">
        <f>SUM(C7:C12)</f>
        <v>4773</v>
      </c>
      <c r="D13" s="21">
        <f>SUM(D7:D12)</f>
        <v>799</v>
      </c>
      <c r="E13" s="21">
        <f>SUM(E7:E12)</f>
        <v>67</v>
      </c>
      <c r="F13" s="21">
        <f>SUM(F7:F12)</f>
        <v>100</v>
      </c>
      <c r="G13" s="22">
        <f>B13*100/7502</f>
        <v>23.50039989336177</v>
      </c>
      <c r="H13" s="22">
        <f>C13*100/7502</f>
        <v>63.623033857637964</v>
      </c>
      <c r="I13" s="22">
        <f>D13*100/7502</f>
        <v>10.65049320181285</v>
      </c>
      <c r="J13" s="22">
        <f>E13*100/7502</f>
        <v>0.8930951746201014</v>
      </c>
      <c r="K13" s="22">
        <f>F13*100/7502</f>
        <v>1.3329778725673154</v>
      </c>
      <c r="L13" s="22">
        <f t="shared" si="0"/>
        <v>87.12343375099974</v>
      </c>
      <c r="M13" s="22">
        <f t="shared" si="1"/>
        <v>11.543588376432952</v>
      </c>
      <c r="N13" s="23">
        <f t="shared" si="2"/>
        <v>12.876566249000268</v>
      </c>
    </row>
    <row r="14" spans="1:14" ht="18.75" customHeight="1">
      <c r="A14" s="20"/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8"/>
    </row>
    <row r="15" spans="1:14" ht="18.75" customHeight="1">
      <c r="A15" s="15" t="s">
        <v>15</v>
      </c>
      <c r="B15" s="16">
        <v>221</v>
      </c>
      <c r="C15" s="16">
        <v>328</v>
      </c>
      <c r="D15" s="16">
        <v>182</v>
      </c>
      <c r="E15" s="16">
        <v>28</v>
      </c>
      <c r="F15" s="16">
        <v>47</v>
      </c>
      <c r="G15" s="17">
        <v>27.4</v>
      </c>
      <c r="H15" s="17">
        <v>40.7</v>
      </c>
      <c r="I15" s="17">
        <v>22.6</v>
      </c>
      <c r="J15" s="17">
        <v>3.5</v>
      </c>
      <c r="K15" s="17">
        <v>5.8</v>
      </c>
      <c r="L15" s="17">
        <f aca="true" t="shared" si="3" ref="L15:L21">G15+H15</f>
        <v>68.1</v>
      </c>
      <c r="M15" s="17">
        <f aca="true" t="shared" si="4" ref="M15:M21">I15+J15</f>
        <v>26.1</v>
      </c>
      <c r="N15" s="18">
        <f aca="true" t="shared" si="5" ref="N15:N21">I15+J15+K15</f>
        <v>31.900000000000002</v>
      </c>
    </row>
    <row r="16" spans="1:14" ht="18.75" customHeight="1">
      <c r="A16" s="15" t="s">
        <v>16</v>
      </c>
      <c r="B16" s="16">
        <v>124</v>
      </c>
      <c r="C16" s="16">
        <v>194</v>
      </c>
      <c r="D16" s="16">
        <v>59</v>
      </c>
      <c r="E16" s="16">
        <v>1</v>
      </c>
      <c r="F16" s="16">
        <v>1</v>
      </c>
      <c r="G16" s="17">
        <v>32.7</v>
      </c>
      <c r="H16" s="17">
        <v>51.2</v>
      </c>
      <c r="I16" s="17">
        <v>15.6</v>
      </c>
      <c r="J16" s="17">
        <v>0.3</v>
      </c>
      <c r="K16" s="17">
        <v>0.3</v>
      </c>
      <c r="L16" s="17">
        <f t="shared" si="3"/>
        <v>83.9</v>
      </c>
      <c r="M16" s="17">
        <f t="shared" si="4"/>
        <v>15.9</v>
      </c>
      <c r="N16" s="18">
        <f t="shared" si="5"/>
        <v>16.2</v>
      </c>
    </row>
    <row r="17" spans="1:14" ht="18.75" customHeight="1">
      <c r="A17" s="15" t="s">
        <v>17</v>
      </c>
      <c r="B17" s="16">
        <v>362</v>
      </c>
      <c r="C17" s="16">
        <v>2337</v>
      </c>
      <c r="D17" s="16">
        <v>478</v>
      </c>
      <c r="E17" s="16">
        <v>32</v>
      </c>
      <c r="F17" s="16">
        <v>11</v>
      </c>
      <c r="G17" s="17">
        <v>11.2</v>
      </c>
      <c r="H17" s="17">
        <v>72.6</v>
      </c>
      <c r="I17" s="17">
        <v>14.8</v>
      </c>
      <c r="J17" s="17">
        <v>1</v>
      </c>
      <c r="K17" s="17">
        <v>0.3</v>
      </c>
      <c r="L17" s="17">
        <f t="shared" si="3"/>
        <v>83.8</v>
      </c>
      <c r="M17" s="17">
        <f t="shared" si="4"/>
        <v>15.8</v>
      </c>
      <c r="N17" s="18">
        <f t="shared" si="5"/>
        <v>16.1</v>
      </c>
    </row>
    <row r="18" spans="1:14" ht="18.75" customHeight="1">
      <c r="A18" s="15" t="s">
        <v>18</v>
      </c>
      <c r="B18" s="16">
        <v>120</v>
      </c>
      <c r="C18" s="16">
        <v>635</v>
      </c>
      <c r="D18" s="16">
        <v>87</v>
      </c>
      <c r="E18" s="16">
        <v>11</v>
      </c>
      <c r="F18" s="16">
        <v>3</v>
      </c>
      <c r="G18" s="17">
        <v>14</v>
      </c>
      <c r="H18" s="17">
        <v>74.2</v>
      </c>
      <c r="I18" s="17">
        <v>10.2</v>
      </c>
      <c r="J18" s="17">
        <v>1.3</v>
      </c>
      <c r="K18" s="17">
        <v>0.4</v>
      </c>
      <c r="L18" s="17">
        <f t="shared" si="3"/>
        <v>88.2</v>
      </c>
      <c r="M18" s="17">
        <f t="shared" si="4"/>
        <v>11.5</v>
      </c>
      <c r="N18" s="18">
        <f t="shared" si="5"/>
        <v>11.9</v>
      </c>
    </row>
    <row r="19" spans="1:14" ht="18.75" customHeight="1">
      <c r="A19" s="15" t="s">
        <v>19</v>
      </c>
      <c r="B19" s="16">
        <v>44</v>
      </c>
      <c r="C19" s="16">
        <v>284</v>
      </c>
      <c r="D19" s="16">
        <v>67</v>
      </c>
      <c r="E19" s="16">
        <v>4</v>
      </c>
      <c r="F19" s="16">
        <v>4</v>
      </c>
      <c r="G19" s="17">
        <v>10.9</v>
      </c>
      <c r="H19" s="17">
        <v>70.5</v>
      </c>
      <c r="I19" s="17">
        <v>16.6</v>
      </c>
      <c r="J19" s="17">
        <v>1</v>
      </c>
      <c r="K19" s="17">
        <v>1</v>
      </c>
      <c r="L19" s="17">
        <f t="shared" si="3"/>
        <v>81.4</v>
      </c>
      <c r="M19" s="17">
        <f t="shared" si="4"/>
        <v>17.6</v>
      </c>
      <c r="N19" s="18">
        <f t="shared" si="5"/>
        <v>18.6</v>
      </c>
    </row>
    <row r="20" spans="1:14" ht="18.75" customHeight="1">
      <c r="A20" s="19" t="s">
        <v>13</v>
      </c>
      <c r="B20" s="16">
        <v>303</v>
      </c>
      <c r="C20" s="16">
        <v>1069</v>
      </c>
      <c r="D20" s="16">
        <v>284</v>
      </c>
      <c r="E20" s="16">
        <v>17</v>
      </c>
      <c r="F20" s="16">
        <v>41</v>
      </c>
      <c r="G20" s="17">
        <v>17.7</v>
      </c>
      <c r="H20" s="17">
        <v>62.4</v>
      </c>
      <c r="I20" s="17">
        <v>16.6</v>
      </c>
      <c r="J20" s="17">
        <v>1</v>
      </c>
      <c r="K20" s="17">
        <v>2.4</v>
      </c>
      <c r="L20" s="17">
        <f t="shared" si="3"/>
        <v>80.1</v>
      </c>
      <c r="M20" s="17">
        <f t="shared" si="4"/>
        <v>17.6</v>
      </c>
      <c r="N20" s="18">
        <f t="shared" si="5"/>
        <v>20</v>
      </c>
    </row>
    <row r="21" spans="1:14" ht="18.75" customHeight="1">
      <c r="A21" s="20" t="s">
        <v>20</v>
      </c>
      <c r="B21" s="21">
        <f>SUM(B15:B20)</f>
        <v>1174</v>
      </c>
      <c r="C21" s="21">
        <f>SUM(C15:C20)</f>
        <v>4847</v>
      </c>
      <c r="D21" s="21">
        <f>SUM(D15:D20)</f>
        <v>1157</v>
      </c>
      <c r="E21" s="21">
        <f>SUM(E15:E20)</f>
        <v>93</v>
      </c>
      <c r="F21" s="21">
        <f>SUM(F15:F20)</f>
        <v>107</v>
      </c>
      <c r="G21" s="22">
        <f>B21*100/7378</f>
        <v>15.91217132014096</v>
      </c>
      <c r="H21" s="22">
        <f>C21*100/7378</f>
        <v>65.6953103822174</v>
      </c>
      <c r="I21" s="22">
        <f>D21*100/7378</f>
        <v>15.68175657359718</v>
      </c>
      <c r="J21" s="22">
        <f>E21*100/7378</f>
        <v>1.2605042016806722</v>
      </c>
      <c r="K21" s="22">
        <f>F21*100/7378</f>
        <v>1.4502575223637841</v>
      </c>
      <c r="L21" s="22">
        <f t="shared" si="3"/>
        <v>81.60748170235836</v>
      </c>
      <c r="M21" s="22">
        <f t="shared" si="4"/>
        <v>16.942260775277852</v>
      </c>
      <c r="N21" s="23">
        <f t="shared" si="5"/>
        <v>18.392518297641637</v>
      </c>
    </row>
    <row r="22" spans="1:14" ht="18.75" customHeight="1">
      <c r="A22" s="19"/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8"/>
    </row>
    <row r="23" spans="1:14" ht="18.75" customHeight="1">
      <c r="A23" s="19" t="s">
        <v>21</v>
      </c>
      <c r="B23" s="16">
        <v>1716</v>
      </c>
      <c r="C23" s="16">
        <v>5651</v>
      </c>
      <c r="D23" s="16">
        <v>1362</v>
      </c>
      <c r="E23" s="16">
        <v>107</v>
      </c>
      <c r="F23" s="16">
        <v>153</v>
      </c>
      <c r="G23" s="17">
        <v>19.1</v>
      </c>
      <c r="H23" s="17">
        <v>62.9</v>
      </c>
      <c r="I23" s="17">
        <v>15.2</v>
      </c>
      <c r="J23" s="17">
        <v>1.2</v>
      </c>
      <c r="K23" s="17">
        <v>1.7</v>
      </c>
      <c r="L23" s="17">
        <f>G23+H23</f>
        <v>82</v>
      </c>
      <c r="M23" s="17">
        <f>I23+J23</f>
        <v>16.4</v>
      </c>
      <c r="N23" s="18">
        <f>I23+J23+K23</f>
        <v>18.099999999999998</v>
      </c>
    </row>
    <row r="24" spans="1:14" ht="18.75" customHeight="1">
      <c r="A24" s="19" t="s">
        <v>22</v>
      </c>
      <c r="B24" s="16">
        <v>1221</v>
      </c>
      <c r="C24" s="16">
        <v>3969</v>
      </c>
      <c r="D24" s="16">
        <v>594</v>
      </c>
      <c r="E24" s="16">
        <v>53</v>
      </c>
      <c r="F24" s="16">
        <v>54</v>
      </c>
      <c r="G24" s="17">
        <v>20.7</v>
      </c>
      <c r="H24" s="17">
        <v>67.4</v>
      </c>
      <c r="I24" s="17">
        <v>10.1</v>
      </c>
      <c r="J24" s="17">
        <v>0.9</v>
      </c>
      <c r="K24" s="17">
        <v>0.9</v>
      </c>
      <c r="L24" s="17">
        <f>G24+H24</f>
        <v>88.10000000000001</v>
      </c>
      <c r="M24" s="17">
        <f>I24+J24</f>
        <v>11</v>
      </c>
      <c r="N24" s="18">
        <f>I24+J24+K24</f>
        <v>11.9</v>
      </c>
    </row>
    <row r="25" spans="1:14" ht="18.75" customHeight="1">
      <c r="A25" s="19"/>
      <c r="B25" s="16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8"/>
    </row>
    <row r="26" spans="1:14" ht="18.75" customHeight="1" thickBot="1">
      <c r="A26" s="24" t="s">
        <v>23</v>
      </c>
      <c r="B26" s="25">
        <f>SUM(B23:B24)</f>
        <v>2937</v>
      </c>
      <c r="C26" s="25">
        <f>SUM(C23:C24)</f>
        <v>9620</v>
      </c>
      <c r="D26" s="25">
        <f>SUM(D23:D24)</f>
        <v>1956</v>
      </c>
      <c r="E26" s="25">
        <f>SUM(E23:E24)</f>
        <v>160</v>
      </c>
      <c r="F26" s="25">
        <f>SUM(F23:F24)</f>
        <v>207</v>
      </c>
      <c r="G26" s="26">
        <v>19.7</v>
      </c>
      <c r="H26" s="26">
        <v>64.7</v>
      </c>
      <c r="I26" s="26">
        <v>13.1</v>
      </c>
      <c r="J26" s="26">
        <v>1.1</v>
      </c>
      <c r="K26" s="26">
        <v>1.4</v>
      </c>
      <c r="L26" s="26">
        <f>G26+H26</f>
        <v>84.4</v>
      </c>
      <c r="M26" s="26">
        <f>I26+J26</f>
        <v>14.2</v>
      </c>
      <c r="N26" s="27">
        <f>I26+J26+K26</f>
        <v>15.6</v>
      </c>
    </row>
    <row r="27" spans="1:14" ht="12.75">
      <c r="A27" s="28" t="s">
        <v>24</v>
      </c>
      <c r="B27" s="28"/>
      <c r="C27" s="28"/>
      <c r="D27" s="28"/>
      <c r="E27" s="28"/>
      <c r="F27" s="29"/>
      <c r="G27" s="29"/>
      <c r="H27" s="29"/>
      <c r="I27" s="29"/>
      <c r="J27" s="29"/>
      <c r="K27" s="29"/>
      <c r="L27" s="29"/>
      <c r="M27" s="29"/>
      <c r="N27" s="29"/>
    </row>
    <row r="28" spans="1:4" ht="12.75">
      <c r="A28" s="30" t="s">
        <v>25</v>
      </c>
      <c r="B28" s="30"/>
      <c r="C28" s="30"/>
      <c r="D28" s="30"/>
    </row>
    <row r="29" spans="1:4" ht="12.75">
      <c r="A29" s="30" t="s">
        <v>26</v>
      </c>
      <c r="B29" s="30"/>
      <c r="C29" s="30"/>
      <c r="D29" s="30"/>
    </row>
    <row r="30" spans="1:4" ht="12.75">
      <c r="A30" s="30" t="s">
        <v>27</v>
      </c>
      <c r="B30" s="30"/>
      <c r="C30" s="30"/>
      <c r="D30" s="30"/>
    </row>
    <row r="31" spans="1:4" ht="12.75">
      <c r="A31" s="30" t="s">
        <v>28</v>
      </c>
      <c r="B31" s="30"/>
      <c r="C31" s="30"/>
      <c r="D31" s="30"/>
    </row>
    <row r="32" spans="1:4" ht="12.75">
      <c r="A32" s="30" t="s">
        <v>29</v>
      </c>
      <c r="B32" s="30"/>
      <c r="C32" s="30"/>
      <c r="D32" s="30"/>
    </row>
  </sheetData>
  <mergeCells count="11">
    <mergeCell ref="A29:D29"/>
    <mergeCell ref="A30:D30"/>
    <mergeCell ref="A31:D31"/>
    <mergeCell ref="A32:D32"/>
    <mergeCell ref="A3:N3"/>
    <mergeCell ref="A1:N1"/>
    <mergeCell ref="G5:N5"/>
    <mergeCell ref="A28:D28"/>
    <mergeCell ref="B5:F5"/>
    <mergeCell ref="A5:A6"/>
    <mergeCell ref="A27:E27"/>
  </mergeCells>
  <printOptions horizontalCentered="1"/>
  <pageMargins left="0.5" right="0.31" top="0.5905511811023623" bottom="0.98425196850393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2010-10-25T17:32:01Z</dcterms:created>
  <dcterms:modified xsi:type="dcterms:W3CDTF">2010-10-25T17:32:01Z</dcterms:modified>
  <cp:category/>
  <cp:version/>
  <cp:contentType/>
  <cp:contentStatus/>
</cp:coreProperties>
</file>