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'27.6'!$A$1:$G$90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<sst xmlns="http://schemas.openxmlformats.org/spreadsheetml/2006/main" count="198" uniqueCount="81">
  <si>
    <t>MADERA Y LEÑA</t>
  </si>
  <si>
    <t>Total</t>
  </si>
  <si>
    <t>de</t>
  </si>
  <si>
    <t>Montes</t>
  </si>
  <si>
    <t>Montes de</t>
  </si>
  <si>
    <t>consorciados</t>
  </si>
  <si>
    <t>E.L. de L.D.</t>
  </si>
  <si>
    <t>particulares</t>
  </si>
  <si>
    <t>U.P.: Utilidad Pública.</t>
  </si>
  <si>
    <t>E.L. de L.D.: Entidades Locales de Libre Disposición.</t>
  </si>
  <si>
    <t>TOTAL</t>
  </si>
  <si>
    <t>Provincias y</t>
  </si>
  <si>
    <t>Comunidades Autónomas</t>
  </si>
  <si>
    <t>del</t>
  </si>
  <si>
    <t>U.P. No</t>
  </si>
  <si>
    <t>Estado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</si>
  <si>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</si>
  <si>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</si>
  <si>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</si>
  <si>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</si>
  <si>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</si>
  <si>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</si>
  <si>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</si>
  <si>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</si>
  <si>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</si>
  <si>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</si>
  <si>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</si>
  <si>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</si>
  <si>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</si>
  <si>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</si>
  <si>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</si>
  <si>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</si>
  <si>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</si>
  <si>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</si>
  <si>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</si>
  <si>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</si>
  <si>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</si>
  <si>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</si>
  <si>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</si>
  <si>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</si>
  <si>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</si>
  <si>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</si>
  <si>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</si>
  <si>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</si>
  <si>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</si>
  <si>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</si>
  <si>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</si>
  <si>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</si>
  <si>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</si>
  <si>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</si>
  <si>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</si>
  <si>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</si>
  <si>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</si>
  <si>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</si>
  <si>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</si>
  <si>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</si>
  <si>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</si>
  <si>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</si>
  <si>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</si>
  <si>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</si>
  <si>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</si>
  <si>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</si>
  <si>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</si>
  <si>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</si>
  <si>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</si>
  <si>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 xml:space="preserve"> CANARIAS</t>
  </si>
  <si>
    <t>ESPAÑA</t>
  </si>
  <si>
    <t>-</t>
  </si>
  <si>
    <r>
      <t xml:space="preserve"> 27.6.  MADERA: Análisis provincial de cortas según pertenencias, 2002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</si>
  <si>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</si>
  <si>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</si>
  <si>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</si>
  <si>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</si>
  <si>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</si>
  <si>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</si>
  <si>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S.C. De Tenerife</t>
  </si>
  <si>
    <t>Orense</t>
  </si>
  <si>
    <t xml:space="preserve"> C.VALENCIANA</t>
  </si>
  <si>
    <t xml:space="preserve"> R.DE MURCIA</t>
  </si>
  <si>
    <t xml:space="preserve">                 Madera para trituración y otros usos industriales</t>
  </si>
  <si>
    <t xml:space="preserve">                 Sin clasificar y fuera de bosque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</si>
</sst>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0" xfId="22" applyFont="1" applyFill="1" applyAlignment="1">
      <alignment horizontal="center"/>
      <protection/>
    </xf>
    <xf numFmtId="0" fontId="4" fillId="2" borderId="0" xfId="22" applyFont="1" applyFill="1">
      <alignment/>
      <protection/>
    </xf>
    <xf numFmtId="0" fontId="5" fillId="2" borderId="0" xfId="22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2" xfId="22" applyFont="1" applyFill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0" xfId="22" applyFont="1" applyFill="1" applyBorder="1" applyAlignment="1">
      <alignment/>
      <protection/>
    </xf>
    <xf numFmtId="0" fontId="0" fillId="2" borderId="0" xfId="22" applyFont="1" applyFill="1" applyBorder="1" applyAlignment="1">
      <alignment horizontal="center"/>
      <protection/>
    </xf>
    <xf numFmtId="0" fontId="6" fillId="2" borderId="0" xfId="22" applyFont="1" applyFill="1">
      <alignment/>
      <protection/>
    </xf>
    <xf numFmtId="0" fontId="0" fillId="2" borderId="6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3" fontId="0" fillId="2" borderId="6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/>
    </xf>
    <xf numFmtId="0" fontId="0" fillId="2" borderId="0" xfId="0" applyFill="1" applyAlignment="1">
      <alignment/>
    </xf>
    <xf numFmtId="3" fontId="0" fillId="2" borderId="1" xfId="0" applyNumberFormat="1" applyFill="1" applyBorder="1" applyAlignment="1">
      <alignment/>
    </xf>
    <xf numFmtId="0" fontId="8" fillId="2" borderId="3" xfId="0" applyFon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8" fillId="2" borderId="11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8" fillId="2" borderId="4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8" fillId="2" borderId="6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/>
    </xf>
    <xf numFmtId="0" fontId="8" fillId="2" borderId="12" xfId="0" applyFont="1" applyFill="1" applyBorder="1" applyAlignment="1">
      <alignment/>
    </xf>
    <xf numFmtId="3" fontId="8" fillId="2" borderId="13" xfId="0" applyNumberFormat="1" applyFont="1" applyFill="1" applyBorder="1" applyAlignment="1">
      <alignment/>
    </xf>
    <xf numFmtId="3" fontId="0" fillId="2" borderId="10" xfId="0" applyNumberForma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8" fillId="2" borderId="0" xfId="0" applyNumberFormat="1" applyFont="1" applyFill="1" applyAlignment="1">
      <alignment/>
    </xf>
    <xf numFmtId="0" fontId="0" fillId="2" borderId="12" xfId="0" applyFill="1" applyBorder="1" applyAlignment="1">
      <alignment/>
    </xf>
    <xf numFmtId="3" fontId="0" fillId="2" borderId="13" xfId="0" applyNumberFormat="1" applyFill="1" applyBorder="1" applyAlignment="1">
      <alignment/>
    </xf>
    <xf numFmtId="0" fontId="3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 quotePrefix="1">
      <alignment horizontal="center"/>
      <protection/>
    </xf>
    <xf numFmtId="0" fontId="5" fillId="2" borderId="0" xfId="22" applyFont="1" applyFill="1" applyBorder="1" applyAlignment="1">
      <alignment horizontal="center"/>
      <protection/>
    </xf>
    <xf numFmtId="0" fontId="0" fillId="2" borderId="9" xfId="0" applyFill="1" applyBorder="1" applyAlignment="1">
      <alignment horizontal="left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M90"/>
  <sheetViews>
    <sheetView tabSelected="1"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29.28125" style="4" customWidth="1"/>
    <col min="2" max="7" width="15.28125" style="4" customWidth="1"/>
    <col min="8" max="16384" width="11.421875" style="4" customWidth="1"/>
  </cols>
  <sheetData>
    <row r="1" spans="1:13" s="2" customFormat="1" ht="18">
      <c r="A1" s="40" t="s">
        <v>0</v>
      </c>
      <c r="B1" s="40"/>
      <c r="C1" s="40"/>
      <c r="D1" s="40"/>
      <c r="E1" s="40"/>
      <c r="F1" s="40"/>
      <c r="G1" s="40"/>
      <c r="H1" s="1"/>
      <c r="I1" s="1"/>
      <c r="J1" s="1"/>
      <c r="K1" s="1"/>
      <c r="L1" s="1"/>
      <c r="M1" s="1"/>
    </row>
    <row r="3" spans="1:8" ht="17.25">
      <c r="A3" s="41" t="s">
        <v>68</v>
      </c>
      <c r="B3" s="42"/>
      <c r="C3" s="42"/>
      <c r="D3" s="42"/>
      <c r="E3" s="42"/>
      <c r="F3" s="42"/>
      <c r="G3" s="42"/>
      <c r="H3" s="13"/>
    </row>
    <row r="4" spans="1:8" ht="15">
      <c r="A4" s="3"/>
      <c r="B4" s="3"/>
      <c r="C4" s="3"/>
      <c r="D4" s="3"/>
      <c r="E4" s="3"/>
      <c r="F4" s="3"/>
      <c r="G4" s="3"/>
      <c r="H4" s="13"/>
    </row>
    <row r="5" spans="1:7" ht="12.75" customHeight="1">
      <c r="A5" s="16" t="s">
        <v>11</v>
      </c>
      <c r="B5" s="7" t="s">
        <v>3</v>
      </c>
      <c r="C5" s="7"/>
      <c r="D5" s="7" t="s">
        <v>4</v>
      </c>
      <c r="E5" s="7" t="s">
        <v>3</v>
      </c>
      <c r="F5" s="7" t="s">
        <v>3</v>
      </c>
      <c r="G5" s="6"/>
    </row>
    <row r="6" spans="1:7" ht="12.75" customHeight="1">
      <c r="A6" s="12" t="s">
        <v>12</v>
      </c>
      <c r="B6" s="14" t="s">
        <v>13</v>
      </c>
      <c r="C6" s="14" t="s">
        <v>3</v>
      </c>
      <c r="D6" s="14" t="s">
        <v>14</v>
      </c>
      <c r="E6" s="14" t="s">
        <v>2</v>
      </c>
      <c r="F6" s="14" t="s">
        <v>2</v>
      </c>
      <c r="G6" s="15" t="s">
        <v>1</v>
      </c>
    </row>
    <row r="7" spans="1:7" ht="12.75" customHeight="1" thickBot="1">
      <c r="A7" s="8"/>
      <c r="B7" s="10" t="s">
        <v>15</v>
      </c>
      <c r="C7" s="10" t="s">
        <v>5</v>
      </c>
      <c r="D7" s="10" t="s">
        <v>5</v>
      </c>
      <c r="E7" s="10" t="s">
        <v>6</v>
      </c>
      <c r="F7" s="10" t="s">
        <v>7</v>
      </c>
      <c r="G7" s="9"/>
    </row>
    <row r="8" spans="1:7" ht="12.75" customHeight="1">
      <c r="A8" s="19" t="s">
        <v>16</v>
      </c>
      <c r="B8" s="35" t="s">
        <v>67</v>
      </c>
      <c r="C8" s="25">
        <v>62303</v>
      </c>
      <c r="D8" s="35" t="s">
        <v>67</v>
      </c>
      <c r="E8" s="35" t="s">
        <v>67</v>
      </c>
      <c r="F8" s="25">
        <v>1715959</v>
      </c>
      <c r="G8" s="27">
        <v>1778262</v>
      </c>
    </row>
    <row r="9" spans="1:7" ht="12.75" customHeight="1">
      <c r="A9" s="19" t="s">
        <v>17</v>
      </c>
      <c r="B9" s="20" t="s">
        <v>67</v>
      </c>
      <c r="C9" s="21">
        <v>130701</v>
      </c>
      <c r="D9" s="20" t="s">
        <v>67</v>
      </c>
      <c r="E9" s="20" t="s">
        <v>67</v>
      </c>
      <c r="F9" s="21">
        <v>2003421</v>
      </c>
      <c r="G9" s="27">
        <v>2134122</v>
      </c>
    </row>
    <row r="10" spans="1:7" ht="12.75" customHeight="1">
      <c r="A10" s="19" t="s">
        <v>76</v>
      </c>
      <c r="B10" s="20" t="s">
        <v>67</v>
      </c>
      <c r="C10" s="21">
        <v>86180</v>
      </c>
      <c r="D10" s="20" t="s">
        <v>67</v>
      </c>
      <c r="E10" s="20" t="s">
        <v>67</v>
      </c>
      <c r="F10" s="21">
        <v>159519</v>
      </c>
      <c r="G10" s="27">
        <v>245699</v>
      </c>
    </row>
    <row r="11" spans="1:7" ht="12.75" customHeight="1">
      <c r="A11" s="19" t="s">
        <v>18</v>
      </c>
      <c r="B11" s="20" t="s">
        <v>67</v>
      </c>
      <c r="C11" s="21">
        <v>73040</v>
      </c>
      <c r="D11" s="21">
        <v>5963</v>
      </c>
      <c r="E11" s="20" t="s">
        <v>67</v>
      </c>
      <c r="F11" s="21">
        <v>672981</v>
      </c>
      <c r="G11" s="27">
        <v>751984</v>
      </c>
    </row>
    <row r="12" spans="1:7" ht="12.75" customHeight="1">
      <c r="A12" s="30" t="s">
        <v>19</v>
      </c>
      <c r="B12" s="31" t="s">
        <v>67</v>
      </c>
      <c r="C12" s="29">
        <f>SUM(C8:C11)</f>
        <v>352224</v>
      </c>
      <c r="D12" s="29">
        <f>SUM(D8:D11)</f>
        <v>5963</v>
      </c>
      <c r="E12" s="31" t="s">
        <v>67</v>
      </c>
      <c r="F12" s="29">
        <f>SUM(F8:F11)</f>
        <v>4551880</v>
      </c>
      <c r="G12" s="32">
        <f>SUM(G8:G11)</f>
        <v>4910067</v>
      </c>
    </row>
    <row r="13" spans="1:7" ht="12.75" customHeight="1">
      <c r="A13" s="30"/>
      <c r="B13" s="20"/>
      <c r="C13" s="20"/>
      <c r="D13" s="20"/>
      <c r="E13" s="20"/>
      <c r="F13" s="20"/>
      <c r="G13" s="36"/>
    </row>
    <row r="14" spans="1:7" ht="12.75" customHeight="1">
      <c r="A14" s="30" t="s">
        <v>20</v>
      </c>
      <c r="B14" s="29">
        <v>6237</v>
      </c>
      <c r="C14" s="29">
        <v>56240</v>
      </c>
      <c r="D14" s="29">
        <v>9586</v>
      </c>
      <c r="E14" s="31" t="s">
        <v>67</v>
      </c>
      <c r="F14" s="29">
        <v>651922</v>
      </c>
      <c r="G14" s="37">
        <v>723985</v>
      </c>
    </row>
    <row r="15" spans="1:7" ht="12.75" customHeight="1">
      <c r="A15" s="30"/>
      <c r="B15" s="20"/>
      <c r="C15" s="20"/>
      <c r="D15" s="20"/>
      <c r="E15" s="20"/>
      <c r="F15" s="20"/>
      <c r="G15" s="36"/>
    </row>
    <row r="16" spans="1:7" ht="12.75" customHeight="1">
      <c r="A16" s="30" t="s">
        <v>21</v>
      </c>
      <c r="B16" s="31" t="s">
        <v>67</v>
      </c>
      <c r="C16" s="29">
        <v>12979</v>
      </c>
      <c r="D16" s="29">
        <v>119039</v>
      </c>
      <c r="E16" s="31" t="s">
        <v>67</v>
      </c>
      <c r="F16" s="29">
        <v>249891</v>
      </c>
      <c r="G16" s="37">
        <v>381909</v>
      </c>
    </row>
    <row r="17" spans="1:7" ht="12.75" customHeight="1">
      <c r="A17" s="30"/>
      <c r="B17" s="20"/>
      <c r="C17" s="20"/>
      <c r="D17" s="20"/>
      <c r="E17" s="20"/>
      <c r="F17" s="20"/>
      <c r="G17" s="36"/>
    </row>
    <row r="18" spans="1:7" ht="12.75" customHeight="1">
      <c r="A18" s="19" t="s">
        <v>69</v>
      </c>
      <c r="B18" s="21">
        <v>4592</v>
      </c>
      <c r="C18" s="20" t="s">
        <v>67</v>
      </c>
      <c r="D18" s="21">
        <v>51739</v>
      </c>
      <c r="E18" s="21">
        <v>5023</v>
      </c>
      <c r="F18" s="21">
        <v>54103</v>
      </c>
      <c r="G18" s="27">
        <v>115457</v>
      </c>
    </row>
    <row r="19" spans="1:7" ht="12.75" customHeight="1">
      <c r="A19" s="19" t="s">
        <v>22</v>
      </c>
      <c r="B19" s="21">
        <v>40463</v>
      </c>
      <c r="C19" s="21">
        <v>15278</v>
      </c>
      <c r="D19" s="21">
        <v>8935</v>
      </c>
      <c r="E19" s="20" t="s">
        <v>67</v>
      </c>
      <c r="F19" s="21">
        <v>289636</v>
      </c>
      <c r="G19" s="27">
        <v>354312</v>
      </c>
    </row>
    <row r="20" spans="1:7" ht="12.75" customHeight="1">
      <c r="A20" s="19" t="s">
        <v>23</v>
      </c>
      <c r="B20" s="21">
        <v>29955</v>
      </c>
      <c r="C20" s="20" t="s">
        <v>67</v>
      </c>
      <c r="D20" s="21">
        <v>85752</v>
      </c>
      <c r="E20" s="20" t="s">
        <v>67</v>
      </c>
      <c r="F20" s="21">
        <v>449895</v>
      </c>
      <c r="G20" s="27">
        <v>565602</v>
      </c>
    </row>
    <row r="21" spans="1:7" ht="12.75" customHeight="1">
      <c r="A21" s="30" t="s">
        <v>70</v>
      </c>
      <c r="B21" s="29">
        <f aca="true" t="shared" si="0" ref="B21:G21">SUM(B18:B20)</f>
        <v>75010</v>
      </c>
      <c r="C21" s="29">
        <f t="shared" si="0"/>
        <v>15278</v>
      </c>
      <c r="D21" s="29">
        <f t="shared" si="0"/>
        <v>146426</v>
      </c>
      <c r="E21" s="29">
        <f t="shared" si="0"/>
        <v>5023</v>
      </c>
      <c r="F21" s="29">
        <f t="shared" si="0"/>
        <v>793634</v>
      </c>
      <c r="G21" s="32">
        <f t="shared" si="0"/>
        <v>1035371</v>
      </c>
    </row>
    <row r="22" spans="1:7" ht="12.75" customHeight="1">
      <c r="A22" s="30"/>
      <c r="B22" s="20"/>
      <c r="C22" s="20"/>
      <c r="D22" s="20"/>
      <c r="E22" s="20"/>
      <c r="F22" s="20"/>
      <c r="G22" s="36"/>
    </row>
    <row r="23" spans="1:7" ht="12.75" customHeight="1">
      <c r="A23" s="30" t="s">
        <v>24</v>
      </c>
      <c r="B23" s="31" t="s">
        <v>67</v>
      </c>
      <c r="C23" s="31" t="s">
        <v>67</v>
      </c>
      <c r="D23" s="29">
        <v>150463</v>
      </c>
      <c r="E23" s="31" t="s">
        <v>67</v>
      </c>
      <c r="F23" s="29">
        <v>59657</v>
      </c>
      <c r="G23" s="37">
        <v>210120</v>
      </c>
    </row>
    <row r="24" spans="1:7" ht="12.75" customHeight="1">
      <c r="A24" s="30"/>
      <c r="B24" s="20"/>
      <c r="C24" s="20"/>
      <c r="D24" s="20"/>
      <c r="E24" s="20"/>
      <c r="F24" s="20"/>
      <c r="G24" s="36"/>
    </row>
    <row r="25" spans="1:7" ht="12.75" customHeight="1">
      <c r="A25" s="30" t="s">
        <v>25</v>
      </c>
      <c r="B25" s="29">
        <v>1058</v>
      </c>
      <c r="C25" s="31" t="s">
        <v>67</v>
      </c>
      <c r="D25" s="29">
        <v>23626</v>
      </c>
      <c r="E25" s="29">
        <v>8950</v>
      </c>
      <c r="F25" s="29">
        <v>18969</v>
      </c>
      <c r="G25" s="37">
        <v>52603</v>
      </c>
    </row>
    <row r="26" spans="1:7" ht="12.75" customHeight="1">
      <c r="A26" s="30"/>
      <c r="B26" s="20"/>
      <c r="C26" s="20"/>
      <c r="D26" s="20"/>
      <c r="E26" s="20"/>
      <c r="F26" s="20"/>
      <c r="G26" s="36"/>
    </row>
    <row r="27" spans="1:7" ht="12.75" customHeight="1">
      <c r="A27" s="22" t="s">
        <v>26</v>
      </c>
      <c r="B27" s="21">
        <v>4000</v>
      </c>
      <c r="C27" s="20" t="s">
        <v>67</v>
      </c>
      <c r="D27" s="21">
        <v>10014</v>
      </c>
      <c r="E27" s="20" t="s">
        <v>67</v>
      </c>
      <c r="F27" s="21">
        <v>2535</v>
      </c>
      <c r="G27" s="27">
        <v>16549</v>
      </c>
    </row>
    <row r="28" spans="1:7" ht="12.75" customHeight="1">
      <c r="A28" s="19" t="s">
        <v>27</v>
      </c>
      <c r="B28" s="20" t="s">
        <v>67</v>
      </c>
      <c r="C28" s="20" t="s">
        <v>67</v>
      </c>
      <c r="D28" s="21">
        <v>60371</v>
      </c>
      <c r="E28" s="20" t="s">
        <v>67</v>
      </c>
      <c r="F28" s="21">
        <v>22386</v>
      </c>
      <c r="G28" s="27">
        <v>82757</v>
      </c>
    </row>
    <row r="29" spans="1:7" ht="12.75" customHeight="1">
      <c r="A29" s="19" t="s">
        <v>28</v>
      </c>
      <c r="B29" s="21">
        <v>578</v>
      </c>
      <c r="C29" s="21">
        <v>331</v>
      </c>
      <c r="D29" s="21">
        <v>5673</v>
      </c>
      <c r="E29" s="20" t="s">
        <v>67</v>
      </c>
      <c r="F29" s="21">
        <v>25537.19</v>
      </c>
      <c r="G29" s="27">
        <v>32119.19</v>
      </c>
    </row>
    <row r="30" spans="1:7" ht="12.75" customHeight="1">
      <c r="A30" s="30" t="s">
        <v>71</v>
      </c>
      <c r="B30" s="29">
        <f>SUM(B27:B29)</f>
        <v>4578</v>
      </c>
      <c r="C30" s="29">
        <f>SUM(C27:C29)</f>
        <v>331</v>
      </c>
      <c r="D30" s="29">
        <f>SUM(D27:D29)</f>
        <v>76058</v>
      </c>
      <c r="E30" s="31" t="s">
        <v>67</v>
      </c>
      <c r="F30" s="29">
        <f>SUM(F27:F29)</f>
        <v>50458.19</v>
      </c>
      <c r="G30" s="32">
        <f>SUM(G27:G29)</f>
        <v>131425.19</v>
      </c>
    </row>
    <row r="31" spans="1:7" ht="12.75" customHeight="1">
      <c r="A31" s="30"/>
      <c r="B31" s="20"/>
      <c r="C31" s="20"/>
      <c r="D31" s="20"/>
      <c r="E31" s="20"/>
      <c r="F31" s="20"/>
      <c r="G31" s="36"/>
    </row>
    <row r="32" spans="1:7" ht="12.75" customHeight="1">
      <c r="A32" s="19" t="s">
        <v>29</v>
      </c>
      <c r="B32" s="20" t="s">
        <v>67</v>
      </c>
      <c r="C32" s="20" t="s">
        <v>67</v>
      </c>
      <c r="D32" s="21">
        <v>8266</v>
      </c>
      <c r="E32" s="20" t="s">
        <v>67</v>
      </c>
      <c r="F32" s="21">
        <v>196879</v>
      </c>
      <c r="G32" s="27">
        <v>205145</v>
      </c>
    </row>
    <row r="33" spans="1:7" ht="12.75" customHeight="1">
      <c r="A33" s="19" t="s">
        <v>30</v>
      </c>
      <c r="B33" s="20" t="s">
        <v>67</v>
      </c>
      <c r="C33" s="20" t="s">
        <v>67</v>
      </c>
      <c r="D33" s="21">
        <v>1636</v>
      </c>
      <c r="E33" s="20" t="s">
        <v>67</v>
      </c>
      <c r="F33" s="21">
        <v>149264</v>
      </c>
      <c r="G33" s="27">
        <v>150900</v>
      </c>
    </row>
    <row r="34" spans="1:7" ht="12.75" customHeight="1">
      <c r="A34" s="19" t="s">
        <v>31</v>
      </c>
      <c r="B34" s="21">
        <v>60</v>
      </c>
      <c r="C34" s="20" t="s">
        <v>67</v>
      </c>
      <c r="D34" s="21">
        <v>14704</v>
      </c>
      <c r="E34" s="20" t="s">
        <v>67</v>
      </c>
      <c r="F34" s="21">
        <v>73986</v>
      </c>
      <c r="G34" s="27">
        <v>88750</v>
      </c>
    </row>
    <row r="35" spans="1:7" ht="12.75" customHeight="1">
      <c r="A35" s="19" t="s">
        <v>32</v>
      </c>
      <c r="B35" s="21">
        <v>1646</v>
      </c>
      <c r="C35" s="21">
        <v>360</v>
      </c>
      <c r="D35" s="20" t="s">
        <v>67</v>
      </c>
      <c r="E35" s="20" t="s">
        <v>67</v>
      </c>
      <c r="F35" s="21">
        <v>17591</v>
      </c>
      <c r="G35" s="27">
        <v>19597</v>
      </c>
    </row>
    <row r="36" spans="1:7" ht="12.75" customHeight="1">
      <c r="A36" s="30" t="s">
        <v>33</v>
      </c>
      <c r="B36" s="29">
        <f>SUM(B32:B35)</f>
        <v>1706</v>
      </c>
      <c r="C36" s="29">
        <f>SUM(C32:C35)</f>
        <v>360</v>
      </c>
      <c r="D36" s="29">
        <f>SUM(D32:D35)</f>
        <v>24606</v>
      </c>
      <c r="E36" s="31" t="s">
        <v>67</v>
      </c>
      <c r="F36" s="29">
        <f>SUM(F32:F35)</f>
        <v>437720</v>
      </c>
      <c r="G36" s="32">
        <f>SUM(G32:G35)</f>
        <v>464392</v>
      </c>
    </row>
    <row r="37" spans="1:7" ht="12.75" customHeight="1">
      <c r="A37" s="30"/>
      <c r="B37" s="20"/>
      <c r="C37" s="20"/>
      <c r="D37" s="20"/>
      <c r="E37" s="20"/>
      <c r="F37" s="20"/>
      <c r="G37" s="36"/>
    </row>
    <row r="38" spans="1:7" ht="12.75" customHeight="1">
      <c r="A38" s="30" t="s">
        <v>34</v>
      </c>
      <c r="B38" s="31" t="s">
        <v>67</v>
      </c>
      <c r="C38" s="31" t="s">
        <v>67</v>
      </c>
      <c r="D38" s="31" t="s">
        <v>67</v>
      </c>
      <c r="E38" s="31" t="s">
        <v>67</v>
      </c>
      <c r="F38" s="29">
        <v>3162</v>
      </c>
      <c r="G38" s="37">
        <v>3162</v>
      </c>
    </row>
    <row r="39" spans="1:7" ht="12.75" customHeight="1">
      <c r="A39" s="30"/>
      <c r="B39" s="20"/>
      <c r="C39" s="20"/>
      <c r="D39" s="20"/>
      <c r="E39" s="20"/>
      <c r="F39" s="20"/>
      <c r="G39" s="36"/>
    </row>
    <row r="40" spans="1:7" ht="12.75" customHeight="1">
      <c r="A40" s="19" t="s">
        <v>72</v>
      </c>
      <c r="B40" s="21">
        <v>4330</v>
      </c>
      <c r="C40" s="21">
        <v>320</v>
      </c>
      <c r="D40" s="21">
        <v>58496</v>
      </c>
      <c r="E40" s="20" t="s">
        <v>67</v>
      </c>
      <c r="F40" s="21">
        <v>30503</v>
      </c>
      <c r="G40" s="27">
        <v>93649</v>
      </c>
    </row>
    <row r="41" spans="1:7" ht="12.75" customHeight="1">
      <c r="A41" s="19" t="s">
        <v>35</v>
      </c>
      <c r="B41" s="20" t="s">
        <v>67</v>
      </c>
      <c r="C41" s="21">
        <v>4106</v>
      </c>
      <c r="D41" s="21">
        <v>118894</v>
      </c>
      <c r="E41" s="21">
        <v>10104</v>
      </c>
      <c r="F41" s="21">
        <v>34164</v>
      </c>
      <c r="G41" s="27">
        <v>167268</v>
      </c>
    </row>
    <row r="42" spans="1:7" ht="12.75" customHeight="1">
      <c r="A42" s="19" t="s">
        <v>36</v>
      </c>
      <c r="B42" s="20" t="s">
        <v>67</v>
      </c>
      <c r="C42" s="21">
        <v>151256</v>
      </c>
      <c r="D42" s="20" t="s">
        <v>67</v>
      </c>
      <c r="E42" s="20" t="s">
        <v>67</v>
      </c>
      <c r="F42" s="21">
        <v>64883</v>
      </c>
      <c r="G42" s="27">
        <v>216139</v>
      </c>
    </row>
    <row r="43" spans="1:7" ht="12.75" customHeight="1">
      <c r="A43" s="19" t="s">
        <v>37</v>
      </c>
      <c r="B43" s="20" t="s">
        <v>67</v>
      </c>
      <c r="C43" s="21">
        <v>76484</v>
      </c>
      <c r="D43" s="21">
        <v>2470</v>
      </c>
      <c r="E43" s="20" t="s">
        <v>67</v>
      </c>
      <c r="F43" s="21">
        <v>7980</v>
      </c>
      <c r="G43" s="27">
        <v>86934</v>
      </c>
    </row>
    <row r="44" spans="1:7" ht="12.75" customHeight="1">
      <c r="A44" s="19" t="s">
        <v>38</v>
      </c>
      <c r="B44" s="21">
        <v>764</v>
      </c>
      <c r="C44" s="21">
        <v>12044</v>
      </c>
      <c r="D44" s="21">
        <v>2675</v>
      </c>
      <c r="E44" s="20" t="s">
        <v>67</v>
      </c>
      <c r="F44" s="21">
        <v>22313</v>
      </c>
      <c r="G44" s="27">
        <v>37796</v>
      </c>
    </row>
    <row r="45" spans="1:7" ht="12.75" customHeight="1">
      <c r="A45" s="19" t="s">
        <v>39</v>
      </c>
      <c r="B45" s="21">
        <v>33387</v>
      </c>
      <c r="C45" s="20" t="s">
        <v>67</v>
      </c>
      <c r="D45" s="21">
        <v>71219</v>
      </c>
      <c r="E45" s="20" t="s">
        <v>67</v>
      </c>
      <c r="F45" s="21">
        <v>70999</v>
      </c>
      <c r="G45" s="27">
        <v>175605</v>
      </c>
    </row>
    <row r="46" spans="1:7" ht="12.75" customHeight="1">
      <c r="A46" s="19" t="s">
        <v>40</v>
      </c>
      <c r="B46" s="21">
        <v>2745</v>
      </c>
      <c r="C46" s="21">
        <v>17411</v>
      </c>
      <c r="D46" s="21">
        <v>181806</v>
      </c>
      <c r="E46" s="20" t="s">
        <v>67</v>
      </c>
      <c r="F46" s="21">
        <v>28175</v>
      </c>
      <c r="G46" s="27">
        <v>230137</v>
      </c>
    </row>
    <row r="47" spans="1:7" ht="12.75" customHeight="1">
      <c r="A47" s="19" t="s">
        <v>41</v>
      </c>
      <c r="B47" s="21">
        <v>315</v>
      </c>
      <c r="C47" s="20" t="s">
        <v>67</v>
      </c>
      <c r="D47" s="21">
        <v>35804</v>
      </c>
      <c r="E47" s="20" t="s">
        <v>67</v>
      </c>
      <c r="F47" s="21">
        <v>39807</v>
      </c>
      <c r="G47" s="27">
        <v>75926</v>
      </c>
    </row>
    <row r="48" spans="1:7" ht="12.75" customHeight="1">
      <c r="A48" s="19" t="s">
        <v>42</v>
      </c>
      <c r="B48" s="21">
        <v>10626</v>
      </c>
      <c r="C48" s="21">
        <v>89785</v>
      </c>
      <c r="D48" s="21">
        <v>13681</v>
      </c>
      <c r="E48" s="20" t="s">
        <v>67</v>
      </c>
      <c r="F48" s="21">
        <v>50386</v>
      </c>
      <c r="G48" s="27">
        <v>164478</v>
      </c>
    </row>
    <row r="49" spans="1:7" ht="12.75" customHeight="1">
      <c r="A49" s="30" t="s">
        <v>73</v>
      </c>
      <c r="B49" s="29">
        <f aca="true" t="shared" si="1" ref="B49:G49">SUM(B40:B48)</f>
        <v>52167</v>
      </c>
      <c r="C49" s="29">
        <f t="shared" si="1"/>
        <v>351406</v>
      </c>
      <c r="D49" s="29">
        <f t="shared" si="1"/>
        <v>485045</v>
      </c>
      <c r="E49" s="29">
        <f t="shared" si="1"/>
        <v>10104</v>
      </c>
      <c r="F49" s="29">
        <f t="shared" si="1"/>
        <v>349210</v>
      </c>
      <c r="G49" s="32">
        <f t="shared" si="1"/>
        <v>1247932</v>
      </c>
    </row>
    <row r="50" spans="1:7" ht="12.75" customHeight="1">
      <c r="A50" s="30"/>
      <c r="B50" s="20"/>
      <c r="C50" s="20"/>
      <c r="D50" s="20"/>
      <c r="E50" s="20"/>
      <c r="F50" s="20"/>
      <c r="G50" s="36"/>
    </row>
    <row r="51" spans="1:7" ht="12.75" customHeight="1">
      <c r="A51" s="30" t="s">
        <v>43</v>
      </c>
      <c r="B51" s="29">
        <v>9646</v>
      </c>
      <c r="C51" s="29">
        <v>2873</v>
      </c>
      <c r="D51" s="29">
        <v>1508</v>
      </c>
      <c r="E51" s="31" t="s">
        <v>67</v>
      </c>
      <c r="F51" s="29">
        <v>4170</v>
      </c>
      <c r="G51" s="37">
        <v>18197</v>
      </c>
    </row>
    <row r="52" spans="1:7" ht="12.75" customHeight="1">
      <c r="A52" s="30"/>
      <c r="B52" s="20"/>
      <c r="C52" s="20"/>
      <c r="D52" s="20"/>
      <c r="E52" s="20"/>
      <c r="F52" s="20"/>
      <c r="G52" s="36"/>
    </row>
    <row r="53" spans="1:7" ht="12.75" customHeight="1">
      <c r="A53" s="19" t="s">
        <v>44</v>
      </c>
      <c r="B53" s="21">
        <v>3</v>
      </c>
      <c r="C53" s="20" t="s">
        <v>67</v>
      </c>
      <c r="D53" s="21">
        <v>20961</v>
      </c>
      <c r="E53" s="20" t="s">
        <v>67</v>
      </c>
      <c r="F53" s="21">
        <v>18189</v>
      </c>
      <c r="G53" s="27">
        <v>39153</v>
      </c>
    </row>
    <row r="54" spans="1:7" ht="12.75" customHeight="1">
      <c r="A54" s="19" t="s">
        <v>45</v>
      </c>
      <c r="B54" s="20" t="s">
        <v>67</v>
      </c>
      <c r="C54" s="20" t="s">
        <v>67</v>
      </c>
      <c r="D54" s="21">
        <v>17929</v>
      </c>
      <c r="E54" s="20" t="s">
        <v>67</v>
      </c>
      <c r="F54" s="21">
        <v>5429</v>
      </c>
      <c r="G54" s="27">
        <v>23358</v>
      </c>
    </row>
    <row r="55" spans="1:7" ht="12.75" customHeight="1">
      <c r="A55" s="19" t="s">
        <v>46</v>
      </c>
      <c r="B55" s="21">
        <v>21</v>
      </c>
      <c r="C55" s="20" t="s">
        <v>67</v>
      </c>
      <c r="D55" s="21">
        <v>57779</v>
      </c>
      <c r="E55" s="20" t="s">
        <v>67</v>
      </c>
      <c r="F55" s="21">
        <v>68994</v>
      </c>
      <c r="G55" s="27">
        <v>126794</v>
      </c>
    </row>
    <row r="56" spans="1:7" ht="12.75" customHeight="1">
      <c r="A56" s="19" t="s">
        <v>47</v>
      </c>
      <c r="B56" s="21">
        <v>8800</v>
      </c>
      <c r="C56" s="21">
        <v>35400</v>
      </c>
      <c r="D56" s="21">
        <v>19400</v>
      </c>
      <c r="E56" s="20" t="s">
        <v>67</v>
      </c>
      <c r="F56" s="21">
        <v>13665</v>
      </c>
      <c r="G56" s="27">
        <v>77265</v>
      </c>
    </row>
    <row r="57" spans="1:7" ht="12.75" customHeight="1">
      <c r="A57" s="19" t="s">
        <v>48</v>
      </c>
      <c r="B57" s="20" t="s">
        <v>67</v>
      </c>
      <c r="C57" s="20" t="s">
        <v>67</v>
      </c>
      <c r="D57" s="21">
        <v>8744</v>
      </c>
      <c r="E57" s="20" t="s">
        <v>67</v>
      </c>
      <c r="F57" s="21">
        <v>5347</v>
      </c>
      <c r="G57" s="27">
        <v>14091</v>
      </c>
    </row>
    <row r="58" spans="1:7" ht="12.75" customHeight="1">
      <c r="A58" s="30" t="s">
        <v>49</v>
      </c>
      <c r="B58" s="29">
        <f>SUM(B53:B57)</f>
        <v>8824</v>
      </c>
      <c r="C58" s="29">
        <f>SUM(C53:C57)</f>
        <v>35400</v>
      </c>
      <c r="D58" s="29">
        <f>SUM(D53:D57)</f>
        <v>124813</v>
      </c>
      <c r="E58" s="31" t="s">
        <v>67</v>
      </c>
      <c r="F58" s="29">
        <f>SUM(F53:F57)</f>
        <v>111624</v>
      </c>
      <c r="G58" s="32">
        <f>SUM(G53:G57)</f>
        <v>280661</v>
      </c>
    </row>
    <row r="59" spans="1:7" ht="12.75" customHeight="1">
      <c r="A59" s="30"/>
      <c r="B59" s="20"/>
      <c r="C59" s="20"/>
      <c r="D59" s="20"/>
      <c r="E59" s="20"/>
      <c r="F59" s="20"/>
      <c r="G59" s="36"/>
    </row>
    <row r="60" spans="1:7" ht="12.75" customHeight="1">
      <c r="A60" s="19" t="s">
        <v>50</v>
      </c>
      <c r="B60" s="20" t="s">
        <v>67</v>
      </c>
      <c r="C60" s="20" t="s">
        <v>67</v>
      </c>
      <c r="D60" s="20" t="s">
        <v>67</v>
      </c>
      <c r="E60" s="20" t="s">
        <v>67</v>
      </c>
      <c r="F60" s="21">
        <v>2842</v>
      </c>
      <c r="G60" s="27">
        <v>2842</v>
      </c>
    </row>
    <row r="61" spans="1:7" ht="12.75" customHeight="1">
      <c r="A61" s="19" t="s">
        <v>51</v>
      </c>
      <c r="B61" s="21">
        <v>1430</v>
      </c>
      <c r="C61" s="21">
        <v>1550</v>
      </c>
      <c r="D61" s="21">
        <v>5530</v>
      </c>
      <c r="E61" s="20" t="s">
        <v>67</v>
      </c>
      <c r="F61" s="21">
        <v>4251</v>
      </c>
      <c r="G61" s="27">
        <v>12761</v>
      </c>
    </row>
    <row r="62" spans="1:7" ht="12.75" customHeight="1">
      <c r="A62" s="19" t="s">
        <v>52</v>
      </c>
      <c r="B62" s="20" t="s">
        <v>67</v>
      </c>
      <c r="C62" s="20" t="s">
        <v>67</v>
      </c>
      <c r="D62" s="21">
        <v>54078</v>
      </c>
      <c r="E62" s="20" t="s">
        <v>67</v>
      </c>
      <c r="F62" s="21">
        <v>41897</v>
      </c>
      <c r="G62" s="27">
        <v>95975</v>
      </c>
    </row>
    <row r="63" spans="1:7" ht="12.75" customHeight="1">
      <c r="A63" s="30" t="s">
        <v>77</v>
      </c>
      <c r="B63" s="29">
        <f>SUM(B60:B62)</f>
        <v>1430</v>
      </c>
      <c r="C63" s="29">
        <f>SUM(C60:C62)</f>
        <v>1550</v>
      </c>
      <c r="D63" s="29">
        <f>SUM(D60:D62)</f>
        <v>59608</v>
      </c>
      <c r="E63" s="31" t="s">
        <v>67</v>
      </c>
      <c r="F63" s="29">
        <f>SUM(F60:F62)</f>
        <v>48990</v>
      </c>
      <c r="G63" s="32">
        <f>SUM(G60:G62)</f>
        <v>111578</v>
      </c>
    </row>
    <row r="64" spans="1:7" ht="12.75" customHeight="1">
      <c r="A64" s="30"/>
      <c r="B64" s="20"/>
      <c r="C64" s="20"/>
      <c r="D64" s="20"/>
      <c r="E64" s="20"/>
      <c r="F64" s="20"/>
      <c r="G64" s="36"/>
    </row>
    <row r="65" spans="1:7" ht="12.75" customHeight="1">
      <c r="A65" s="30" t="s">
        <v>78</v>
      </c>
      <c r="B65" s="29">
        <v>2430</v>
      </c>
      <c r="C65" s="31" t="s">
        <v>67</v>
      </c>
      <c r="D65" s="29">
        <v>252</v>
      </c>
      <c r="E65" s="31" t="s">
        <v>67</v>
      </c>
      <c r="F65" s="29">
        <v>7518</v>
      </c>
      <c r="G65" s="37">
        <v>10200</v>
      </c>
    </row>
    <row r="66" spans="1:7" ht="12.75" customHeight="1">
      <c r="A66" s="30"/>
      <c r="B66" s="20"/>
      <c r="C66" s="20"/>
      <c r="D66" s="20"/>
      <c r="E66" s="20"/>
      <c r="F66" s="20"/>
      <c r="G66" s="36"/>
    </row>
    <row r="67" spans="1:7" ht="12.75" customHeight="1">
      <c r="A67" s="19" t="s">
        <v>53</v>
      </c>
      <c r="B67" s="21">
        <v>1500</v>
      </c>
      <c r="C67" s="21">
        <v>11658</v>
      </c>
      <c r="D67" s="20" t="s">
        <v>67</v>
      </c>
      <c r="E67" s="20" t="s">
        <v>67</v>
      </c>
      <c r="F67" s="21">
        <v>26919</v>
      </c>
      <c r="G67" s="27">
        <v>40077</v>
      </c>
    </row>
    <row r="68" spans="1:7" ht="12.75" customHeight="1">
      <c r="A68" s="19" t="s">
        <v>54</v>
      </c>
      <c r="B68" s="20" t="s">
        <v>67</v>
      </c>
      <c r="C68" s="21">
        <v>48619</v>
      </c>
      <c r="D68" s="21">
        <v>8795</v>
      </c>
      <c r="E68" s="20" t="s">
        <v>67</v>
      </c>
      <c r="F68" s="21">
        <v>139696</v>
      </c>
      <c r="G68" s="27">
        <v>197110</v>
      </c>
    </row>
    <row r="69" spans="1:7" ht="12.75" customHeight="1">
      <c r="A69" s="30" t="s">
        <v>55</v>
      </c>
      <c r="B69" s="29">
        <f>SUM(B67:B68)</f>
        <v>1500</v>
      </c>
      <c r="C69" s="29">
        <f>SUM(C67:C68)</f>
        <v>60277</v>
      </c>
      <c r="D69" s="29">
        <f>SUM(D67:D68)</f>
        <v>8795</v>
      </c>
      <c r="E69" s="31" t="s">
        <v>67</v>
      </c>
      <c r="F69" s="29">
        <f>SUM(F67:F68)</f>
        <v>166615</v>
      </c>
      <c r="G69" s="32">
        <f>SUM(G67:G68)</f>
        <v>237187</v>
      </c>
    </row>
    <row r="70" spans="1:7" ht="12.75" customHeight="1">
      <c r="A70" s="30"/>
      <c r="B70" s="20"/>
      <c r="C70" s="20"/>
      <c r="D70" s="20"/>
      <c r="E70" s="20"/>
      <c r="F70" s="20"/>
      <c r="G70" s="36"/>
    </row>
    <row r="71" spans="1:7" ht="12.75" customHeight="1">
      <c r="A71" s="19" t="s">
        <v>56</v>
      </c>
      <c r="B71" s="21">
        <v>41823</v>
      </c>
      <c r="C71" s="20" t="s">
        <v>67</v>
      </c>
      <c r="D71" s="20" t="s">
        <v>67</v>
      </c>
      <c r="E71" s="20" t="s">
        <v>67</v>
      </c>
      <c r="F71" s="20" t="s">
        <v>67</v>
      </c>
      <c r="G71" s="27">
        <v>41823</v>
      </c>
    </row>
    <row r="72" spans="1:7" ht="12.75" customHeight="1">
      <c r="A72" s="19" t="s">
        <v>57</v>
      </c>
      <c r="B72" s="20" t="s">
        <v>67</v>
      </c>
      <c r="C72" s="21">
        <v>2371</v>
      </c>
      <c r="D72" s="20" t="s">
        <v>67</v>
      </c>
      <c r="E72" s="20" t="s">
        <v>67</v>
      </c>
      <c r="F72" s="21">
        <v>13243</v>
      </c>
      <c r="G72" s="27">
        <v>15614</v>
      </c>
    </row>
    <row r="73" spans="1:7" ht="12.75" customHeight="1">
      <c r="A73" s="19" t="s">
        <v>58</v>
      </c>
      <c r="B73" s="21">
        <v>4100</v>
      </c>
      <c r="C73" s="21">
        <v>21073</v>
      </c>
      <c r="D73" s="20" t="s">
        <v>67</v>
      </c>
      <c r="E73" s="21">
        <v>300</v>
      </c>
      <c r="F73" s="21">
        <v>2643</v>
      </c>
      <c r="G73" s="27">
        <v>28116</v>
      </c>
    </row>
    <row r="74" spans="1:7" ht="12.75" customHeight="1">
      <c r="A74" s="19" t="s">
        <v>59</v>
      </c>
      <c r="B74" s="21">
        <v>1539</v>
      </c>
      <c r="C74" s="21">
        <v>15116</v>
      </c>
      <c r="D74" s="20" t="s">
        <v>67</v>
      </c>
      <c r="E74" s="20" t="s">
        <v>67</v>
      </c>
      <c r="F74" s="21">
        <v>390660</v>
      </c>
      <c r="G74" s="27">
        <v>407315</v>
      </c>
    </row>
    <row r="75" spans="1:7" ht="12.75" customHeight="1">
      <c r="A75" s="19" t="s">
        <v>60</v>
      </c>
      <c r="B75" s="21">
        <v>58000</v>
      </c>
      <c r="C75" s="21">
        <v>8730</v>
      </c>
      <c r="D75" s="20" t="s">
        <v>67</v>
      </c>
      <c r="E75" s="20" t="s">
        <v>67</v>
      </c>
      <c r="F75" s="21">
        <v>267321</v>
      </c>
      <c r="G75" s="27">
        <v>334051</v>
      </c>
    </row>
    <row r="76" spans="1:7" ht="12.75" customHeight="1">
      <c r="A76" s="19" t="s">
        <v>61</v>
      </c>
      <c r="B76" s="21">
        <v>32152</v>
      </c>
      <c r="C76" s="21">
        <v>3200</v>
      </c>
      <c r="D76" s="20" t="s">
        <v>67</v>
      </c>
      <c r="E76" s="20" t="s">
        <v>67</v>
      </c>
      <c r="F76" s="21">
        <v>8457</v>
      </c>
      <c r="G76" s="27">
        <v>43809</v>
      </c>
    </row>
    <row r="77" spans="1:7" ht="12.75" customHeight="1">
      <c r="A77" s="19" t="s">
        <v>62</v>
      </c>
      <c r="B77" s="21">
        <v>20476</v>
      </c>
      <c r="C77" s="21">
        <v>638</v>
      </c>
      <c r="D77" s="21">
        <v>1200</v>
      </c>
      <c r="E77" s="20" t="s">
        <v>67</v>
      </c>
      <c r="F77" s="21">
        <v>57717</v>
      </c>
      <c r="G77" s="27">
        <v>80031</v>
      </c>
    </row>
    <row r="78" spans="1:7" ht="12.75" customHeight="1">
      <c r="A78" s="19" t="s">
        <v>63</v>
      </c>
      <c r="B78" s="20" t="s">
        <v>67</v>
      </c>
      <c r="C78" s="20" t="s">
        <v>67</v>
      </c>
      <c r="D78" s="21">
        <v>3100</v>
      </c>
      <c r="E78" s="20" t="s">
        <v>67</v>
      </c>
      <c r="F78" s="21">
        <v>1177</v>
      </c>
      <c r="G78" s="27">
        <v>4277</v>
      </c>
    </row>
    <row r="79" spans="1:7" ht="12.75" customHeight="1">
      <c r="A79" s="30" t="s">
        <v>74</v>
      </c>
      <c r="B79" s="29">
        <f aca="true" t="shared" si="2" ref="B79:G79">SUM(B71:B78)</f>
        <v>158090</v>
      </c>
      <c r="C79" s="29">
        <f t="shared" si="2"/>
        <v>51128</v>
      </c>
      <c r="D79" s="29">
        <f t="shared" si="2"/>
        <v>4300</v>
      </c>
      <c r="E79" s="29">
        <f t="shared" si="2"/>
        <v>300</v>
      </c>
      <c r="F79" s="29">
        <f t="shared" si="2"/>
        <v>741218</v>
      </c>
      <c r="G79" s="32">
        <f t="shared" si="2"/>
        <v>955036</v>
      </c>
    </row>
    <row r="80" spans="1:7" ht="12.75" customHeight="1">
      <c r="A80" s="30"/>
      <c r="B80" s="20"/>
      <c r="C80" s="20"/>
      <c r="D80" s="20"/>
      <c r="E80" s="20"/>
      <c r="F80" s="20"/>
      <c r="G80" s="36"/>
    </row>
    <row r="81" spans="1:7" ht="12.75" customHeight="1">
      <c r="A81" s="19" t="s">
        <v>64</v>
      </c>
      <c r="B81" s="20" t="s">
        <v>67</v>
      </c>
      <c r="C81" s="21">
        <v>800</v>
      </c>
      <c r="D81" s="20" t="s">
        <v>67</v>
      </c>
      <c r="E81" s="20" t="s">
        <v>67</v>
      </c>
      <c r="F81" s="20" t="s">
        <v>67</v>
      </c>
      <c r="G81" s="27">
        <v>800</v>
      </c>
    </row>
    <row r="82" spans="1:7" ht="12.75" customHeight="1">
      <c r="A82" s="19" t="s">
        <v>75</v>
      </c>
      <c r="B82" s="21">
        <v>5090</v>
      </c>
      <c r="C82" s="21">
        <v>11000</v>
      </c>
      <c r="D82" s="21">
        <v>3480</v>
      </c>
      <c r="E82" s="20" t="s">
        <v>67</v>
      </c>
      <c r="F82" s="21">
        <v>610</v>
      </c>
      <c r="G82" s="27">
        <v>20180</v>
      </c>
    </row>
    <row r="83" spans="1:7" ht="12.75" customHeight="1">
      <c r="A83" s="30" t="s">
        <v>65</v>
      </c>
      <c r="B83" s="29">
        <f>SUM(B81:B82)</f>
        <v>5090</v>
      </c>
      <c r="C83" s="29">
        <f>SUM(C81:C82)</f>
        <v>11800</v>
      </c>
      <c r="D83" s="29">
        <f>SUM(D81:D82)</f>
        <v>3480</v>
      </c>
      <c r="E83" s="31" t="s">
        <v>67</v>
      </c>
      <c r="F83" s="29">
        <f>SUM(F81:F82)</f>
        <v>610</v>
      </c>
      <c r="G83" s="32">
        <f>SUM(G81:G82)</f>
        <v>20980</v>
      </c>
    </row>
    <row r="84" spans="1:7" ht="12.75" customHeight="1">
      <c r="A84" s="19"/>
      <c r="B84" s="20"/>
      <c r="C84" s="20"/>
      <c r="D84" s="20"/>
      <c r="E84" s="20"/>
      <c r="F84" s="20"/>
      <c r="G84" s="36"/>
    </row>
    <row r="85" spans="1:7" ht="12.75" customHeight="1">
      <c r="A85" s="33" t="s">
        <v>66</v>
      </c>
      <c r="B85" s="26">
        <f aca="true" t="shared" si="3" ref="B85:G85">SUM(B12,B14,B16,B21,B23,B25,B30,B36,B38,B49,B51,B58,B63,B65,B69,B79,B83)</f>
        <v>327766</v>
      </c>
      <c r="C85" s="26">
        <f t="shared" si="3"/>
        <v>951846</v>
      </c>
      <c r="D85" s="26">
        <f t="shared" si="3"/>
        <v>1243568</v>
      </c>
      <c r="E85" s="26">
        <f t="shared" si="3"/>
        <v>24377</v>
      </c>
      <c r="F85" s="26">
        <f t="shared" si="3"/>
        <v>8247248.19</v>
      </c>
      <c r="G85" s="34">
        <f t="shared" si="3"/>
        <v>10794805.190000001</v>
      </c>
    </row>
    <row r="86" spans="1:8" ht="12.75" customHeight="1">
      <c r="A86" s="43" t="s">
        <v>79</v>
      </c>
      <c r="B86" s="43"/>
      <c r="C86" s="43"/>
      <c r="D86" s="17"/>
      <c r="E86" s="17"/>
      <c r="F86" s="17"/>
      <c r="G86" s="23">
        <v>112645</v>
      </c>
      <c r="H86" s="5"/>
    </row>
    <row r="87" spans="1:8" ht="12.75" customHeight="1">
      <c r="A87" s="38" t="s">
        <v>80</v>
      </c>
      <c r="B87" s="38"/>
      <c r="C87" s="38"/>
      <c r="D87" s="38"/>
      <c r="E87" s="38"/>
      <c r="F87" s="38"/>
      <c r="G87" s="39">
        <v>3805879</v>
      </c>
      <c r="H87" s="5"/>
    </row>
    <row r="88" spans="1:7" ht="12.75" customHeight="1" thickBot="1">
      <c r="A88" s="24" t="s">
        <v>10</v>
      </c>
      <c r="B88" s="18"/>
      <c r="C88" s="18"/>
      <c r="D88" s="18"/>
      <c r="E88" s="18"/>
      <c r="F88" s="18"/>
      <c r="G88" s="28">
        <f>G85+G86+G87</f>
        <v>14713329.190000001</v>
      </c>
    </row>
    <row r="89" ht="12.75">
      <c r="A89" s="11" t="s">
        <v>8</v>
      </c>
    </row>
    <row r="90" ht="12.75">
      <c r="A90" s="11" t="s">
        <v>9</v>
      </c>
    </row>
  </sheetData>
  <mergeCells count="3">
    <mergeCell ref="A1:G1"/>
    <mergeCell ref="A3:G3"/>
    <mergeCell ref="A86:C86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