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'27.2'!$A$1:$K$42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<sst xmlns="http://schemas.openxmlformats.org/spreadsheetml/2006/main" count="100" uniqueCount="54">
  <si>
    <t>MADERA Y LEÑA</t>
  </si>
  <si>
    <t>Valor</t>
  </si>
  <si>
    <t>Precio</t>
  </si>
  <si>
    <t>Especies</t>
  </si>
  <si>
    <t>Montes</t>
  </si>
  <si>
    <t>Montes de</t>
  </si>
  <si>
    <t>(euros)</t>
  </si>
  <si>
    <t>del Estado</t>
  </si>
  <si>
    <t>consorciados</t>
  </si>
  <si>
    <t>particulares</t>
  </si>
  <si>
    <t>montes</t>
  </si>
  <si>
    <t>En pie</t>
  </si>
  <si>
    <t>En cargadero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</si>
  <si>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</si>
  <si>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</si>
  <si>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</si>
  <si>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</si>
  <si>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</si>
  <si>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</si>
  <si>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</si>
  <si>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</si>
  <si>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Abetos</t>
  </si>
  <si>
    <t>Enebros</t>
  </si>
  <si>
    <t>Sabinas</t>
  </si>
  <si>
    <t>Otras coníferas</t>
  </si>
  <si>
    <t>Nogal</t>
  </si>
  <si>
    <t>Chopos</t>
  </si>
  <si>
    <t>Abedul</t>
  </si>
  <si>
    <t>Aliso</t>
  </si>
  <si>
    <t>Haya</t>
  </si>
  <si>
    <t>Castaño</t>
  </si>
  <si>
    <t>Quercus petrea</t>
  </si>
  <si>
    <t>Quercus robur</t>
  </si>
  <si>
    <t>Otros quercus</t>
  </si>
  <si>
    <t>Olmo</t>
  </si>
  <si>
    <t>Eucaliptos</t>
  </si>
  <si>
    <t>Fresno</t>
  </si>
  <si>
    <t>Otras frondosas</t>
  </si>
  <si>
    <t xml:space="preserve"> TOTAL FRONDOSAS</t>
  </si>
  <si>
    <t>Madera delgada para trituración y otros usos industriales</t>
  </si>
  <si>
    <t>Sin clasificar y fuera de bosque</t>
  </si>
  <si>
    <t xml:space="preserve"> TOTAL MADERA</t>
  </si>
  <si>
    <t>U.P.: Utilidad Pública.</t>
  </si>
  <si>
    <t>E.L. de L.D.: Entidades Locales de Libre Disposición.</t>
  </si>
  <si>
    <r>
      <t>Cortas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</si>
  <si>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(euros/m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c.c.)</t>
    </r>
  </si>
  <si>
    <t>-</t>
  </si>
  <si>
    <t xml:space="preserve"> 27.2.  MADERA: Resumen nacional de cortas según especies y pertenencias, valor y precio, 2002</t>
  </si>
  <si>
    <t>De U.P. No</t>
  </si>
  <si>
    <t xml:space="preserve">Montes de </t>
  </si>
  <si>
    <t xml:space="preserve">Total </t>
  </si>
  <si>
    <t>E.L. de  L.D.</t>
  </si>
  <si>
    <t xml:space="preserve"> TOTAL CONÍFERAS</t>
  </si>
  <si>
    <t xml:space="preserve"> TOTAL CONÏFERAS Y FRONDOSAS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</si>
</sst>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2" borderId="0" xfId="20" applyFont="1" applyFill="1">
      <alignment/>
      <protection/>
    </xf>
    <xf numFmtId="0" fontId="5" fillId="2" borderId="0" xfId="20" applyFont="1" applyFill="1" applyBorder="1" applyAlignment="1">
      <alignment horizontal="center"/>
      <protection/>
    </xf>
    <xf numFmtId="0" fontId="0" fillId="2" borderId="0" xfId="20" applyFont="1" applyFill="1">
      <alignment/>
      <protection/>
    </xf>
    <xf numFmtId="0" fontId="5" fillId="2" borderId="0" xfId="20" applyFont="1" applyFill="1" applyBorder="1" applyAlignment="1">
      <alignment/>
      <protection/>
    </xf>
    <xf numFmtId="0" fontId="6" fillId="2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2" borderId="0" xfId="20" applyFont="1" applyFill="1" applyBorder="1" applyAlignment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/>
    </xf>
    <xf numFmtId="3" fontId="0" fillId="2" borderId="6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4" fontId="0" fillId="2" borderId="9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8" fillId="2" borderId="11" xfId="0" applyFont="1" applyFill="1" applyBorder="1" applyAlignment="1">
      <alignment/>
    </xf>
    <xf numFmtId="3" fontId="0" fillId="2" borderId="12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2" borderId="14" xfId="0" applyFill="1" applyBorder="1" applyAlignment="1">
      <alignment/>
    </xf>
    <xf numFmtId="3" fontId="8" fillId="2" borderId="5" xfId="0" applyNumberFormat="1" applyFont="1" applyFill="1" applyBorder="1" applyAlignment="1">
      <alignment/>
    </xf>
    <xf numFmtId="4" fontId="8" fillId="2" borderId="15" xfId="0" applyNumberFormat="1" applyFont="1" applyFill="1" applyBorder="1" applyAlignment="1">
      <alignment/>
    </xf>
    <xf numFmtId="4" fontId="8" fillId="2" borderId="4" xfId="0" applyNumberFormat="1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2" borderId="0" xfId="20" applyFont="1" applyFill="1" applyAlignment="1">
      <alignment horizontal="center"/>
      <protection/>
    </xf>
    <xf numFmtId="0" fontId="5" fillId="2" borderId="0" xfId="20" applyFont="1" applyFill="1" applyBorder="1" applyAlignment="1" quotePrefix="1">
      <alignment horizontal="center"/>
      <protection/>
    </xf>
    <xf numFmtId="0" fontId="5" fillId="2" borderId="0" xfId="20" applyFont="1" applyFill="1" applyBorder="1" applyAlignment="1">
      <alignment horizontal="center"/>
      <protection/>
    </xf>
    <xf numFmtId="0" fontId="8" fillId="2" borderId="0" xfId="20" applyFont="1" applyFill="1" applyBorder="1" applyAlignment="1">
      <alignment horizontal="center"/>
      <protection/>
    </xf>
    <xf numFmtId="0" fontId="0" fillId="2" borderId="1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maderayleña9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42"/>
  <sheetViews>
    <sheetView tabSelected="1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39.57421875" style="3" customWidth="1"/>
    <col min="2" max="8" width="12.57421875" style="3" customWidth="1"/>
    <col min="9" max="9" width="13.8515625" style="3" customWidth="1"/>
    <col min="10" max="10" width="11.28125" style="3" customWidth="1"/>
    <col min="11" max="11" width="13.8515625" style="3" customWidth="1"/>
    <col min="12" max="12" width="11.421875" style="3" customWidth="1"/>
    <col min="13" max="13" width="12.421875" style="3" customWidth="1"/>
    <col min="14" max="16384" width="11.421875" style="3" customWidth="1"/>
  </cols>
  <sheetData>
    <row r="1" spans="1:11" s="1" customFormat="1" ht="18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5">
      <c r="A3" s="45" t="s">
        <v>47</v>
      </c>
      <c r="B3" s="46"/>
      <c r="C3" s="46"/>
      <c r="D3" s="46"/>
      <c r="E3" s="46"/>
      <c r="F3" s="46"/>
      <c r="G3" s="46"/>
      <c r="H3" s="46"/>
      <c r="I3" s="47"/>
      <c r="J3" s="47"/>
      <c r="K3" s="47"/>
    </row>
    <row r="4" spans="1:10" ht="15">
      <c r="A4" s="4"/>
      <c r="B4" s="4"/>
      <c r="C4" s="2"/>
      <c r="D4" s="2"/>
      <c r="E4" s="2"/>
      <c r="F4" s="2"/>
      <c r="G4" s="2"/>
      <c r="H4" s="5"/>
      <c r="I4" s="6"/>
      <c r="J4" s="6"/>
    </row>
    <row r="5" spans="1:11" ht="12.75" customHeight="1">
      <c r="A5" s="8"/>
      <c r="B5" s="48" t="s">
        <v>44</v>
      </c>
      <c r="C5" s="49"/>
      <c r="D5" s="49"/>
      <c r="E5" s="49"/>
      <c r="F5" s="49"/>
      <c r="G5" s="49"/>
      <c r="H5" s="50" t="s">
        <v>1</v>
      </c>
      <c r="I5" s="51"/>
      <c r="J5" s="50" t="s">
        <v>2</v>
      </c>
      <c r="K5" s="52"/>
    </row>
    <row r="6" spans="1:11" ht="12.75" customHeight="1">
      <c r="A6" s="10" t="s">
        <v>3</v>
      </c>
      <c r="B6" s="11" t="s">
        <v>4</v>
      </c>
      <c r="C6" s="11" t="s">
        <v>4</v>
      </c>
      <c r="D6" s="11" t="s">
        <v>48</v>
      </c>
      <c r="E6" s="11" t="s">
        <v>49</v>
      </c>
      <c r="F6" s="11" t="s">
        <v>5</v>
      </c>
      <c r="G6" s="11" t="s">
        <v>50</v>
      </c>
      <c r="H6" s="40" t="s">
        <v>6</v>
      </c>
      <c r="I6" s="41"/>
      <c r="J6" s="42" t="s">
        <v>45</v>
      </c>
      <c r="K6" s="43"/>
    </row>
    <row r="7" spans="1:11" ht="12.75" customHeight="1" thickBot="1">
      <c r="A7" s="12"/>
      <c r="B7" s="13" t="s">
        <v>7</v>
      </c>
      <c r="C7" s="13" t="s">
        <v>8</v>
      </c>
      <c r="D7" s="13" t="s">
        <v>8</v>
      </c>
      <c r="E7" s="13" t="s">
        <v>51</v>
      </c>
      <c r="F7" s="13" t="s">
        <v>9</v>
      </c>
      <c r="G7" s="13" t="s">
        <v>10</v>
      </c>
      <c r="H7" s="11" t="s">
        <v>11</v>
      </c>
      <c r="I7" s="11" t="s">
        <v>12</v>
      </c>
      <c r="J7" s="11" t="s">
        <v>11</v>
      </c>
      <c r="K7" s="9" t="s">
        <v>12</v>
      </c>
    </row>
    <row r="8" spans="1:12" ht="12.75" customHeight="1">
      <c r="A8" s="14" t="s">
        <v>13</v>
      </c>
      <c r="B8" s="15" t="s">
        <v>46</v>
      </c>
      <c r="C8" s="15" t="s">
        <v>46</v>
      </c>
      <c r="D8" s="16">
        <v>11977</v>
      </c>
      <c r="E8" s="15" t="s">
        <v>46</v>
      </c>
      <c r="F8" s="16">
        <v>2051</v>
      </c>
      <c r="G8" s="16">
        <v>14028</v>
      </c>
      <c r="H8" s="17">
        <v>427080.8</v>
      </c>
      <c r="I8" s="17">
        <v>657910.8</v>
      </c>
      <c r="J8" s="18">
        <f>H8/$G8</f>
        <v>30.444881665240946</v>
      </c>
      <c r="K8" s="19">
        <f>I8/$G8</f>
        <v>46.899828913601375</v>
      </c>
      <c r="L8" s="6"/>
    </row>
    <row r="9" spans="1:12" ht="12.75" customHeight="1">
      <c r="A9" s="14" t="s">
        <v>14</v>
      </c>
      <c r="B9" s="16">
        <v>61007</v>
      </c>
      <c r="C9" s="16">
        <v>200953</v>
      </c>
      <c r="D9" s="16">
        <v>322233</v>
      </c>
      <c r="E9" s="16">
        <v>825</v>
      </c>
      <c r="F9" s="16">
        <v>177757</v>
      </c>
      <c r="G9" s="16">
        <v>762775</v>
      </c>
      <c r="H9" s="16">
        <v>21621233.950000003</v>
      </c>
      <c r="I9" s="16">
        <v>30448177.700000003</v>
      </c>
      <c r="J9" s="20">
        <f aca="true" t="shared" si="0" ref="J9:K35">H9/$G9</f>
        <v>28.345493690800044</v>
      </c>
      <c r="K9" s="21">
        <f t="shared" si="0"/>
        <v>39.917639802038615</v>
      </c>
      <c r="L9" s="6"/>
    </row>
    <row r="10" spans="1:12" ht="12.75" customHeight="1">
      <c r="A10" s="14" t="s">
        <v>15</v>
      </c>
      <c r="B10" s="16">
        <v>24580</v>
      </c>
      <c r="C10" s="16">
        <v>78996</v>
      </c>
      <c r="D10" s="16">
        <v>72273</v>
      </c>
      <c r="E10" s="15" t="s">
        <v>46</v>
      </c>
      <c r="F10" s="16">
        <v>141381</v>
      </c>
      <c r="G10" s="16">
        <v>317230</v>
      </c>
      <c r="H10" s="16">
        <v>6402968.86</v>
      </c>
      <c r="I10" s="16">
        <v>10135632.15</v>
      </c>
      <c r="J10" s="20">
        <f t="shared" si="0"/>
        <v>20.183995397661004</v>
      </c>
      <c r="K10" s="21">
        <f t="shared" si="0"/>
        <v>31.95042130315544</v>
      </c>
      <c r="L10" s="6"/>
    </row>
    <row r="11" spans="1:12" ht="12.75" customHeight="1">
      <c r="A11" s="14" t="s">
        <v>16</v>
      </c>
      <c r="B11" s="16">
        <v>42819</v>
      </c>
      <c r="C11" s="16">
        <v>363985</v>
      </c>
      <c r="D11" s="16">
        <v>325483</v>
      </c>
      <c r="E11" s="16">
        <v>218</v>
      </c>
      <c r="F11" s="16">
        <v>1652271</v>
      </c>
      <c r="G11" s="16">
        <v>2384776</v>
      </c>
      <c r="H11" s="16">
        <v>64036439.15999998</v>
      </c>
      <c r="I11" s="16">
        <v>90577434.56999998</v>
      </c>
      <c r="J11" s="20">
        <f t="shared" si="0"/>
        <v>26.85218199109685</v>
      </c>
      <c r="K11" s="21">
        <f t="shared" si="0"/>
        <v>37.9815272251985</v>
      </c>
      <c r="L11" s="6"/>
    </row>
    <row r="12" spans="1:12" ht="12.75" customHeight="1">
      <c r="A12" s="14" t="s">
        <v>17</v>
      </c>
      <c r="B12" s="16">
        <v>2815</v>
      </c>
      <c r="C12" s="16">
        <v>16130</v>
      </c>
      <c r="D12" s="16">
        <v>22931</v>
      </c>
      <c r="E12" s="16">
        <v>300</v>
      </c>
      <c r="F12" s="16">
        <v>59514</v>
      </c>
      <c r="G12" s="16">
        <v>101690</v>
      </c>
      <c r="H12" s="16">
        <v>1634101.01</v>
      </c>
      <c r="I12" s="16">
        <v>2649692.75</v>
      </c>
      <c r="J12" s="20">
        <f t="shared" si="0"/>
        <v>16.069436621103353</v>
      </c>
      <c r="K12" s="21">
        <f t="shared" si="0"/>
        <v>26.056571442619727</v>
      </c>
      <c r="L12" s="6"/>
    </row>
    <row r="13" spans="1:12" ht="12.75" customHeight="1">
      <c r="A13" s="14" t="s">
        <v>18</v>
      </c>
      <c r="B13" s="16">
        <v>42705</v>
      </c>
      <c r="C13" s="16">
        <v>7071</v>
      </c>
      <c r="D13" s="16">
        <v>63211</v>
      </c>
      <c r="E13" s="16">
        <v>9</v>
      </c>
      <c r="F13" s="16">
        <v>137037</v>
      </c>
      <c r="G13" s="16">
        <v>250033</v>
      </c>
      <c r="H13" s="16">
        <v>3026656.25</v>
      </c>
      <c r="I13" s="16">
        <v>4944759.59</v>
      </c>
      <c r="J13" s="20">
        <f t="shared" si="0"/>
        <v>12.105027136417993</v>
      </c>
      <c r="K13" s="21">
        <f t="shared" si="0"/>
        <v>19.77642787152096</v>
      </c>
      <c r="L13" s="6"/>
    </row>
    <row r="14" spans="1:12" ht="12.75" customHeight="1">
      <c r="A14" s="14" t="s">
        <v>19</v>
      </c>
      <c r="B14" s="16">
        <v>5090</v>
      </c>
      <c r="C14" s="16">
        <v>1476</v>
      </c>
      <c r="D14" s="16">
        <v>700</v>
      </c>
      <c r="E14" s="15" t="s">
        <v>46</v>
      </c>
      <c r="F14" s="16">
        <v>560</v>
      </c>
      <c r="G14" s="16">
        <v>7826</v>
      </c>
      <c r="H14" s="16">
        <v>129042</v>
      </c>
      <c r="I14" s="16">
        <v>215078</v>
      </c>
      <c r="J14" s="20">
        <f t="shared" si="0"/>
        <v>16.48888320981344</v>
      </c>
      <c r="K14" s="21">
        <f t="shared" si="0"/>
        <v>27.48249424993611</v>
      </c>
      <c r="L14" s="6"/>
    </row>
    <row r="15" spans="1:12" ht="12.75" customHeight="1">
      <c r="A15" s="14" t="s">
        <v>20</v>
      </c>
      <c r="B15" s="16">
        <v>70418</v>
      </c>
      <c r="C15" s="16">
        <v>137182</v>
      </c>
      <c r="D15" s="16">
        <v>188595</v>
      </c>
      <c r="E15" s="16">
        <v>208</v>
      </c>
      <c r="F15" s="16">
        <v>1093342</v>
      </c>
      <c r="G15" s="16">
        <v>1489745</v>
      </c>
      <c r="H15" s="16">
        <v>75165302.89</v>
      </c>
      <c r="I15" s="16">
        <v>90679826.8</v>
      </c>
      <c r="J15" s="20">
        <f t="shared" si="0"/>
        <v>50.455146947967606</v>
      </c>
      <c r="K15" s="21">
        <f t="shared" si="0"/>
        <v>60.86936140077664</v>
      </c>
      <c r="L15" s="6"/>
    </row>
    <row r="16" spans="1:12" ht="12.75" customHeight="1">
      <c r="A16" s="14" t="s">
        <v>21</v>
      </c>
      <c r="B16" s="16">
        <v>2095</v>
      </c>
      <c r="C16" s="16">
        <v>3098</v>
      </c>
      <c r="D16" s="16">
        <v>4885</v>
      </c>
      <c r="E16" s="15" t="s">
        <v>46</v>
      </c>
      <c r="F16" s="16">
        <v>1355</v>
      </c>
      <c r="G16" s="16">
        <v>11433</v>
      </c>
      <c r="H16" s="16">
        <v>538133.36</v>
      </c>
      <c r="I16" s="16">
        <v>692180.8</v>
      </c>
      <c r="J16" s="20">
        <f t="shared" si="0"/>
        <v>47.068429983381435</v>
      </c>
      <c r="K16" s="21">
        <f t="shared" si="0"/>
        <v>60.54235983556372</v>
      </c>
      <c r="L16" s="6"/>
    </row>
    <row r="17" spans="1:12" ht="12.75" customHeight="1">
      <c r="A17" s="14" t="s">
        <v>22</v>
      </c>
      <c r="B17" s="15" t="s">
        <v>46</v>
      </c>
      <c r="C17" s="15" t="s">
        <v>46</v>
      </c>
      <c r="D17" s="15" t="s">
        <v>46</v>
      </c>
      <c r="E17" s="15" t="s">
        <v>46</v>
      </c>
      <c r="F17" s="16">
        <v>628</v>
      </c>
      <c r="G17" s="16">
        <v>628</v>
      </c>
      <c r="H17" s="16">
        <v>10286.64</v>
      </c>
      <c r="I17" s="16">
        <v>16371.96</v>
      </c>
      <c r="J17" s="20">
        <f t="shared" si="0"/>
        <v>16.38</v>
      </c>
      <c r="K17" s="21">
        <f t="shared" si="0"/>
        <v>26.07</v>
      </c>
      <c r="L17" s="6"/>
    </row>
    <row r="18" spans="1:12" ht="12.75" customHeight="1">
      <c r="A18" s="14" t="s">
        <v>23</v>
      </c>
      <c r="B18" s="15" t="s">
        <v>46</v>
      </c>
      <c r="C18" s="15" t="s">
        <v>46</v>
      </c>
      <c r="D18" s="16">
        <v>22</v>
      </c>
      <c r="E18" s="15" t="s">
        <v>46</v>
      </c>
      <c r="F18" s="16">
        <v>189</v>
      </c>
      <c r="G18" s="16">
        <v>211</v>
      </c>
      <c r="H18" s="16">
        <v>8756.79</v>
      </c>
      <c r="I18" s="16">
        <v>10489.85</v>
      </c>
      <c r="J18" s="20">
        <f t="shared" si="0"/>
        <v>41.501374407582944</v>
      </c>
      <c r="K18" s="21">
        <f t="shared" si="0"/>
        <v>49.71492890995261</v>
      </c>
      <c r="L18" s="6"/>
    </row>
    <row r="19" spans="1:12" ht="12.75" customHeight="1">
      <c r="A19" s="14" t="s">
        <v>24</v>
      </c>
      <c r="B19" s="16">
        <v>5956</v>
      </c>
      <c r="C19" s="16">
        <v>995</v>
      </c>
      <c r="D19" s="16">
        <v>13172</v>
      </c>
      <c r="E19" s="16">
        <v>250</v>
      </c>
      <c r="F19" s="16">
        <v>60591</v>
      </c>
      <c r="G19" s="16">
        <v>80964</v>
      </c>
      <c r="H19" s="16">
        <v>1969315.81</v>
      </c>
      <c r="I19" s="16">
        <v>2751811.84</v>
      </c>
      <c r="J19" s="20">
        <f t="shared" si="0"/>
        <v>24.323351242527544</v>
      </c>
      <c r="K19" s="21">
        <f t="shared" si="0"/>
        <v>33.988091497455656</v>
      </c>
      <c r="L19" s="6"/>
    </row>
    <row r="20" spans="1:12" ht="12.75" customHeight="1">
      <c r="A20" s="22" t="s">
        <v>52</v>
      </c>
      <c r="B20" s="23">
        <v>257485</v>
      </c>
      <c r="C20" s="23">
        <v>809886</v>
      </c>
      <c r="D20" s="23">
        <v>1025482</v>
      </c>
      <c r="E20" s="23">
        <v>1810</v>
      </c>
      <c r="F20" s="23">
        <v>3326676</v>
      </c>
      <c r="G20" s="23">
        <v>5421339</v>
      </c>
      <c r="H20" s="23">
        <v>174969317.5199999</v>
      </c>
      <c r="I20" s="23">
        <v>233779366.80999997</v>
      </c>
      <c r="J20" s="24">
        <f t="shared" si="0"/>
        <v>32.27418863125879</v>
      </c>
      <c r="K20" s="25">
        <f t="shared" si="0"/>
        <v>43.12207128349656</v>
      </c>
      <c r="L20" s="6"/>
    </row>
    <row r="21" spans="1:12" ht="12.75" customHeight="1">
      <c r="A21" s="14" t="s">
        <v>25</v>
      </c>
      <c r="B21" s="16">
        <v>3</v>
      </c>
      <c r="C21" s="15" t="s">
        <v>46</v>
      </c>
      <c r="D21" s="16">
        <v>12</v>
      </c>
      <c r="E21" s="15" t="s">
        <v>46</v>
      </c>
      <c r="F21" s="16">
        <v>1311</v>
      </c>
      <c r="G21" s="16">
        <v>1326</v>
      </c>
      <c r="H21" s="16">
        <v>301306.87</v>
      </c>
      <c r="I21" s="16">
        <v>323432.02</v>
      </c>
      <c r="J21" s="20">
        <f t="shared" si="0"/>
        <v>227.22991704374056</v>
      </c>
      <c r="K21" s="21">
        <f t="shared" si="0"/>
        <v>243.9155505279035</v>
      </c>
      <c r="L21" s="6"/>
    </row>
    <row r="22" spans="1:12" ht="12.75" customHeight="1">
      <c r="A22" s="14" t="s">
        <v>26</v>
      </c>
      <c r="B22" s="16">
        <v>7367</v>
      </c>
      <c r="C22" s="16">
        <v>44872</v>
      </c>
      <c r="D22" s="16">
        <v>43762</v>
      </c>
      <c r="E22" s="16">
        <v>22563</v>
      </c>
      <c r="F22" s="16">
        <v>533716</v>
      </c>
      <c r="G22" s="16">
        <v>652280</v>
      </c>
      <c r="H22" s="16">
        <v>33403149.820000004</v>
      </c>
      <c r="I22" s="16">
        <v>40357902.14</v>
      </c>
      <c r="J22" s="20">
        <f t="shared" si="0"/>
        <v>51.209832924510955</v>
      </c>
      <c r="K22" s="21">
        <f t="shared" si="0"/>
        <v>61.87205209419268</v>
      </c>
      <c r="L22" s="6"/>
    </row>
    <row r="23" spans="1:12" ht="12.75" customHeight="1">
      <c r="A23" s="14" t="s">
        <v>27</v>
      </c>
      <c r="B23" s="15" t="s">
        <v>46</v>
      </c>
      <c r="C23" s="15" t="s">
        <v>46</v>
      </c>
      <c r="D23" s="16">
        <v>245</v>
      </c>
      <c r="E23" s="15" t="s">
        <v>46</v>
      </c>
      <c r="F23" s="16">
        <v>9566</v>
      </c>
      <c r="G23" s="16">
        <v>9811</v>
      </c>
      <c r="H23" s="16">
        <v>269245.35</v>
      </c>
      <c r="I23" s="16">
        <v>408055.15</v>
      </c>
      <c r="J23" s="20">
        <f t="shared" si="0"/>
        <v>27.443211701151768</v>
      </c>
      <c r="K23" s="21">
        <f t="shared" si="0"/>
        <v>41.59159616756702</v>
      </c>
      <c r="L23" s="6"/>
    </row>
    <row r="24" spans="1:12" ht="12.75" customHeight="1">
      <c r="A24" s="14" t="s">
        <v>28</v>
      </c>
      <c r="B24" s="15" t="s">
        <v>46</v>
      </c>
      <c r="C24" s="15" t="s">
        <v>46</v>
      </c>
      <c r="D24" s="15" t="s">
        <v>46</v>
      </c>
      <c r="E24" s="15" t="s">
        <v>46</v>
      </c>
      <c r="F24" s="16">
        <v>18934</v>
      </c>
      <c r="G24" s="16">
        <v>18934</v>
      </c>
      <c r="H24" s="16">
        <v>474296.27</v>
      </c>
      <c r="I24" s="16">
        <v>736518.16</v>
      </c>
      <c r="J24" s="20">
        <f t="shared" si="0"/>
        <v>25.04997728953206</v>
      </c>
      <c r="K24" s="21">
        <f t="shared" si="0"/>
        <v>38.899237350797506</v>
      </c>
      <c r="L24" s="6"/>
    </row>
    <row r="25" spans="1:12" ht="12.75" customHeight="1">
      <c r="A25" s="26" t="s">
        <v>29</v>
      </c>
      <c r="B25" s="15" t="s">
        <v>46</v>
      </c>
      <c r="C25" s="15" t="s">
        <v>46</v>
      </c>
      <c r="D25" s="16">
        <v>40769</v>
      </c>
      <c r="E25" s="15" t="s">
        <v>46</v>
      </c>
      <c r="F25" s="16">
        <v>10268</v>
      </c>
      <c r="G25" s="16">
        <v>51037</v>
      </c>
      <c r="H25" s="16">
        <v>2789850.69</v>
      </c>
      <c r="I25" s="16">
        <v>3435152.65</v>
      </c>
      <c r="J25" s="20">
        <f t="shared" si="0"/>
        <v>54.66329701980916</v>
      </c>
      <c r="K25" s="21">
        <f t="shared" si="0"/>
        <v>67.30710366988654</v>
      </c>
      <c r="L25" s="6"/>
    </row>
    <row r="26" spans="1:12" ht="12.75" customHeight="1">
      <c r="A26" s="14" t="s">
        <v>30</v>
      </c>
      <c r="B26" s="15" t="s">
        <v>46</v>
      </c>
      <c r="C26" s="16">
        <v>51</v>
      </c>
      <c r="D26" s="16">
        <v>2780</v>
      </c>
      <c r="E26" s="15" t="s">
        <v>46</v>
      </c>
      <c r="F26" s="16">
        <v>115010</v>
      </c>
      <c r="G26" s="16">
        <v>117841</v>
      </c>
      <c r="H26" s="16">
        <v>5267323.24</v>
      </c>
      <c r="I26" s="16">
        <v>7128488.89</v>
      </c>
      <c r="J26" s="20">
        <f t="shared" si="0"/>
        <v>44.69856196060794</v>
      </c>
      <c r="K26" s="21">
        <f t="shared" si="0"/>
        <v>60.492433787900644</v>
      </c>
      <c r="L26" s="6"/>
    </row>
    <row r="27" spans="1:12" ht="12.75" customHeight="1">
      <c r="A27" s="14" t="s">
        <v>31</v>
      </c>
      <c r="B27" s="15" t="s">
        <v>46</v>
      </c>
      <c r="C27" s="15" t="s">
        <v>46</v>
      </c>
      <c r="D27" s="16">
        <v>846</v>
      </c>
      <c r="E27" s="15" t="s">
        <v>46</v>
      </c>
      <c r="F27" s="16">
        <v>746</v>
      </c>
      <c r="G27" s="16">
        <v>1592</v>
      </c>
      <c r="H27" s="16">
        <v>93930.32</v>
      </c>
      <c r="I27" s="16">
        <v>119013.1</v>
      </c>
      <c r="J27" s="20">
        <f t="shared" si="0"/>
        <v>59.001457286432164</v>
      </c>
      <c r="K27" s="21">
        <f t="shared" si="0"/>
        <v>74.75697236180905</v>
      </c>
      <c r="L27" s="6"/>
    </row>
    <row r="28" spans="1:12" ht="12.75" customHeight="1">
      <c r="A28" s="14" t="s">
        <v>32</v>
      </c>
      <c r="B28" s="15" t="s">
        <v>46</v>
      </c>
      <c r="C28" s="15" t="s">
        <v>46</v>
      </c>
      <c r="D28" s="16">
        <v>439</v>
      </c>
      <c r="E28" s="15" t="s">
        <v>46</v>
      </c>
      <c r="F28" s="16">
        <v>85610</v>
      </c>
      <c r="G28" s="16">
        <v>86049</v>
      </c>
      <c r="H28" s="16">
        <v>6283670.83</v>
      </c>
      <c r="I28" s="16">
        <v>7574650.63</v>
      </c>
      <c r="J28" s="20">
        <f t="shared" si="0"/>
        <v>73.02433299631605</v>
      </c>
      <c r="K28" s="21">
        <f t="shared" si="0"/>
        <v>88.02717788701786</v>
      </c>
      <c r="L28" s="6"/>
    </row>
    <row r="29" spans="1:12" ht="12.75" customHeight="1">
      <c r="A29" s="14" t="s">
        <v>33</v>
      </c>
      <c r="B29" s="16">
        <v>441</v>
      </c>
      <c r="C29" s="16">
        <v>295</v>
      </c>
      <c r="D29" s="16">
        <v>888</v>
      </c>
      <c r="E29" s="15" t="s">
        <v>46</v>
      </c>
      <c r="F29" s="16">
        <v>24086</v>
      </c>
      <c r="G29" s="16">
        <v>25710</v>
      </c>
      <c r="H29" s="16">
        <v>824542.49</v>
      </c>
      <c r="I29" s="16">
        <v>1183389.49</v>
      </c>
      <c r="J29" s="20">
        <f t="shared" si="0"/>
        <v>32.07088642551536</v>
      </c>
      <c r="K29" s="21">
        <f t="shared" si="0"/>
        <v>46.028373784519644</v>
      </c>
      <c r="L29" s="6"/>
    </row>
    <row r="30" spans="1:12" ht="12.75" customHeight="1">
      <c r="A30" s="14" t="s">
        <v>34</v>
      </c>
      <c r="B30" s="15" t="s">
        <v>46</v>
      </c>
      <c r="C30" s="15" t="s">
        <v>46</v>
      </c>
      <c r="D30" s="15" t="s">
        <v>46</v>
      </c>
      <c r="E30" s="15" t="s">
        <v>46</v>
      </c>
      <c r="F30" s="16">
        <v>250408</v>
      </c>
      <c r="G30" s="16">
        <v>250408</v>
      </c>
      <c r="H30" s="16">
        <v>5259503.41</v>
      </c>
      <c r="I30" s="16">
        <v>6759087.74</v>
      </c>
      <c r="J30" s="20">
        <f t="shared" si="0"/>
        <v>21.003735543592857</v>
      </c>
      <c r="K30" s="21">
        <f t="shared" si="0"/>
        <v>26.992299527171657</v>
      </c>
      <c r="L30" s="6"/>
    </row>
    <row r="31" spans="1:12" ht="12.75" customHeight="1">
      <c r="A31" s="14" t="s">
        <v>35</v>
      </c>
      <c r="B31" s="16">
        <v>62416</v>
      </c>
      <c r="C31" s="16">
        <v>96434</v>
      </c>
      <c r="D31" s="16">
        <v>128234</v>
      </c>
      <c r="E31" s="15" t="s">
        <v>46</v>
      </c>
      <c r="F31" s="16">
        <v>3723238</v>
      </c>
      <c r="G31" s="16">
        <v>4010322</v>
      </c>
      <c r="H31" s="16">
        <v>116589999.04</v>
      </c>
      <c r="I31" s="16">
        <v>167247390.92999998</v>
      </c>
      <c r="J31" s="20">
        <f t="shared" si="0"/>
        <v>29.072478229927672</v>
      </c>
      <c r="K31" s="21">
        <f t="shared" si="0"/>
        <v>41.70422996706997</v>
      </c>
      <c r="L31" s="6"/>
    </row>
    <row r="32" spans="1:12" ht="12.75" customHeight="1">
      <c r="A32" s="14" t="s">
        <v>36</v>
      </c>
      <c r="B32" s="15" t="s">
        <v>46</v>
      </c>
      <c r="C32" s="15" t="s">
        <v>46</v>
      </c>
      <c r="D32" s="15" t="s">
        <v>46</v>
      </c>
      <c r="E32" s="15" t="s">
        <v>46</v>
      </c>
      <c r="F32" s="16">
        <v>68113</v>
      </c>
      <c r="G32" s="16">
        <v>68113</v>
      </c>
      <c r="H32" s="16">
        <v>2053878.99</v>
      </c>
      <c r="I32" s="16">
        <v>2681422.09</v>
      </c>
      <c r="J32" s="20">
        <f t="shared" si="0"/>
        <v>30.153993951228106</v>
      </c>
      <c r="K32" s="21">
        <f t="shared" si="0"/>
        <v>39.36725867308737</v>
      </c>
      <c r="L32" s="6"/>
    </row>
    <row r="33" spans="1:12" ht="12.75" customHeight="1">
      <c r="A33" s="14" t="s">
        <v>37</v>
      </c>
      <c r="B33" s="16">
        <v>54</v>
      </c>
      <c r="C33" s="16">
        <v>308</v>
      </c>
      <c r="D33" s="16">
        <v>111</v>
      </c>
      <c r="E33" s="16">
        <v>4</v>
      </c>
      <c r="F33" s="16">
        <v>79566.19</v>
      </c>
      <c r="G33" s="16">
        <v>80043.19</v>
      </c>
      <c r="H33" s="16">
        <v>1946097.3709</v>
      </c>
      <c r="I33" s="16">
        <v>2817135.2709000004</v>
      </c>
      <c r="J33" s="20">
        <f t="shared" si="0"/>
        <v>24.313091106189045</v>
      </c>
      <c r="K33" s="21">
        <f t="shared" si="0"/>
        <v>35.19518988311186</v>
      </c>
      <c r="L33" s="6"/>
    </row>
    <row r="34" spans="1:12" ht="12.75" customHeight="1">
      <c r="A34" s="22" t="s">
        <v>38</v>
      </c>
      <c r="B34" s="23">
        <v>70281</v>
      </c>
      <c r="C34" s="23">
        <v>141960</v>
      </c>
      <c r="D34" s="23">
        <v>218086</v>
      </c>
      <c r="E34" s="23">
        <v>22567</v>
      </c>
      <c r="F34" s="23">
        <v>4920572.19</v>
      </c>
      <c r="G34" s="23">
        <v>5373466.19</v>
      </c>
      <c r="H34" s="23">
        <v>175556794.69089997</v>
      </c>
      <c r="I34" s="23">
        <v>240771638.26090008</v>
      </c>
      <c r="J34" s="24">
        <f t="shared" si="0"/>
        <v>32.67105225629045</v>
      </c>
      <c r="K34" s="25">
        <f t="shared" si="0"/>
        <v>44.80750966833571</v>
      </c>
      <c r="L34" s="6"/>
    </row>
    <row r="35" spans="1:12" ht="12.75" customHeight="1">
      <c r="A35" s="22" t="s">
        <v>53</v>
      </c>
      <c r="B35" s="23">
        <v>327766</v>
      </c>
      <c r="C35" s="23">
        <v>951846</v>
      </c>
      <c r="D35" s="23">
        <v>1243568</v>
      </c>
      <c r="E35" s="23">
        <v>24377</v>
      </c>
      <c r="F35" s="23">
        <v>8247248.19</v>
      </c>
      <c r="G35" s="23">
        <v>10794805.190000001</v>
      </c>
      <c r="H35" s="23">
        <v>350526112.2109001</v>
      </c>
      <c r="I35" s="23">
        <v>474551005.0709</v>
      </c>
      <c r="J35" s="24">
        <f t="shared" si="0"/>
        <v>32.47174043822648</v>
      </c>
      <c r="K35" s="27">
        <f t="shared" si="0"/>
        <v>43.96105318422147</v>
      </c>
      <c r="L35" s="6"/>
    </row>
    <row r="36" spans="1:12" ht="12.75" customHeight="1">
      <c r="A36" s="14" t="s">
        <v>39</v>
      </c>
      <c r="B36" s="14"/>
      <c r="C36" s="14"/>
      <c r="D36" s="14"/>
      <c r="E36" s="14"/>
      <c r="F36" s="14"/>
      <c r="G36" s="28">
        <v>112645</v>
      </c>
      <c r="H36" s="28">
        <f>G36*J36</f>
        <v>2068162.2</v>
      </c>
      <c r="I36" s="28">
        <f>G36*K36</f>
        <v>2769940.55</v>
      </c>
      <c r="J36" s="29">
        <v>18.36</v>
      </c>
      <c r="K36" s="30">
        <v>24.59</v>
      </c>
      <c r="L36" s="6"/>
    </row>
    <row r="37" spans="1:12" ht="12.75" customHeight="1">
      <c r="A37" s="14" t="s">
        <v>40</v>
      </c>
      <c r="B37" s="14"/>
      <c r="C37" s="14"/>
      <c r="D37" s="14"/>
      <c r="E37" s="14"/>
      <c r="F37" s="14"/>
      <c r="G37" s="31">
        <v>3805879</v>
      </c>
      <c r="H37" s="31">
        <f>G37*J37</f>
        <v>140551111.47</v>
      </c>
      <c r="I37" s="31">
        <f>G37*K37</f>
        <v>188999951.14</v>
      </c>
      <c r="J37" s="32">
        <v>36.93</v>
      </c>
      <c r="K37" s="33">
        <v>49.66</v>
      </c>
      <c r="L37" s="6"/>
    </row>
    <row r="38" spans="1:12" ht="12.75" customHeight="1">
      <c r="A38" s="14"/>
      <c r="B38" s="14"/>
      <c r="C38" s="14"/>
      <c r="D38" s="14"/>
      <c r="E38" s="14"/>
      <c r="F38" s="14"/>
      <c r="G38" s="16"/>
      <c r="H38" s="16"/>
      <c r="I38" s="16"/>
      <c r="J38" s="31"/>
      <c r="K38" s="34"/>
      <c r="L38" s="6"/>
    </row>
    <row r="39" spans="1:12" ht="12.75" customHeight="1" thickBot="1">
      <c r="A39" s="35" t="s">
        <v>41</v>
      </c>
      <c r="B39" s="12"/>
      <c r="C39" s="12"/>
      <c r="D39" s="12"/>
      <c r="E39" s="12"/>
      <c r="F39" s="36"/>
      <c r="G39" s="37">
        <f>G35+G36+G37</f>
        <v>14713329.190000001</v>
      </c>
      <c r="H39" s="37">
        <f>H35+H36+H37</f>
        <v>493145385.88090014</v>
      </c>
      <c r="I39" s="37">
        <f>I35+I36+I37</f>
        <v>666320896.7609</v>
      </c>
      <c r="J39" s="38">
        <f>H39/G39</f>
        <v>33.516913780197974</v>
      </c>
      <c r="K39" s="39">
        <f>I39/G39</f>
        <v>45.28688838239063</v>
      </c>
      <c r="L39" s="6"/>
    </row>
    <row r="40" spans="1:12" ht="12.75" customHeight="1">
      <c r="A40" s="7" t="s">
        <v>42</v>
      </c>
      <c r="B40" s="7"/>
      <c r="C40" s="7"/>
      <c r="D40" s="7"/>
      <c r="E40" s="7"/>
      <c r="F40" s="7"/>
      <c r="G40" s="7"/>
      <c r="L40" s="6"/>
    </row>
    <row r="41" spans="1:12" ht="12.75" customHeight="1">
      <c r="A41" s="7" t="s">
        <v>43</v>
      </c>
      <c r="B41" s="7"/>
      <c r="C41" s="7"/>
      <c r="D41" s="7"/>
      <c r="E41" s="7"/>
      <c r="F41" s="7"/>
      <c r="G41" s="7"/>
      <c r="L41" s="6"/>
    </row>
    <row r="42" spans="1:12" ht="12.75" customHeight="1">
      <c r="A42" s="7"/>
      <c r="B42" s="7"/>
      <c r="C42" s="7"/>
      <c r="D42" s="7"/>
      <c r="E42" s="7"/>
      <c r="F42" s="7"/>
      <c r="G42" s="7"/>
      <c r="L42" s="6"/>
    </row>
  </sheetData>
  <mergeCells count="7">
    <mergeCell ref="H6:I6"/>
    <mergeCell ref="J6:K6"/>
    <mergeCell ref="A1:K1"/>
    <mergeCell ref="A3:K3"/>
    <mergeCell ref="B5:G5"/>
    <mergeCell ref="H5:I5"/>
    <mergeCell ref="J5:K5"/>
  </mergeCells>
  <printOptions/>
  <pageMargins left="0.75" right="0.75" top="1" bottom="1" header="0" footer="0"/>
  <pageSetup horizontalDpi="600" verticalDpi="600" orientation="portrait" paperSize="9" scale="5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2005-02-03T09:51:52Z</cp:lastPrinted>
  <dcterms:created xsi:type="dcterms:W3CDTF">2003-08-07T08:19:34Z</dcterms:created>
  <dcterms:modified xsi:type="dcterms:W3CDTF">2005-02-03T09:57:05Z</dcterms:modified>
  <cp:category/>
  <cp:version/>
  <cp:contentType/>
  <cp:contentStatus/>
</cp:coreProperties>
</file>