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'26.25'!$A$1:$L$19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<sst xmlns="http://schemas.openxmlformats.org/spreadsheetml/2006/main" count="36" uniqueCount="28">
  <si>
    <t>ESTRUCTURA FORESTAL</t>
  </si>
  <si>
    <t>Total</t>
  </si>
  <si>
    <t>(hectáreas)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</si>
  <si>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</si>
  <si>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</si>
  <si>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</si>
  <si>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</si>
  <si>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</si>
  <si>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</si>
  <si>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</si>
  <si>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</si>
  <si>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</si>
  <si>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</si>
  <si>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</si>
  <si>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</si>
  <si>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</si>
  <si>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</si>
  <si>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Menor de 1 ha</t>
  </si>
  <si>
    <t>De 1 a &lt;3 ha</t>
  </si>
  <si>
    <t>De 3 a &lt;5 ha</t>
  </si>
  <si>
    <t>De 5 a &lt;25 ha</t>
  </si>
  <si>
    <t>De 25 a &lt;100 ha</t>
  </si>
  <si>
    <t>De 100 a &lt;500 ha</t>
  </si>
  <si>
    <t>De 500 a &lt;1.000 ha</t>
  </si>
  <si>
    <t>De 1.000 o más ha</t>
  </si>
  <si>
    <t>TOTAL</t>
  </si>
  <si>
    <t>Fuente: Ministerio de Medio Ambiente.</t>
  </si>
  <si>
    <t xml:space="preserve"> 26.25.  INCENDIOS FORESTALES: Número de incendios según extensión y tipo de vegetación, 2002</t>
  </si>
</sst>
</file>

<file path=xl/styles.xml><?xml version="1.0" encoding="utf-8"?>
<styleSheet xmlns="http://schemas.openxmlformats.org/spreadsheetml/2006/main">
  <numFmts count="3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0_);\(#,##0.000\)"/>
    <numFmt numFmtId="182" formatCode="#,##0__"/>
    <numFmt numFmtId="183" formatCode="#,##0____;\(#,##0\)"/>
    <numFmt numFmtId="184" formatCode="#,##0.0__"/>
    <numFmt numFmtId="185" formatCode="#,##0___________);\(#,##0\)"/>
    <numFmt numFmtId="186" formatCode="#,##0_______);\(#,##0\)"/>
    <numFmt numFmtId="187" formatCode="#,##0.00_);\(#,##0.000\)"/>
    <numFmt numFmtId="188" formatCode="#,##0.00__"/>
    <numFmt numFmtId="189" formatCode="#,##0.0"/>
    <numFmt numFmtId="190" formatCode="#,##0__;\–#,##0__;\–__;@__"/>
    <numFmt numFmtId="191" formatCode="#,##0.00__;\–#,##0.00__;\–__;@__"/>
    <numFmt numFmtId="192" formatCode="#,##0;\(0.0\)"/>
    <numFmt numFmtId="193" formatCode="#,##0;\(#,##0\);\–"/>
  </numFmts>
  <fonts count="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9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2" xfId="0" applyFont="1" applyFill="1" applyBorder="1" applyAlignment="1">
      <alignment horizontal="center"/>
    </xf>
    <xf numFmtId="180" fontId="0" fillId="2" borderId="3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80" fontId="0" fillId="2" borderId="2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80" fontId="0" fillId="2" borderId="1" xfId="0" applyNumberFormat="1" applyFont="1" applyFill="1" applyBorder="1" applyAlignment="1">
      <alignment horizontal="right"/>
    </xf>
    <xf numFmtId="180" fontId="5" fillId="2" borderId="1" xfId="0" applyNumberFormat="1" applyFont="1" applyFill="1" applyBorder="1" applyAlignment="1">
      <alignment horizontal="right"/>
    </xf>
    <xf numFmtId="180" fontId="5" fillId="2" borderId="5" xfId="0" applyNumberFormat="1" applyFont="1" applyFill="1" applyBorder="1" applyAlignment="1">
      <alignment horizontal="right"/>
    </xf>
    <xf numFmtId="180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 quotePrefix="1">
      <alignment horizontal="left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187" fontId="0" fillId="2" borderId="3" xfId="0" applyNumberFormat="1" applyFont="1" applyFill="1" applyBorder="1" applyAlignment="1">
      <alignment horizontal="right"/>
    </xf>
    <xf numFmtId="187" fontId="0" fillId="2" borderId="2" xfId="0" applyNumberFormat="1" applyFont="1" applyFill="1" applyBorder="1" applyAlignment="1">
      <alignment horizontal="right"/>
    </xf>
    <xf numFmtId="180" fontId="0" fillId="2" borderId="2" xfId="0" applyNumberFormat="1" applyFont="1" applyFill="1" applyBorder="1" applyAlignment="1" quotePrefix="1">
      <alignment horizontal="right"/>
    </xf>
    <xf numFmtId="2" fontId="5" fillId="2" borderId="5" xfId="0" applyNumberFormat="1" applyFont="1" applyFill="1" applyBorder="1" applyAlignment="1">
      <alignment horizontal="right"/>
    </xf>
    <xf numFmtId="0" fontId="0" fillId="2" borderId="7" xfId="0" applyFont="1" applyFill="1" applyBorder="1" applyAlignment="1" quotePrefix="1">
      <alignment horizontal="left" indent="1"/>
    </xf>
    <xf numFmtId="0" fontId="0" fillId="2" borderId="0" xfId="0" applyFont="1" applyFill="1" applyBorder="1" applyAlignment="1" quotePrefix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5" fillId="2" borderId="6" xfId="0" applyFont="1" applyFill="1" applyBorder="1" applyAlignment="1">
      <alignment horizontal="left" indent="1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top"/>
    </xf>
    <xf numFmtId="0" fontId="0" fillId="2" borderId="5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/>
  <dimension ref="A1:L22"/>
  <sheetViews>
    <sheetView tabSelected="1" zoomScale="75" zoomScaleNormal="75" workbookViewId="0" topLeftCell="A1">
      <selection activeCell="N11" sqref="N11"/>
    </sheetView>
  </sheetViews>
  <sheetFormatPr defaultColWidth="11.421875" defaultRowHeight="12.75"/>
  <cols>
    <col min="1" max="1" width="22.7109375" style="6" customWidth="1"/>
    <col min="2" max="3" width="10.140625" style="6" customWidth="1"/>
    <col min="4" max="4" width="11.7109375" style="6" customWidth="1"/>
    <col min="5" max="5" width="10.140625" style="6" customWidth="1"/>
    <col min="6" max="9" width="11.7109375" style="6" customWidth="1"/>
    <col min="10" max="22" width="10.140625" style="6" customWidth="1"/>
    <col min="23" max="16384" width="11.421875" style="6" customWidth="1"/>
  </cols>
  <sheetData>
    <row r="1" spans="1:12" s="5" customFormat="1" ht="18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3" spans="1:12" ht="15">
      <c r="A3" s="35" t="s">
        <v>27</v>
      </c>
      <c r="B3" s="36"/>
      <c r="C3" s="36"/>
      <c r="D3" s="36"/>
      <c r="E3" s="36"/>
      <c r="F3" s="36"/>
      <c r="G3" s="40"/>
      <c r="H3" s="40"/>
      <c r="I3" s="40"/>
      <c r="J3" s="40"/>
      <c r="K3" s="40"/>
      <c r="L3" s="40"/>
    </row>
    <row r="4" spans="1:12" ht="14.25">
      <c r="A4" s="7"/>
      <c r="B4" s="7"/>
      <c r="C4" s="7"/>
      <c r="D4" s="7"/>
      <c r="E4" s="7"/>
      <c r="F4" s="7"/>
      <c r="G4" s="3"/>
      <c r="H4" s="3"/>
      <c r="I4" s="3"/>
      <c r="J4" s="3"/>
      <c r="K4" s="3"/>
      <c r="L4" s="3"/>
    </row>
    <row r="5" spans="1:12" ht="12.75">
      <c r="A5" s="25"/>
      <c r="B5" s="41" t="s">
        <v>3</v>
      </c>
      <c r="C5" s="42"/>
      <c r="D5" s="41" t="s">
        <v>4</v>
      </c>
      <c r="E5" s="42"/>
      <c r="F5" s="37" t="s">
        <v>5</v>
      </c>
      <c r="G5" s="38"/>
      <c r="H5" s="38"/>
      <c r="I5" s="38"/>
      <c r="J5" s="39"/>
      <c r="K5" s="41" t="s">
        <v>6</v>
      </c>
      <c r="L5" s="29"/>
    </row>
    <row r="6" spans="1:12" ht="12.75">
      <c r="A6" s="9" t="s">
        <v>7</v>
      </c>
      <c r="B6" s="43"/>
      <c r="C6" s="26"/>
      <c r="D6" s="27"/>
      <c r="E6" s="28"/>
      <c r="F6" s="1" t="s">
        <v>8</v>
      </c>
      <c r="G6" s="1" t="s">
        <v>9</v>
      </c>
      <c r="H6" s="1" t="s">
        <v>10</v>
      </c>
      <c r="I6" s="41" t="s">
        <v>1</v>
      </c>
      <c r="J6" s="42"/>
      <c r="K6" s="43"/>
      <c r="L6" s="30"/>
    </row>
    <row r="7" spans="1:12" ht="12.75">
      <c r="A7" s="3"/>
      <c r="B7" s="31" t="s">
        <v>11</v>
      </c>
      <c r="C7" s="31" t="s">
        <v>12</v>
      </c>
      <c r="D7" s="33" t="s">
        <v>13</v>
      </c>
      <c r="E7" s="44"/>
      <c r="F7" s="8" t="s">
        <v>14</v>
      </c>
      <c r="G7" s="8" t="s">
        <v>15</v>
      </c>
      <c r="H7" s="8" t="s">
        <v>16</v>
      </c>
      <c r="I7" s="43"/>
      <c r="J7" s="26"/>
      <c r="K7" s="31" t="s">
        <v>11</v>
      </c>
      <c r="L7" s="41" t="s">
        <v>12</v>
      </c>
    </row>
    <row r="8" spans="1:12" ht="13.5" thickBot="1">
      <c r="A8" s="16"/>
      <c r="B8" s="32"/>
      <c r="C8" s="32"/>
      <c r="D8" s="15" t="s">
        <v>2</v>
      </c>
      <c r="E8" s="15" t="s">
        <v>12</v>
      </c>
      <c r="F8" s="15" t="s">
        <v>2</v>
      </c>
      <c r="G8" s="15" t="s">
        <v>2</v>
      </c>
      <c r="H8" s="15" t="s">
        <v>2</v>
      </c>
      <c r="I8" s="15" t="s">
        <v>2</v>
      </c>
      <c r="J8" s="15" t="s">
        <v>12</v>
      </c>
      <c r="K8" s="32"/>
      <c r="L8" s="45"/>
    </row>
    <row r="9" spans="1:12" ht="12.75">
      <c r="A9" s="21" t="s">
        <v>17</v>
      </c>
      <c r="B9" s="2">
        <v>12110</v>
      </c>
      <c r="C9" s="17">
        <f aca="true" t="shared" si="0" ref="C9:C16">B9*100/$B$18</f>
        <v>60.765718299964874</v>
      </c>
      <c r="D9" s="2">
        <v>702.11</v>
      </c>
      <c r="E9" s="17">
        <f aca="true" t="shared" si="1" ref="E9:E16">D9*100/$D$18</f>
        <v>2.786492470703749</v>
      </c>
      <c r="F9" s="2">
        <v>18.61</v>
      </c>
      <c r="G9" s="2">
        <v>1546.51</v>
      </c>
      <c r="H9" s="2">
        <f>317.61+30.93</f>
        <v>348.54</v>
      </c>
      <c r="I9" s="2">
        <f aca="true" t="shared" si="2" ref="I9:I16">SUM(F9:H9)</f>
        <v>1913.6599999999999</v>
      </c>
      <c r="J9" s="17">
        <f aca="true" t="shared" si="3" ref="J9:J16">I9*100/$I$18</f>
        <v>2.3259480074059478</v>
      </c>
      <c r="K9" s="2">
        <f aca="true" t="shared" si="4" ref="K9:K16">I9+D9</f>
        <v>2615.77</v>
      </c>
      <c r="L9" s="17">
        <f aca="true" t="shared" si="5" ref="L9:L16">K9*100/$K$18</f>
        <v>2.4339237668244884</v>
      </c>
    </row>
    <row r="10" spans="1:12" ht="12.75">
      <c r="A10" s="22" t="s">
        <v>18</v>
      </c>
      <c r="B10" s="4">
        <v>3777</v>
      </c>
      <c r="C10" s="18">
        <f t="shared" si="0"/>
        <v>18.952280596116214</v>
      </c>
      <c r="D10" s="4">
        <v>1314.65</v>
      </c>
      <c r="E10" s="18">
        <f t="shared" si="1"/>
        <v>5.217504844840102</v>
      </c>
      <c r="F10" s="4">
        <v>59.97</v>
      </c>
      <c r="G10" s="4">
        <v>3453.58</v>
      </c>
      <c r="H10" s="4">
        <f>898.32+58.42</f>
        <v>956.74</v>
      </c>
      <c r="I10" s="4">
        <f t="shared" si="2"/>
        <v>4470.29</v>
      </c>
      <c r="J10" s="18">
        <f t="shared" si="3"/>
        <v>5.4333905281119605</v>
      </c>
      <c r="K10" s="4">
        <f t="shared" si="4"/>
        <v>5784.9400000000005</v>
      </c>
      <c r="L10" s="18">
        <f t="shared" si="5"/>
        <v>5.3827756093439625</v>
      </c>
    </row>
    <row r="11" spans="1:12" ht="12.75">
      <c r="A11" s="22" t="s">
        <v>19</v>
      </c>
      <c r="B11" s="4">
        <v>1333</v>
      </c>
      <c r="C11" s="18">
        <f t="shared" si="0"/>
        <v>6.688745044909428</v>
      </c>
      <c r="D11" s="4">
        <v>1008.87</v>
      </c>
      <c r="E11" s="18">
        <f t="shared" si="1"/>
        <v>4.003943340671535</v>
      </c>
      <c r="F11" s="4">
        <v>46.4</v>
      </c>
      <c r="G11" s="4">
        <v>2943.46</v>
      </c>
      <c r="H11" s="4">
        <f>684.58+25.2</f>
        <v>709.7800000000001</v>
      </c>
      <c r="I11" s="4">
        <f t="shared" si="2"/>
        <v>3699.6400000000003</v>
      </c>
      <c r="J11" s="18">
        <f t="shared" si="3"/>
        <v>4.496708028656784</v>
      </c>
      <c r="K11" s="4">
        <f t="shared" si="4"/>
        <v>4708.51</v>
      </c>
      <c r="L11" s="18">
        <f t="shared" si="5"/>
        <v>4.381178159903498</v>
      </c>
    </row>
    <row r="12" spans="1:12" ht="12.75">
      <c r="A12" s="23" t="s">
        <v>20</v>
      </c>
      <c r="B12" s="4">
        <v>1995</v>
      </c>
      <c r="C12" s="18">
        <f t="shared" si="0"/>
        <v>10.010537407797681</v>
      </c>
      <c r="D12" s="4">
        <v>4472.59</v>
      </c>
      <c r="E12" s="18">
        <f t="shared" si="1"/>
        <v>17.75054957135617</v>
      </c>
      <c r="F12" s="4">
        <v>280.49</v>
      </c>
      <c r="G12" s="4">
        <v>12376.6</v>
      </c>
      <c r="H12" s="4">
        <f>3120.6+55.5</f>
        <v>3176.1</v>
      </c>
      <c r="I12" s="4">
        <f t="shared" si="2"/>
        <v>15833.19</v>
      </c>
      <c r="J12" s="18">
        <f t="shared" si="3"/>
        <v>19.244367720169613</v>
      </c>
      <c r="K12" s="4">
        <f t="shared" si="4"/>
        <v>20305.78</v>
      </c>
      <c r="L12" s="18">
        <f t="shared" si="5"/>
        <v>18.894138454798917</v>
      </c>
    </row>
    <row r="13" spans="1:12" ht="12.75">
      <c r="A13" s="23" t="s">
        <v>21</v>
      </c>
      <c r="B13" s="4">
        <v>532</v>
      </c>
      <c r="C13" s="18">
        <f t="shared" si="0"/>
        <v>2.6694766420793816</v>
      </c>
      <c r="D13" s="4">
        <v>5840.26</v>
      </c>
      <c r="E13" s="18">
        <f t="shared" si="1"/>
        <v>23.178477043415246</v>
      </c>
      <c r="F13" s="4">
        <v>487.5</v>
      </c>
      <c r="G13" s="4">
        <v>15243.53</v>
      </c>
      <c r="H13" s="4">
        <f>4007.36+135</f>
        <v>4142.360000000001</v>
      </c>
      <c r="I13" s="4">
        <f t="shared" si="2"/>
        <v>19873.39</v>
      </c>
      <c r="J13" s="18">
        <f t="shared" si="3"/>
        <v>24.155007614153657</v>
      </c>
      <c r="K13" s="4">
        <f t="shared" si="4"/>
        <v>25713.65</v>
      </c>
      <c r="L13" s="18">
        <f t="shared" si="5"/>
        <v>23.926057668222555</v>
      </c>
    </row>
    <row r="14" spans="1:12" ht="12.75">
      <c r="A14" s="23" t="s">
        <v>22</v>
      </c>
      <c r="B14" s="4">
        <v>164</v>
      </c>
      <c r="C14" s="18">
        <f t="shared" si="0"/>
        <v>0.8229213708665764</v>
      </c>
      <c r="D14" s="4">
        <v>6192.22</v>
      </c>
      <c r="E14" s="18">
        <f t="shared" si="1"/>
        <v>24.57531498902048</v>
      </c>
      <c r="F14" s="4">
        <v>1390.78</v>
      </c>
      <c r="G14" s="4">
        <v>18916.01</v>
      </c>
      <c r="H14" s="4">
        <v>4851.04</v>
      </c>
      <c r="I14" s="4">
        <f t="shared" si="2"/>
        <v>25157.829999999998</v>
      </c>
      <c r="J14" s="18">
        <f t="shared" si="3"/>
        <v>30.577952488507666</v>
      </c>
      <c r="K14" s="4">
        <f t="shared" si="4"/>
        <v>31350.05</v>
      </c>
      <c r="L14" s="18">
        <f t="shared" si="5"/>
        <v>29.170619659272816</v>
      </c>
    </row>
    <row r="15" spans="1:12" ht="12.75">
      <c r="A15" s="23" t="s">
        <v>23</v>
      </c>
      <c r="B15" s="4">
        <v>14</v>
      </c>
      <c r="C15" s="18">
        <f t="shared" si="0"/>
        <v>0.07024938531787847</v>
      </c>
      <c r="D15" s="4">
        <v>2427.35</v>
      </c>
      <c r="E15" s="18">
        <f t="shared" si="1"/>
        <v>9.63352252319828</v>
      </c>
      <c r="F15" s="19">
        <v>251.08</v>
      </c>
      <c r="G15" s="4">
        <v>5992</v>
      </c>
      <c r="H15" s="4">
        <v>1037.09</v>
      </c>
      <c r="I15" s="4">
        <f t="shared" si="2"/>
        <v>7280.17</v>
      </c>
      <c r="J15" s="18">
        <f t="shared" si="3"/>
        <v>8.848644432697846</v>
      </c>
      <c r="K15" s="4">
        <f t="shared" si="4"/>
        <v>9707.52</v>
      </c>
      <c r="L15" s="18">
        <f t="shared" si="5"/>
        <v>9.032660992718801</v>
      </c>
    </row>
    <row r="16" spans="1:12" ht="12.75">
      <c r="A16" s="23" t="s">
        <v>24</v>
      </c>
      <c r="B16" s="19">
        <v>4</v>
      </c>
      <c r="C16" s="18">
        <f t="shared" si="0"/>
        <v>0.020071252947965277</v>
      </c>
      <c r="D16" s="19">
        <v>3238.86</v>
      </c>
      <c r="E16" s="18">
        <f t="shared" si="1"/>
        <v>12.85419521679444</v>
      </c>
      <c r="F16" s="19">
        <v>0</v>
      </c>
      <c r="G16" s="19">
        <v>2338</v>
      </c>
      <c r="H16" s="19">
        <v>1708.24</v>
      </c>
      <c r="I16" s="4">
        <f t="shared" si="2"/>
        <v>4046.24</v>
      </c>
      <c r="J16" s="18">
        <f t="shared" si="3"/>
        <v>4.917981180296522</v>
      </c>
      <c r="K16" s="4">
        <f t="shared" si="4"/>
        <v>7285.1</v>
      </c>
      <c r="L16" s="18">
        <f t="shared" si="5"/>
        <v>6.778645688914959</v>
      </c>
    </row>
    <row r="17" spans="1:12" ht="12.75">
      <c r="A17" s="3"/>
      <c r="B17" s="4"/>
      <c r="C17" s="18"/>
      <c r="D17" s="4"/>
      <c r="E17" s="18"/>
      <c r="F17" s="4"/>
      <c r="G17" s="10"/>
      <c r="H17" s="11"/>
      <c r="I17" s="13"/>
      <c r="J17" s="18"/>
      <c r="K17" s="4"/>
      <c r="L17" s="18"/>
    </row>
    <row r="18" spans="1:12" ht="13.5" thickBot="1">
      <c r="A18" s="24" t="s">
        <v>25</v>
      </c>
      <c r="B18" s="12">
        <f>SUM(B9:B16)</f>
        <v>19929</v>
      </c>
      <c r="C18" s="20">
        <v>100</v>
      </c>
      <c r="D18" s="12">
        <f aca="true" t="shared" si="6" ref="D18:I18">SUM(D9:D16)</f>
        <v>25196.91</v>
      </c>
      <c r="E18" s="20">
        <f t="shared" si="6"/>
        <v>100</v>
      </c>
      <c r="F18" s="12">
        <f t="shared" si="6"/>
        <v>2534.83</v>
      </c>
      <c r="G18" s="12">
        <f t="shared" si="6"/>
        <v>62809.69</v>
      </c>
      <c r="H18" s="12">
        <f t="shared" si="6"/>
        <v>16929.890000000003</v>
      </c>
      <c r="I18" s="12">
        <f t="shared" si="6"/>
        <v>82274.41</v>
      </c>
      <c r="J18" s="20">
        <v>100</v>
      </c>
      <c r="K18" s="12">
        <f>SUM(K9:K16)</f>
        <v>107471.32</v>
      </c>
      <c r="L18" s="20">
        <v>100</v>
      </c>
    </row>
    <row r="19" spans="1:12" ht="12.75">
      <c r="A19" s="14" t="s">
        <v>26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 horizontalCentered="1"/>
  <pageMargins left="0.75" right="0.75" top="0.5905511811023623" bottom="1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Melchor Hernández</cp:lastModifiedBy>
  <cp:lastPrinted>2004-11-16T07:46:46Z</cp:lastPrinted>
  <dcterms:created xsi:type="dcterms:W3CDTF">2002-11-25T11:06:06Z</dcterms:created>
  <dcterms:modified xsi:type="dcterms:W3CDTF">2004-09-01T10:42:06Z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