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'17.8'!$A$1:$K$57</definedName>
    <definedName name="DatosExternos_2" localSheetId="0">'17.8'!$B$9:$K$57</definedName>
    <definedName name="DatosExternos_3" localSheetId="0">'17.8'!$B$9:$K$57</definedName>
    <definedName name="DatosExternos5" localSheetId="0">'17.8'!$B$9:$K$56</definedName>
    <definedName name="DatosExternos5_1" localSheetId="0">'17.8'!$B$9:$K$57</definedName>
    <definedName name="DatosExternos5_2" localSheetId="0">'17.8'!$B$9:$K$57</definedName>
    <definedName name="DatosExternos6" localSheetId="0">'17.8'!$B$9:$K$56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<sst xmlns="http://schemas.openxmlformats.org/spreadsheetml/2006/main" count="139" uniqueCount="57">
  <si>
    <t>OLIVAR</t>
  </si>
  <si>
    <t>Rendimiento</t>
  </si>
  <si>
    <t>Producción</t>
  </si>
  <si>
    <t>Total</t>
  </si>
  <si>
    <t>En producción</t>
  </si>
  <si>
    <t>(toneladas)</t>
  </si>
  <si>
    <t>–</t>
  </si>
  <si>
    <t>Superficie en plantación regular</t>
  </si>
  <si>
    <t>Arboles</t>
  </si>
  <si>
    <t>(hectáreas)</t>
  </si>
  <si>
    <t>diseminados</t>
  </si>
  <si>
    <t>Secano</t>
  </si>
  <si>
    <t>Regadío</t>
  </si>
  <si>
    <t>(número)</t>
  </si>
  <si>
    <t>(kg/ha)</t>
  </si>
  <si>
    <t>(kg/árbol)</t>
  </si>
  <si>
    <t>Provincias y</t>
  </si>
  <si>
    <t>Superficie en producción</t>
  </si>
  <si>
    <t>Comunidades Autónomas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</si>
  <si>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</si>
  <si>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</si>
  <si>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</si>
  <si>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</si>
  <si>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</si>
  <si>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</si>
  <si>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</si>
  <si>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Salamanca</t>
  </si>
  <si>
    <t xml:space="preserve"> MADRID</t>
  </si>
  <si>
    <t>Cuenca</t>
  </si>
  <si>
    <t>Guadalajara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</si>
  <si>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</si>
  <si>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</si>
  <si>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</si>
  <si>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</si>
  <si>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</si>
  <si>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</si>
  <si>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Córdoba</t>
  </si>
  <si>
    <t>Granada</t>
  </si>
  <si>
    <t>Huelva</t>
  </si>
  <si>
    <t>Jaén</t>
  </si>
  <si>
    <t>Málaga</t>
  </si>
  <si>
    <t>Sevilla</t>
  </si>
  <si>
    <t>Las Palmas</t>
  </si>
  <si>
    <t xml:space="preserve"> CANARIAS</t>
  </si>
  <si>
    <t>ESPAÑA</t>
  </si>
  <si>
    <t xml:space="preserve"> LA RIOJA</t>
  </si>
  <si>
    <t>Teruel</t>
  </si>
  <si>
    <t>Zaragoza</t>
  </si>
  <si>
    <t>Albacete</t>
  </si>
  <si>
    <t>17.8.  OLIVAR DE ACEITUNA DE MESA: Análisis provincial de superficie, rendimiento y producción, 2002</t>
  </si>
  <si>
    <t xml:space="preserve"> ARAGÓN</t>
  </si>
  <si>
    <t>Valladolid</t>
  </si>
  <si>
    <t xml:space="preserve"> CASTILLA Y LEÓN</t>
  </si>
  <si>
    <t xml:space="preserve"> ANDALUCÍA</t>
  </si>
  <si>
    <t>Badajoz</t>
  </si>
  <si>
    <t>Cáceres</t>
  </si>
  <si>
    <t xml:space="preserve"> EXTREMADURA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</si>
</sst>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2" fontId="0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182" fontId="7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182" fontId="0" fillId="0" borderId="11" xfId="0" applyNumberFormat="1" applyFont="1" applyFill="1" applyBorder="1" applyAlignment="1" quotePrefix="1">
      <alignment horizontal="right"/>
    </xf>
    <xf numFmtId="182" fontId="0" fillId="0" borderId="11" xfId="0" applyNumberFormat="1" applyFont="1" applyFill="1" applyBorder="1" applyAlignment="1" applyProtection="1">
      <alignment horizontal="right"/>
      <protection/>
    </xf>
    <xf numFmtId="182" fontId="7" fillId="0" borderId="11" xfId="0" applyNumberFormat="1" applyFont="1" applyFill="1" applyBorder="1" applyAlignment="1">
      <alignment horizontal="right"/>
    </xf>
    <xf numFmtId="182" fontId="7" fillId="0" borderId="11" xfId="0" applyNumberFormat="1" applyFont="1" applyFill="1" applyBorder="1" applyAlignment="1" quotePrefix="1">
      <alignment horizontal="right"/>
    </xf>
    <xf numFmtId="182" fontId="7" fillId="0" borderId="11" xfId="0" applyNumberFormat="1" applyFont="1" applyFill="1" applyBorder="1" applyAlignment="1" applyProtection="1">
      <alignment horizontal="right"/>
      <protection/>
    </xf>
    <xf numFmtId="182" fontId="0" fillId="0" borderId="11" xfId="0" applyNumberFormat="1" applyFont="1" applyFill="1" applyBorder="1" applyAlignment="1" applyProtection="1">
      <alignment horizontal="right"/>
      <protection locked="0"/>
    </xf>
    <xf numFmtId="1" fontId="0" fillId="0" borderId="6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" fontId="0" fillId="0" borderId="14" xfId="0" applyNumberFormat="1" applyFont="1" applyFill="1" applyBorder="1" applyAlignment="1">
      <alignment horizontal="centerContinuous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Continuous"/>
    </xf>
    <xf numFmtId="1" fontId="0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18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11">
    <pageSetUpPr fitToPage="1"/>
  </sheetPr>
  <dimension ref="A1:K57"/>
  <sheetViews>
    <sheetView showGridLines="0" tabSelected="1" zoomScale="75" zoomScaleNormal="75" workbookViewId="0" topLeftCell="A1">
      <selection activeCell="B35" sqref="B35"/>
    </sheetView>
  </sheetViews>
  <sheetFormatPr defaultColWidth="11.421875" defaultRowHeight="12.75"/>
  <cols>
    <col min="1" max="1" width="28.7109375" style="1" customWidth="1"/>
    <col min="2" max="11" width="10.28125" style="1" customWidth="1"/>
    <col min="12" max="16384" width="11.421875" style="1" customWidth="1"/>
  </cols>
  <sheetData>
    <row r="1" spans="1:11" s="2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ht="15">
      <c r="A3" s="42" t="s">
        <v>49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75" thickBot="1">
      <c r="A4" s="18"/>
      <c r="B4" s="19"/>
      <c r="C4" s="19"/>
      <c r="D4" s="19"/>
      <c r="E4" s="19"/>
      <c r="F4" s="19"/>
      <c r="G4" s="19"/>
      <c r="H4" s="19"/>
      <c r="I4" s="19"/>
      <c r="J4" s="32"/>
      <c r="K4" s="32"/>
    </row>
    <row r="5" spans="1:11" ht="12.75">
      <c r="A5" s="26"/>
      <c r="B5" s="8" t="s">
        <v>7</v>
      </c>
      <c r="C5" s="9"/>
      <c r="D5" s="9"/>
      <c r="E5" s="9"/>
      <c r="F5" s="10"/>
      <c r="G5" s="27" t="s">
        <v>8</v>
      </c>
      <c r="H5" s="33"/>
      <c r="I5" s="34" t="s">
        <v>1</v>
      </c>
      <c r="J5" s="35"/>
      <c r="K5" s="27"/>
    </row>
    <row r="6" spans="1:11" ht="12.75">
      <c r="A6" s="28" t="s">
        <v>16</v>
      </c>
      <c r="B6" s="6" t="s">
        <v>9</v>
      </c>
      <c r="C6" s="11"/>
      <c r="D6" s="11"/>
      <c r="E6" s="11"/>
      <c r="F6" s="7"/>
      <c r="G6" s="36"/>
      <c r="H6" s="12" t="s">
        <v>17</v>
      </c>
      <c r="I6" s="43"/>
      <c r="J6" s="4" t="s">
        <v>8</v>
      </c>
      <c r="K6" s="29" t="s">
        <v>2</v>
      </c>
    </row>
    <row r="7" spans="1:11" ht="12.75">
      <c r="A7" s="28" t="s">
        <v>18</v>
      </c>
      <c r="B7" s="37"/>
      <c r="C7" s="38" t="s">
        <v>3</v>
      </c>
      <c r="D7" s="39"/>
      <c r="E7" s="13" t="s">
        <v>4</v>
      </c>
      <c r="F7" s="14"/>
      <c r="G7" s="29" t="s">
        <v>10</v>
      </c>
      <c r="H7" s="6" t="s">
        <v>14</v>
      </c>
      <c r="I7" s="7"/>
      <c r="J7" s="29" t="s">
        <v>10</v>
      </c>
      <c r="K7" s="29" t="s">
        <v>5</v>
      </c>
    </row>
    <row r="8" spans="1:11" ht="13.5" thickBot="1">
      <c r="A8" s="30"/>
      <c r="B8" s="40" t="s">
        <v>11</v>
      </c>
      <c r="C8" s="40" t="s">
        <v>12</v>
      </c>
      <c r="D8" s="40" t="s">
        <v>3</v>
      </c>
      <c r="E8" s="40" t="s">
        <v>11</v>
      </c>
      <c r="F8" s="40" t="s">
        <v>12</v>
      </c>
      <c r="G8" s="31" t="s">
        <v>13</v>
      </c>
      <c r="H8" s="40" t="s">
        <v>11</v>
      </c>
      <c r="I8" s="40" t="s">
        <v>12</v>
      </c>
      <c r="J8" s="31" t="s">
        <v>15</v>
      </c>
      <c r="K8" s="31"/>
    </row>
    <row r="9" spans="1:11" ht="12.75">
      <c r="A9" s="5" t="s">
        <v>45</v>
      </c>
      <c r="B9" s="24" t="s">
        <v>6</v>
      </c>
      <c r="C9" s="24" t="s">
        <v>6</v>
      </c>
      <c r="D9" s="24" t="s">
        <v>6</v>
      </c>
      <c r="E9" s="24" t="s">
        <v>6</v>
      </c>
      <c r="F9" s="24" t="s">
        <v>6</v>
      </c>
      <c r="G9" s="24">
        <v>460</v>
      </c>
      <c r="H9" s="24" t="s">
        <v>6</v>
      </c>
      <c r="I9" s="24" t="s">
        <v>6</v>
      </c>
      <c r="J9" s="24">
        <v>4</v>
      </c>
      <c r="K9" s="24">
        <v>2</v>
      </c>
    </row>
    <row r="10" spans="1:11" ht="12.75">
      <c r="A10" s="3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2.75">
      <c r="A11" s="3" t="s">
        <v>46</v>
      </c>
      <c r="B11" s="15">
        <v>1</v>
      </c>
      <c r="C11" s="15" t="s">
        <v>6</v>
      </c>
      <c r="D11" s="15">
        <v>1</v>
      </c>
      <c r="E11" s="15" t="s">
        <v>6</v>
      </c>
      <c r="F11" s="15" t="s">
        <v>6</v>
      </c>
      <c r="G11" s="20">
        <v>90</v>
      </c>
      <c r="H11" s="15" t="s">
        <v>6</v>
      </c>
      <c r="I11" s="15" t="s">
        <v>6</v>
      </c>
      <c r="J11" s="15">
        <v>45</v>
      </c>
      <c r="K11" s="15">
        <v>4</v>
      </c>
    </row>
    <row r="12" spans="1:11" ht="12.75">
      <c r="A12" s="3" t="s">
        <v>47</v>
      </c>
      <c r="B12" s="21">
        <v>60</v>
      </c>
      <c r="C12" s="21">
        <v>81</v>
      </c>
      <c r="D12" s="20">
        <v>141</v>
      </c>
      <c r="E12" s="20">
        <v>60</v>
      </c>
      <c r="F12" s="21">
        <v>81</v>
      </c>
      <c r="G12" s="21" t="s">
        <v>6</v>
      </c>
      <c r="H12" s="21">
        <v>1346</v>
      </c>
      <c r="I12" s="21">
        <v>2000</v>
      </c>
      <c r="J12" s="21" t="s">
        <v>6</v>
      </c>
      <c r="K12" s="21">
        <v>243</v>
      </c>
    </row>
    <row r="13" spans="1:11" ht="12.75">
      <c r="A13" s="5" t="s">
        <v>50</v>
      </c>
      <c r="B13" s="22">
        <v>61</v>
      </c>
      <c r="C13" s="22">
        <v>81</v>
      </c>
      <c r="D13" s="22">
        <v>142</v>
      </c>
      <c r="E13" s="22">
        <v>60</v>
      </c>
      <c r="F13" s="22">
        <v>81</v>
      </c>
      <c r="G13" s="22">
        <v>90</v>
      </c>
      <c r="H13" s="22">
        <v>1346</v>
      </c>
      <c r="I13" s="22">
        <v>2000</v>
      </c>
      <c r="J13" s="22">
        <v>45</v>
      </c>
      <c r="K13" s="22">
        <v>247</v>
      </c>
    </row>
    <row r="14" spans="1:11" ht="12.75">
      <c r="A14" s="3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2.75">
      <c r="A15" s="3" t="s">
        <v>19</v>
      </c>
      <c r="B15" s="15" t="s">
        <v>6</v>
      </c>
      <c r="C15" s="25" t="s">
        <v>6</v>
      </c>
      <c r="D15" s="15" t="s">
        <v>6</v>
      </c>
      <c r="E15" s="15" t="s">
        <v>6</v>
      </c>
      <c r="F15" s="25" t="s">
        <v>6</v>
      </c>
      <c r="G15" s="25">
        <v>2787</v>
      </c>
      <c r="H15" s="25" t="s">
        <v>6</v>
      </c>
      <c r="I15" s="25" t="s">
        <v>6</v>
      </c>
      <c r="J15" s="25">
        <v>7</v>
      </c>
      <c r="K15" s="25">
        <v>20</v>
      </c>
    </row>
    <row r="16" spans="1:11" ht="12.75">
      <c r="A16" s="3" t="s">
        <v>20</v>
      </c>
      <c r="B16" s="20">
        <v>7</v>
      </c>
      <c r="C16" s="20">
        <v>2</v>
      </c>
      <c r="D16" s="25">
        <v>9</v>
      </c>
      <c r="E16" s="25">
        <v>7</v>
      </c>
      <c r="F16" s="25">
        <v>2</v>
      </c>
      <c r="G16" s="25" t="s">
        <v>6</v>
      </c>
      <c r="H16" s="25">
        <v>1900</v>
      </c>
      <c r="I16" s="25">
        <v>4000</v>
      </c>
      <c r="J16" s="25" t="s">
        <v>6</v>
      </c>
      <c r="K16" s="25">
        <v>21</v>
      </c>
    </row>
    <row r="17" spans="1:11" ht="12.75">
      <c r="A17" s="3" t="s">
        <v>21</v>
      </c>
      <c r="B17" s="25">
        <v>112</v>
      </c>
      <c r="C17" s="25" t="s">
        <v>6</v>
      </c>
      <c r="D17" s="20">
        <v>112</v>
      </c>
      <c r="E17" s="20">
        <v>102</v>
      </c>
      <c r="F17" s="25" t="s">
        <v>6</v>
      </c>
      <c r="G17" s="25" t="s">
        <v>6</v>
      </c>
      <c r="H17" s="25">
        <v>196</v>
      </c>
      <c r="I17" s="25" t="s">
        <v>6</v>
      </c>
      <c r="J17" s="25" t="s">
        <v>6</v>
      </c>
      <c r="K17" s="25">
        <v>20</v>
      </c>
    </row>
    <row r="18" spans="1:11" ht="12.75">
      <c r="A18" s="3" t="s">
        <v>22</v>
      </c>
      <c r="B18" s="25">
        <v>160</v>
      </c>
      <c r="C18" s="25">
        <v>66</v>
      </c>
      <c r="D18" s="20">
        <v>226</v>
      </c>
      <c r="E18" s="20">
        <v>102</v>
      </c>
      <c r="F18" s="25">
        <v>66</v>
      </c>
      <c r="G18" s="25">
        <v>510</v>
      </c>
      <c r="H18" s="25">
        <v>1303</v>
      </c>
      <c r="I18" s="25">
        <v>4091</v>
      </c>
      <c r="J18" s="25">
        <v>16</v>
      </c>
      <c r="K18" s="25">
        <v>411</v>
      </c>
    </row>
    <row r="19" spans="1:11" ht="12.75">
      <c r="A19" s="5" t="s">
        <v>23</v>
      </c>
      <c r="B19" s="22">
        <v>279</v>
      </c>
      <c r="C19" s="22">
        <v>68</v>
      </c>
      <c r="D19" s="22">
        <v>347</v>
      </c>
      <c r="E19" s="22">
        <v>211</v>
      </c>
      <c r="F19" s="22">
        <v>68</v>
      </c>
      <c r="G19" s="22">
        <v>3297</v>
      </c>
      <c r="H19" s="22">
        <v>788</v>
      </c>
      <c r="I19" s="22">
        <v>4088</v>
      </c>
      <c r="J19" s="22">
        <v>8</v>
      </c>
      <c r="K19" s="22">
        <v>472</v>
      </c>
    </row>
    <row r="20" spans="1:11" ht="12.75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>
      <c r="A21" s="5" t="s">
        <v>24</v>
      </c>
      <c r="B21" s="24">
        <v>1306</v>
      </c>
      <c r="C21" s="24">
        <v>27</v>
      </c>
      <c r="D21" s="23">
        <v>1333</v>
      </c>
      <c r="E21" s="23">
        <v>1306</v>
      </c>
      <c r="F21" s="24" t="s">
        <v>6</v>
      </c>
      <c r="G21" s="24">
        <v>6250</v>
      </c>
      <c r="H21" s="24">
        <v>33</v>
      </c>
      <c r="I21" s="24" t="s">
        <v>6</v>
      </c>
      <c r="J21" s="24">
        <v>1</v>
      </c>
      <c r="K21" s="24">
        <v>50</v>
      </c>
    </row>
    <row r="22" spans="1:11" ht="12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2.75">
      <c r="A23" s="3" t="s">
        <v>25</v>
      </c>
      <c r="B23" s="20">
        <v>5</v>
      </c>
      <c r="C23" s="15" t="s">
        <v>6</v>
      </c>
      <c r="D23" s="20">
        <v>5</v>
      </c>
      <c r="E23" s="20">
        <v>5</v>
      </c>
      <c r="F23" s="15" t="s">
        <v>6</v>
      </c>
      <c r="G23" s="15" t="s">
        <v>6</v>
      </c>
      <c r="H23" s="21">
        <v>1200</v>
      </c>
      <c r="I23" s="21" t="s">
        <v>6</v>
      </c>
      <c r="J23" s="21" t="s">
        <v>6</v>
      </c>
      <c r="K23" s="21">
        <v>6</v>
      </c>
    </row>
    <row r="24" spans="1:11" ht="12.75">
      <c r="A24" s="3" t="s">
        <v>26</v>
      </c>
      <c r="B24" s="20">
        <v>696</v>
      </c>
      <c r="C24" s="20">
        <v>4</v>
      </c>
      <c r="D24" s="20">
        <v>700</v>
      </c>
      <c r="E24" s="20">
        <v>696</v>
      </c>
      <c r="F24" s="20">
        <v>4</v>
      </c>
      <c r="G24" s="15" t="s">
        <v>6</v>
      </c>
      <c r="H24" s="21">
        <v>1190</v>
      </c>
      <c r="I24" s="21">
        <v>1500</v>
      </c>
      <c r="J24" s="21" t="s">
        <v>6</v>
      </c>
      <c r="K24" s="21">
        <v>834</v>
      </c>
    </row>
    <row r="25" spans="1:11" ht="12.75">
      <c r="A25" s="3" t="s">
        <v>51</v>
      </c>
      <c r="B25" s="15" t="s">
        <v>6</v>
      </c>
      <c r="C25" s="15" t="s">
        <v>6</v>
      </c>
      <c r="D25" s="15" t="s">
        <v>6</v>
      </c>
      <c r="E25" s="15" t="s">
        <v>6</v>
      </c>
      <c r="F25" s="21" t="s">
        <v>6</v>
      </c>
      <c r="G25" s="21">
        <v>60</v>
      </c>
      <c r="H25" s="21" t="s">
        <v>6</v>
      </c>
      <c r="I25" s="21" t="s">
        <v>6</v>
      </c>
      <c r="J25" s="21">
        <v>4</v>
      </c>
      <c r="K25" s="21" t="s">
        <v>6</v>
      </c>
    </row>
    <row r="26" spans="1:11" ht="12.75">
      <c r="A26" s="5" t="s">
        <v>52</v>
      </c>
      <c r="B26" s="22">
        <v>701</v>
      </c>
      <c r="C26" s="22">
        <v>4</v>
      </c>
      <c r="D26" s="22">
        <v>705</v>
      </c>
      <c r="E26" s="22">
        <v>701</v>
      </c>
      <c r="F26" s="22">
        <v>4</v>
      </c>
      <c r="G26" s="22">
        <v>60</v>
      </c>
      <c r="H26" s="22">
        <v>1190</v>
      </c>
      <c r="I26" s="22">
        <v>1500</v>
      </c>
      <c r="J26" s="22">
        <v>4</v>
      </c>
      <c r="K26" s="22">
        <v>840</v>
      </c>
    </row>
    <row r="27" spans="1:11" ht="12.75">
      <c r="A27" s="3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5" t="s">
        <v>27</v>
      </c>
      <c r="B28" s="23">
        <v>103</v>
      </c>
      <c r="C28" s="22" t="s">
        <v>6</v>
      </c>
      <c r="D28" s="23">
        <v>103</v>
      </c>
      <c r="E28" s="23">
        <v>103</v>
      </c>
      <c r="F28" s="22" t="s">
        <v>6</v>
      </c>
      <c r="G28" s="22" t="s">
        <v>6</v>
      </c>
      <c r="H28" s="22">
        <v>750</v>
      </c>
      <c r="I28" s="24" t="s">
        <v>6</v>
      </c>
      <c r="J28" s="22" t="s">
        <v>6</v>
      </c>
      <c r="K28" s="22">
        <v>77</v>
      </c>
    </row>
    <row r="29" spans="1:11" ht="12.75">
      <c r="A29" s="3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3" t="s">
        <v>48</v>
      </c>
      <c r="B30" s="21">
        <v>250</v>
      </c>
      <c r="C30" s="21">
        <v>128</v>
      </c>
      <c r="D30" s="20">
        <v>378</v>
      </c>
      <c r="E30" s="20">
        <v>250</v>
      </c>
      <c r="F30" s="21">
        <v>125</v>
      </c>
      <c r="G30" s="21">
        <v>900</v>
      </c>
      <c r="H30" s="20">
        <v>600</v>
      </c>
      <c r="I30" s="20">
        <v>4000</v>
      </c>
      <c r="J30" s="20">
        <v>20</v>
      </c>
      <c r="K30" s="20">
        <v>668</v>
      </c>
    </row>
    <row r="31" spans="1:11" ht="12.75">
      <c r="A31" s="3" t="s">
        <v>28</v>
      </c>
      <c r="B31" s="15" t="s">
        <v>6</v>
      </c>
      <c r="C31" s="20">
        <v>32</v>
      </c>
      <c r="D31" s="20">
        <v>32</v>
      </c>
      <c r="E31" s="15" t="s">
        <v>6</v>
      </c>
      <c r="F31" s="21">
        <v>32</v>
      </c>
      <c r="G31" s="21" t="s">
        <v>6</v>
      </c>
      <c r="H31" s="21" t="s">
        <v>6</v>
      </c>
      <c r="I31" s="21">
        <v>1200</v>
      </c>
      <c r="J31" s="21" t="s">
        <v>6</v>
      </c>
      <c r="K31" s="21">
        <v>38</v>
      </c>
    </row>
    <row r="32" spans="1:11" ht="12.75">
      <c r="A32" s="3" t="s">
        <v>29</v>
      </c>
      <c r="B32" s="20">
        <v>90</v>
      </c>
      <c r="C32" s="15" t="s">
        <v>6</v>
      </c>
      <c r="D32" s="20">
        <v>90</v>
      </c>
      <c r="E32" s="20">
        <v>90</v>
      </c>
      <c r="F32" s="15" t="s">
        <v>6</v>
      </c>
      <c r="G32" s="15" t="s">
        <v>6</v>
      </c>
      <c r="H32" s="21">
        <v>550</v>
      </c>
      <c r="I32" s="21" t="s">
        <v>6</v>
      </c>
      <c r="J32" s="21" t="s">
        <v>6</v>
      </c>
      <c r="K32" s="21">
        <v>50</v>
      </c>
    </row>
    <row r="33" spans="1:11" ht="12.75">
      <c r="A33" s="5" t="s">
        <v>30</v>
      </c>
      <c r="B33" s="22">
        <v>340</v>
      </c>
      <c r="C33" s="22">
        <v>160</v>
      </c>
      <c r="D33" s="22">
        <v>500</v>
      </c>
      <c r="E33" s="22">
        <v>340</v>
      </c>
      <c r="F33" s="22">
        <v>157</v>
      </c>
      <c r="G33" s="22">
        <v>900</v>
      </c>
      <c r="H33" s="22">
        <v>587</v>
      </c>
      <c r="I33" s="22">
        <v>3429</v>
      </c>
      <c r="J33" s="22">
        <v>20</v>
      </c>
      <c r="K33" s="22">
        <v>756</v>
      </c>
    </row>
    <row r="34" spans="1:11" ht="12.75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2.75">
      <c r="A35" s="3" t="s">
        <v>31</v>
      </c>
      <c r="B35" s="21">
        <v>123</v>
      </c>
      <c r="C35" s="21">
        <v>137</v>
      </c>
      <c r="D35" s="20">
        <v>260</v>
      </c>
      <c r="E35" s="20">
        <v>123</v>
      </c>
      <c r="F35" s="21">
        <v>137</v>
      </c>
      <c r="G35" s="21">
        <v>1500</v>
      </c>
      <c r="H35" s="21">
        <v>1350</v>
      </c>
      <c r="I35" s="21">
        <v>2450</v>
      </c>
      <c r="J35" s="21">
        <v>12</v>
      </c>
      <c r="K35" s="21">
        <v>520</v>
      </c>
    </row>
    <row r="36" spans="1:11" ht="12.75">
      <c r="A36" s="3" t="s">
        <v>32</v>
      </c>
      <c r="B36" s="21">
        <v>93</v>
      </c>
      <c r="C36" s="21">
        <v>5</v>
      </c>
      <c r="D36" s="20">
        <v>98</v>
      </c>
      <c r="E36" s="20">
        <v>92</v>
      </c>
      <c r="F36" s="21">
        <v>4</v>
      </c>
      <c r="G36" s="21" t="s">
        <v>6</v>
      </c>
      <c r="H36" s="20">
        <v>770</v>
      </c>
      <c r="I36" s="15" t="s">
        <v>6</v>
      </c>
      <c r="J36" s="20">
        <v>10</v>
      </c>
      <c r="K36" s="20">
        <v>71</v>
      </c>
    </row>
    <row r="37" spans="1:11" ht="12.75">
      <c r="A37" s="3" t="s">
        <v>33</v>
      </c>
      <c r="B37" s="21">
        <v>70</v>
      </c>
      <c r="C37" s="21" t="s">
        <v>6</v>
      </c>
      <c r="D37" s="21">
        <v>70</v>
      </c>
      <c r="E37" s="21">
        <v>70</v>
      </c>
      <c r="F37" s="21" t="s">
        <v>6</v>
      </c>
      <c r="G37" s="21">
        <v>7745</v>
      </c>
      <c r="H37" s="20">
        <v>1000</v>
      </c>
      <c r="I37" s="15" t="s">
        <v>6</v>
      </c>
      <c r="J37" s="20">
        <v>5</v>
      </c>
      <c r="K37" s="20">
        <v>109</v>
      </c>
    </row>
    <row r="38" spans="1:11" ht="12.75">
      <c r="A38" s="5" t="s">
        <v>34</v>
      </c>
      <c r="B38" s="22">
        <v>286</v>
      </c>
      <c r="C38" s="22">
        <v>142</v>
      </c>
      <c r="D38" s="22">
        <v>428</v>
      </c>
      <c r="E38" s="22">
        <v>285</v>
      </c>
      <c r="F38" s="22">
        <v>141</v>
      </c>
      <c r="G38" s="22">
        <v>9245</v>
      </c>
      <c r="H38" s="22">
        <v>1077</v>
      </c>
      <c r="I38" s="22">
        <v>2380</v>
      </c>
      <c r="J38" s="22">
        <v>6</v>
      </c>
      <c r="K38" s="22">
        <v>700</v>
      </c>
    </row>
    <row r="39" spans="1:11" ht="12.75">
      <c r="A39" s="3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5" t="s">
        <v>35</v>
      </c>
      <c r="B40" s="24">
        <v>603</v>
      </c>
      <c r="C40" s="24">
        <v>877</v>
      </c>
      <c r="D40" s="23">
        <v>1480</v>
      </c>
      <c r="E40" s="23">
        <v>566</v>
      </c>
      <c r="F40" s="24">
        <v>547</v>
      </c>
      <c r="G40" s="24">
        <v>960</v>
      </c>
      <c r="H40" s="24">
        <v>1000</v>
      </c>
      <c r="I40" s="24">
        <v>1600</v>
      </c>
      <c r="J40" s="24">
        <v>10</v>
      </c>
      <c r="K40" s="24">
        <v>1451</v>
      </c>
    </row>
    <row r="41" spans="1:11" ht="12.75">
      <c r="A41" s="5"/>
      <c r="B41" s="24"/>
      <c r="C41" s="24"/>
      <c r="D41" s="23"/>
      <c r="E41" s="23"/>
      <c r="F41" s="24"/>
      <c r="G41" s="24"/>
      <c r="H41" s="24"/>
      <c r="I41" s="24"/>
      <c r="J41" s="24"/>
      <c r="K41" s="24"/>
    </row>
    <row r="42" spans="1:11" ht="12.75">
      <c r="A42" s="3" t="s">
        <v>54</v>
      </c>
      <c r="B42" s="21">
        <v>35000</v>
      </c>
      <c r="C42" s="21">
        <v>1000</v>
      </c>
      <c r="D42" s="21">
        <v>36000</v>
      </c>
      <c r="E42" s="21">
        <v>35000</v>
      </c>
      <c r="F42" s="21">
        <v>1000</v>
      </c>
      <c r="G42" s="21" t="s">
        <v>6</v>
      </c>
      <c r="H42" s="21">
        <v>1371</v>
      </c>
      <c r="I42" s="21">
        <v>5000</v>
      </c>
      <c r="J42" s="21" t="s">
        <v>6</v>
      </c>
      <c r="K42" s="21">
        <v>52985</v>
      </c>
    </row>
    <row r="43" spans="1:11" ht="12.75">
      <c r="A43" s="3" t="s">
        <v>55</v>
      </c>
      <c r="B43" s="21">
        <v>25000</v>
      </c>
      <c r="C43" s="21">
        <v>800</v>
      </c>
      <c r="D43" s="21">
        <v>25800</v>
      </c>
      <c r="E43" s="21">
        <v>25000</v>
      </c>
      <c r="F43" s="21">
        <v>800</v>
      </c>
      <c r="G43" s="21" t="s">
        <v>6</v>
      </c>
      <c r="H43" s="21">
        <v>1484</v>
      </c>
      <c r="I43" s="21">
        <v>5000</v>
      </c>
      <c r="J43" s="21" t="s">
        <v>6</v>
      </c>
      <c r="K43" s="21">
        <v>41100</v>
      </c>
    </row>
    <row r="44" spans="1:11" ht="12.75">
      <c r="A44" s="5" t="s">
        <v>56</v>
      </c>
      <c r="B44" s="24">
        <v>60000</v>
      </c>
      <c r="C44" s="24">
        <v>1800</v>
      </c>
      <c r="D44" s="24">
        <v>61800</v>
      </c>
      <c r="E44" s="24">
        <v>60000</v>
      </c>
      <c r="F44" s="24">
        <v>1800</v>
      </c>
      <c r="G44" s="24" t="s">
        <v>6</v>
      </c>
      <c r="H44" s="24">
        <v>1418.0833333333333</v>
      </c>
      <c r="I44" s="24">
        <v>5000</v>
      </c>
      <c r="J44" s="24" t="s">
        <v>6</v>
      </c>
      <c r="K44" s="24">
        <v>94085</v>
      </c>
    </row>
    <row r="45" spans="1:11" ht="12.75">
      <c r="A45" s="3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3" t="s">
        <v>36</v>
      </c>
      <c r="B46" s="21">
        <v>2160</v>
      </c>
      <c r="C46" s="21">
        <v>1200</v>
      </c>
      <c r="D46" s="20">
        <v>3360</v>
      </c>
      <c r="E46" s="20">
        <v>2104</v>
      </c>
      <c r="F46" s="21">
        <v>1196</v>
      </c>
      <c r="G46" s="21">
        <v>960</v>
      </c>
      <c r="H46" s="21">
        <v>3942</v>
      </c>
      <c r="I46" s="21">
        <v>6100</v>
      </c>
      <c r="J46" s="21" t="s">
        <v>6</v>
      </c>
      <c r="K46" s="21">
        <v>15590</v>
      </c>
    </row>
    <row r="47" spans="1:11" ht="12.75">
      <c r="A47" s="3" t="s">
        <v>37</v>
      </c>
      <c r="B47" s="21">
        <v>50</v>
      </c>
      <c r="C47" s="21">
        <v>450</v>
      </c>
      <c r="D47" s="20">
        <v>500</v>
      </c>
      <c r="E47" s="20">
        <v>50</v>
      </c>
      <c r="F47" s="21">
        <v>450</v>
      </c>
      <c r="G47" s="21">
        <v>2000</v>
      </c>
      <c r="H47" s="21">
        <v>500</v>
      </c>
      <c r="I47" s="21">
        <v>3500</v>
      </c>
      <c r="J47" s="21">
        <v>14</v>
      </c>
      <c r="K47" s="21">
        <v>1628</v>
      </c>
    </row>
    <row r="48" spans="1:11" ht="12.75">
      <c r="A48" s="3" t="s">
        <v>38</v>
      </c>
      <c r="B48" s="21">
        <v>4181</v>
      </c>
      <c r="C48" s="21">
        <v>1116</v>
      </c>
      <c r="D48" s="21">
        <v>5297</v>
      </c>
      <c r="E48" s="21">
        <v>4077</v>
      </c>
      <c r="F48" s="21">
        <v>1004</v>
      </c>
      <c r="G48" s="21">
        <v>10417</v>
      </c>
      <c r="H48" s="21">
        <v>825</v>
      </c>
      <c r="I48" s="21">
        <v>1775</v>
      </c>
      <c r="J48" s="21">
        <v>11</v>
      </c>
      <c r="K48" s="21">
        <v>5260</v>
      </c>
    </row>
    <row r="49" spans="1:11" ht="12.75">
      <c r="A49" s="3" t="s">
        <v>39</v>
      </c>
      <c r="B49" s="21">
        <v>225</v>
      </c>
      <c r="C49" s="21">
        <v>1143</v>
      </c>
      <c r="D49" s="20">
        <v>1368</v>
      </c>
      <c r="E49" s="20">
        <v>225</v>
      </c>
      <c r="F49" s="21">
        <v>1123</v>
      </c>
      <c r="G49" s="21">
        <v>5400</v>
      </c>
      <c r="H49" s="21">
        <v>2090</v>
      </c>
      <c r="I49" s="21">
        <v>3065</v>
      </c>
      <c r="J49" s="21">
        <v>10</v>
      </c>
      <c r="K49" s="21">
        <v>3967</v>
      </c>
    </row>
    <row r="50" spans="1:11" ht="12.75">
      <c r="A50" s="3" t="s">
        <v>40</v>
      </c>
      <c r="B50" s="21">
        <v>3998</v>
      </c>
      <c r="C50" s="21">
        <v>531</v>
      </c>
      <c r="D50" s="20">
        <v>4529</v>
      </c>
      <c r="E50" s="20">
        <v>3998</v>
      </c>
      <c r="F50" s="21">
        <v>531</v>
      </c>
      <c r="G50" s="21" t="s">
        <v>6</v>
      </c>
      <c r="H50" s="20">
        <v>2400</v>
      </c>
      <c r="I50" s="20">
        <v>4600</v>
      </c>
      <c r="J50" s="15" t="s">
        <v>6</v>
      </c>
      <c r="K50" s="20">
        <v>12038</v>
      </c>
    </row>
    <row r="51" spans="1:11" ht="12.75">
      <c r="A51" s="3" t="s">
        <v>41</v>
      </c>
      <c r="B51" s="21">
        <v>48270</v>
      </c>
      <c r="C51" s="21">
        <v>34162</v>
      </c>
      <c r="D51" s="20">
        <v>82432</v>
      </c>
      <c r="E51" s="20">
        <v>45274</v>
      </c>
      <c r="F51" s="21">
        <v>30961</v>
      </c>
      <c r="G51" s="21" t="s">
        <v>6</v>
      </c>
      <c r="H51" s="21">
        <v>2100</v>
      </c>
      <c r="I51" s="21">
        <v>4050</v>
      </c>
      <c r="J51" s="21" t="s">
        <v>6</v>
      </c>
      <c r="K51" s="21">
        <v>220467</v>
      </c>
    </row>
    <row r="52" spans="1:11" ht="12.75">
      <c r="A52" s="5" t="s">
        <v>53</v>
      </c>
      <c r="B52" s="22">
        <v>58884</v>
      </c>
      <c r="C52" s="22">
        <v>38602</v>
      </c>
      <c r="D52" s="22">
        <v>97486</v>
      </c>
      <c r="E52" s="22">
        <v>55728</v>
      </c>
      <c r="F52" s="22">
        <v>35265</v>
      </c>
      <c r="G52" s="22">
        <v>18777</v>
      </c>
      <c r="H52" s="22">
        <v>2096</v>
      </c>
      <c r="I52" s="22">
        <v>4025</v>
      </c>
      <c r="J52" s="22">
        <v>10</v>
      </c>
      <c r="K52" s="22">
        <v>258950</v>
      </c>
    </row>
    <row r="53" spans="1:11" ht="12.75">
      <c r="A53" s="3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3" t="s">
        <v>42</v>
      </c>
      <c r="B54" s="20">
        <v>2</v>
      </c>
      <c r="C54" s="20">
        <v>7</v>
      </c>
      <c r="D54" s="20">
        <v>9</v>
      </c>
      <c r="E54" s="20">
        <v>2</v>
      </c>
      <c r="F54" s="20">
        <v>4</v>
      </c>
      <c r="G54" s="20">
        <v>12178</v>
      </c>
      <c r="H54" s="21">
        <v>1000</v>
      </c>
      <c r="I54" s="21">
        <v>3500</v>
      </c>
      <c r="J54" s="21">
        <v>20</v>
      </c>
      <c r="K54" s="21">
        <v>260</v>
      </c>
    </row>
    <row r="55" spans="1:11" ht="12.75">
      <c r="A55" s="5" t="s">
        <v>43</v>
      </c>
      <c r="B55" s="23">
        <v>2</v>
      </c>
      <c r="C55" s="23">
        <v>7</v>
      </c>
      <c r="D55" s="23">
        <v>9</v>
      </c>
      <c r="E55" s="23">
        <v>2</v>
      </c>
      <c r="F55" s="23">
        <v>4</v>
      </c>
      <c r="G55" s="23">
        <v>12178</v>
      </c>
      <c r="H55" s="22">
        <v>1000</v>
      </c>
      <c r="I55" s="22">
        <v>3500</v>
      </c>
      <c r="J55" s="22">
        <v>20</v>
      </c>
      <c r="K55" s="22">
        <v>260</v>
      </c>
    </row>
    <row r="56" spans="1:11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3.5" thickBot="1">
      <c r="A57" s="16" t="s">
        <v>44</v>
      </c>
      <c r="B57" s="17">
        <f aca="true" t="shared" si="0" ref="B57:G57">SUM(B9,B13,B19:B21,B26:B28,B33,B38:B40,B44,B52,B55)</f>
        <v>122565</v>
      </c>
      <c r="C57" s="17">
        <f t="shared" si="0"/>
        <v>41768</v>
      </c>
      <c r="D57" s="17">
        <f t="shared" si="0"/>
        <v>164333</v>
      </c>
      <c r="E57" s="17">
        <f t="shared" si="0"/>
        <v>119302</v>
      </c>
      <c r="F57" s="17">
        <f t="shared" si="0"/>
        <v>38067</v>
      </c>
      <c r="G57" s="17">
        <f t="shared" si="0"/>
        <v>52217</v>
      </c>
      <c r="H57" s="17">
        <f>((H13*E13)+(H19*E19)+(H21*E21)+(H26*E26)+(H28*E28)+(H33*E33)+(H38*E38)+(H40*E40)+(H44*E44)+(H52*E52)+(H55*E55))/E57</f>
        <v>1711.34581985214</v>
      </c>
      <c r="I57" s="17">
        <f>((I13*F13)+(I19*F19)+(I26*F26)+(I33*F33)+(I38*F38)+(I40*F40)+(I44*F44)+(I52*F52)+(I55*F55))/F57</f>
        <v>4023.1891664696454</v>
      </c>
      <c r="J57" s="17">
        <f>((J9*G9)+(J13*G13)+(J19*G19)+(J21*G21)+(J26*G26)+(J33*G33)+(J38*G38)+(J40*G40)+(J52*G52)+(J55*G55))/G57</f>
        <v>10.593408276997913</v>
      </c>
      <c r="K57" s="17">
        <f>SUM(K9,K13,K19:K21,K26:K28,K33,K38:K40,K44,K52,K55)</f>
        <v>357890</v>
      </c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