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_xlnm.Print_Area" localSheetId="0">'9.6'!$A$1:$J$44</definedName>
    <definedName name="DatosExternos_1" localSheetId="0">'9.6'!$B$8:$J$43</definedName>
    <definedName name="DatosExternos7" localSheetId="0">'9.6'!$B$8:$J$43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<sst xmlns="http://schemas.openxmlformats.org/spreadsheetml/2006/main" count="82" uniqueCount="49">
  <si>
    <t>CULTIVOS INDUSTRIALES</t>
  </si>
  <si>
    <t>Producción</t>
  </si>
  <si>
    <t>Productos elaborados</t>
  </si>
  <si>
    <t>Superficie</t>
  </si>
  <si>
    <t>Rendimiento</t>
  </si>
  <si>
    <t>(miles de toneladas)</t>
  </si>
  <si>
    <t>Total</t>
  </si>
  <si>
    <t>Azúcar</t>
  </si>
  <si>
    <t>Melaza</t>
  </si>
  <si>
    <t>Bagazo</t>
  </si>
  <si>
    <t>(toneladas)</t>
  </si>
  <si>
    <t>(hectáreas)</t>
  </si>
  <si>
    <t>–</t>
  </si>
  <si>
    <t>(kg/ha)</t>
  </si>
  <si>
    <t>Secano</t>
  </si>
  <si>
    <t>Regadío</t>
  </si>
  <si>
    <t>Provincias y</t>
  </si>
  <si>
    <t>Comunidades</t>
  </si>
  <si>
    <t>Autónomas</t>
  </si>
  <si>
    <t>Málaga</t>
  </si>
  <si>
    <t>ESPAÑA</t>
  </si>
  <si>
    <t>Alava</t>
  </si>
  <si>
    <t xml:space="preserve"> NAVARRA</t>
  </si>
  <si>
    <t xml:space="preserve"> LA RIOJA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</si>
  <si>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</si>
  <si>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</si>
  <si>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</si>
  <si>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</si>
  <si>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</si>
  <si>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</si>
  <si>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</si>
  <si>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</si>
  <si>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</si>
  <si>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</si>
  <si>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</si>
  <si>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</si>
  <si>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Toledo</t>
  </si>
  <si>
    <t xml:space="preserve"> CASTILLA-LA MANCHA</t>
  </si>
  <si>
    <t>Badajoz</t>
  </si>
  <si>
    <t xml:space="preserve"> EXTREMADURA</t>
  </si>
  <si>
    <t>Cádiz</t>
  </si>
  <si>
    <t>Córdoba</t>
  </si>
  <si>
    <t>Huelva</t>
  </si>
  <si>
    <t>Jaén</t>
  </si>
  <si>
    <t>Sevilla</t>
  </si>
  <si>
    <t>9.6.  REMOLACHA AZUCARERA: Análisis provincial de superficie, rendimiento y producción, 2002</t>
  </si>
  <si>
    <t xml:space="preserve"> ANDALUCÍA</t>
  </si>
  <si>
    <t xml:space="preserve"> PAÍS VASCO</t>
  </si>
  <si>
    <t xml:space="preserve"> CASTILLA Y LEÓN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</si>
</sst>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182" fontId="0" fillId="2" borderId="3" xfId="0" applyNumberFormat="1" applyFont="1" applyFill="1" applyBorder="1" applyAlignment="1" quotePrefix="1">
      <alignment horizontal="right"/>
    </xf>
    <xf numFmtId="0" fontId="1" fillId="2" borderId="4" xfId="0" applyFont="1" applyFill="1" applyBorder="1" applyAlignment="1">
      <alignment/>
    </xf>
    <xf numFmtId="182" fontId="1" fillId="2" borderId="2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Continuous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center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1" fillId="2" borderId="3" xfId="0" applyNumberFormat="1" applyFont="1" applyFill="1" applyBorder="1" applyAlignment="1">
      <alignment horizontal="right"/>
    </xf>
    <xf numFmtId="182" fontId="1" fillId="2" borderId="1" xfId="0" applyNumberFormat="1" applyFont="1" applyFill="1" applyBorder="1" applyAlignment="1" applyProtection="1">
      <alignment horizontal="right"/>
      <protection/>
    </xf>
    <xf numFmtId="182" fontId="1" fillId="2" borderId="9" xfId="0" applyNumberFormat="1" applyFont="1" applyFill="1" applyBorder="1" applyAlignment="1">
      <alignment horizontal="right"/>
    </xf>
    <xf numFmtId="182" fontId="1" fillId="2" borderId="2" xfId="0" applyNumberFormat="1" applyFont="1" applyFill="1" applyBorder="1" applyAlignment="1">
      <alignment/>
    </xf>
    <xf numFmtId="182" fontId="1" fillId="2" borderId="3" xfId="0" applyNumberFormat="1" applyFont="1" applyFill="1" applyBorder="1" applyAlignment="1" quotePrefix="1">
      <alignment horizontal="right"/>
    </xf>
    <xf numFmtId="0" fontId="10" fillId="2" borderId="0" xfId="0" applyFont="1" applyFill="1" applyAlignment="1">
      <alignment/>
    </xf>
    <xf numFmtId="182" fontId="1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5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K43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5.28125" style="4" customWidth="1"/>
    <col min="2" max="5" width="11.421875" style="4" customWidth="1"/>
    <col min="6" max="7" width="11.57421875" style="4" bestFit="1" customWidth="1"/>
    <col min="8" max="12" width="11.421875" style="4" customWidth="1"/>
    <col min="13" max="13" width="11.140625" style="4" customWidth="1"/>
    <col min="14" max="21" width="12.00390625" style="4" customWidth="1"/>
    <col min="22" max="16384" width="11.421875" style="4" customWidth="1"/>
  </cols>
  <sheetData>
    <row r="1" spans="1:10" s="2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s="3" customFormat="1" ht="15">
      <c r="A3" s="33" t="s">
        <v>45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3" customFormat="1" ht="15">
      <c r="A4" s="13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28" t="s">
        <v>16</v>
      </c>
      <c r="B5" s="30" t="s">
        <v>3</v>
      </c>
      <c r="C5" s="31"/>
      <c r="D5" s="31"/>
      <c r="E5" s="30" t="s">
        <v>4</v>
      </c>
      <c r="F5" s="31"/>
      <c r="G5" s="29" t="s">
        <v>1</v>
      </c>
      <c r="H5" s="30" t="s">
        <v>2</v>
      </c>
      <c r="I5" s="31"/>
      <c r="J5" s="31"/>
    </row>
    <row r="6" spans="1:10" ht="12.75">
      <c r="A6" s="14" t="s">
        <v>17</v>
      </c>
      <c r="B6" s="15" t="s">
        <v>11</v>
      </c>
      <c r="C6" s="16"/>
      <c r="D6" s="16"/>
      <c r="E6" s="15" t="s">
        <v>13</v>
      </c>
      <c r="F6" s="16"/>
      <c r="G6" s="6"/>
      <c r="H6" s="15" t="s">
        <v>5</v>
      </c>
      <c r="I6" s="16"/>
      <c r="J6" s="16"/>
    </row>
    <row r="7" spans="1:11" ht="13.5" thickBot="1">
      <c r="A7" s="17" t="s">
        <v>18</v>
      </c>
      <c r="B7" s="18" t="s">
        <v>14</v>
      </c>
      <c r="C7" s="5" t="s">
        <v>15</v>
      </c>
      <c r="D7" s="5" t="s">
        <v>6</v>
      </c>
      <c r="E7" s="18" t="s">
        <v>14</v>
      </c>
      <c r="F7" s="5" t="s">
        <v>15</v>
      </c>
      <c r="G7" s="18" t="s">
        <v>10</v>
      </c>
      <c r="H7" s="18" t="s">
        <v>7</v>
      </c>
      <c r="I7" s="5" t="s">
        <v>8</v>
      </c>
      <c r="J7" s="5" t="s">
        <v>9</v>
      </c>
      <c r="K7" s="19"/>
    </row>
    <row r="8" spans="1:10" ht="12.75">
      <c r="A8" s="8" t="s">
        <v>21</v>
      </c>
      <c r="B8" s="10">
        <v>65</v>
      </c>
      <c r="C8" s="9">
        <v>2587</v>
      </c>
      <c r="D8" s="9">
        <v>2652</v>
      </c>
      <c r="E8" s="10">
        <v>42960</v>
      </c>
      <c r="F8" s="20">
        <v>76450</v>
      </c>
      <c r="G8" s="9">
        <v>200569</v>
      </c>
      <c r="H8" s="9">
        <v>32089</v>
      </c>
      <c r="I8" s="9">
        <v>8082</v>
      </c>
      <c r="J8" s="9">
        <v>10971</v>
      </c>
    </row>
    <row r="9" spans="1:10" ht="12.75">
      <c r="A9" s="7" t="s">
        <v>47</v>
      </c>
      <c r="B9" s="25">
        <v>65</v>
      </c>
      <c r="C9" s="21">
        <v>2587</v>
      </c>
      <c r="D9" s="21">
        <v>2652</v>
      </c>
      <c r="E9" s="25">
        <v>42960</v>
      </c>
      <c r="F9" s="22">
        <v>76450</v>
      </c>
      <c r="G9" s="21">
        <v>200569</v>
      </c>
      <c r="H9" s="21">
        <v>32089</v>
      </c>
      <c r="I9" s="21">
        <v>8082</v>
      </c>
      <c r="J9" s="21">
        <v>10971</v>
      </c>
    </row>
    <row r="10" spans="1:10" ht="12.75">
      <c r="A10" s="7"/>
      <c r="B10" s="9"/>
      <c r="C10" s="9"/>
      <c r="D10" s="9"/>
      <c r="E10" s="9"/>
      <c r="F10" s="20"/>
      <c r="G10" s="9"/>
      <c r="H10" s="9"/>
      <c r="I10" s="9"/>
      <c r="J10" s="9"/>
    </row>
    <row r="11" spans="1:10" ht="12.75">
      <c r="A11" s="7" t="s">
        <v>22</v>
      </c>
      <c r="B11" s="21" t="s">
        <v>12</v>
      </c>
      <c r="C11" s="21">
        <v>54</v>
      </c>
      <c r="D11" s="21">
        <v>54</v>
      </c>
      <c r="E11" s="21" t="s">
        <v>12</v>
      </c>
      <c r="F11" s="22">
        <v>62930</v>
      </c>
      <c r="G11" s="21">
        <v>3398</v>
      </c>
      <c r="H11" s="21">
        <v>543</v>
      </c>
      <c r="I11" s="21">
        <v>175</v>
      </c>
      <c r="J11" s="21">
        <v>197</v>
      </c>
    </row>
    <row r="12" spans="1:10" ht="12.75">
      <c r="A12" s="7"/>
      <c r="B12" s="9"/>
      <c r="C12" s="9"/>
      <c r="D12" s="9"/>
      <c r="E12" s="9"/>
      <c r="F12" s="20"/>
      <c r="G12" s="9"/>
      <c r="H12" s="9"/>
      <c r="I12" s="9"/>
      <c r="J12" s="9"/>
    </row>
    <row r="13" spans="1:10" ht="12.75">
      <c r="A13" s="7" t="s">
        <v>23</v>
      </c>
      <c r="B13" s="21" t="s">
        <v>12</v>
      </c>
      <c r="C13" s="21">
        <v>1935</v>
      </c>
      <c r="D13" s="21">
        <v>1935</v>
      </c>
      <c r="E13" s="21" t="s">
        <v>12</v>
      </c>
      <c r="F13" s="22">
        <v>79217</v>
      </c>
      <c r="G13" s="21">
        <v>153285</v>
      </c>
      <c r="H13" s="21">
        <v>24525</v>
      </c>
      <c r="I13" s="21">
        <v>7700</v>
      </c>
      <c r="J13" s="21">
        <v>9180</v>
      </c>
    </row>
    <row r="14" spans="1:10" ht="12.75">
      <c r="A14" s="8"/>
      <c r="B14" s="9"/>
      <c r="C14" s="9"/>
      <c r="D14" s="9"/>
      <c r="E14" s="9"/>
      <c r="F14" s="20"/>
      <c r="G14" s="9"/>
      <c r="H14" s="9"/>
      <c r="I14" s="9"/>
      <c r="J14" s="9"/>
    </row>
    <row r="15" spans="1:10" ht="12.75">
      <c r="A15" s="8" t="s">
        <v>24</v>
      </c>
      <c r="B15" s="9" t="s">
        <v>12</v>
      </c>
      <c r="C15" s="9">
        <v>4229</v>
      </c>
      <c r="D15" s="9">
        <v>4229</v>
      </c>
      <c r="E15" s="9" t="s">
        <v>12</v>
      </c>
      <c r="F15" s="20">
        <v>87232</v>
      </c>
      <c r="G15" s="9">
        <v>368904</v>
      </c>
      <c r="H15" s="9">
        <v>59024</v>
      </c>
      <c r="I15" s="9">
        <v>18445</v>
      </c>
      <c r="J15" s="9">
        <v>16705</v>
      </c>
    </row>
    <row r="16" spans="1:10" ht="12.75">
      <c r="A16" s="8" t="s">
        <v>25</v>
      </c>
      <c r="B16" s="10">
        <v>50</v>
      </c>
      <c r="C16" s="9">
        <v>5577</v>
      </c>
      <c r="D16" s="9">
        <v>5627</v>
      </c>
      <c r="E16" s="10">
        <v>43390</v>
      </c>
      <c r="F16" s="20">
        <v>73847</v>
      </c>
      <c r="G16" s="9">
        <v>414014</v>
      </c>
      <c r="H16" s="9">
        <v>66242</v>
      </c>
      <c r="I16" s="9">
        <v>18631</v>
      </c>
      <c r="J16" s="9">
        <v>20701</v>
      </c>
    </row>
    <row r="17" spans="1:10" ht="12.75">
      <c r="A17" s="8" t="s">
        <v>26</v>
      </c>
      <c r="B17" s="10">
        <v>12</v>
      </c>
      <c r="C17" s="9">
        <v>8497</v>
      </c>
      <c r="D17" s="9">
        <v>8509</v>
      </c>
      <c r="E17" s="10">
        <v>50000</v>
      </c>
      <c r="F17" s="20">
        <v>84500</v>
      </c>
      <c r="G17" s="9">
        <v>718597</v>
      </c>
      <c r="H17" s="9">
        <v>114970</v>
      </c>
      <c r="I17" s="9">
        <v>25869</v>
      </c>
      <c r="J17" s="9">
        <v>35210</v>
      </c>
    </row>
    <row r="18" spans="1:10" ht="12.75">
      <c r="A18" s="8" t="s">
        <v>27</v>
      </c>
      <c r="B18" s="10">
        <v>108</v>
      </c>
      <c r="C18" s="9">
        <v>7333</v>
      </c>
      <c r="D18" s="9">
        <v>7441</v>
      </c>
      <c r="E18" s="10">
        <v>24546</v>
      </c>
      <c r="F18" s="20">
        <v>79736</v>
      </c>
      <c r="G18" s="9">
        <v>587355</v>
      </c>
      <c r="H18" s="9">
        <v>93976</v>
      </c>
      <c r="I18" s="9">
        <v>22320</v>
      </c>
      <c r="J18" s="9">
        <v>34067</v>
      </c>
    </row>
    <row r="19" spans="1:11" ht="12.75">
      <c r="A19" s="8" t="s">
        <v>28</v>
      </c>
      <c r="B19" s="9" t="s">
        <v>12</v>
      </c>
      <c r="C19" s="9">
        <v>5807</v>
      </c>
      <c r="D19" s="9">
        <v>5807</v>
      </c>
      <c r="E19" s="9" t="s">
        <v>12</v>
      </c>
      <c r="F19" s="20">
        <v>73887</v>
      </c>
      <c r="G19" s="9">
        <v>429064</v>
      </c>
      <c r="H19" s="9">
        <v>71542</v>
      </c>
      <c r="I19" s="9">
        <v>17933</v>
      </c>
      <c r="J19" s="9">
        <v>26899</v>
      </c>
      <c r="K19" s="26"/>
    </row>
    <row r="20" spans="1:10" ht="12.75">
      <c r="A20" s="8" t="s">
        <v>29</v>
      </c>
      <c r="B20" s="9" t="s">
        <v>12</v>
      </c>
      <c r="C20" s="9">
        <v>3312</v>
      </c>
      <c r="D20" s="9">
        <v>3312</v>
      </c>
      <c r="E20" s="9" t="s">
        <v>12</v>
      </c>
      <c r="F20" s="20">
        <v>85186</v>
      </c>
      <c r="G20" s="9">
        <v>282136</v>
      </c>
      <c r="H20" s="9">
        <v>45141</v>
      </c>
      <c r="I20" s="9">
        <v>11285</v>
      </c>
      <c r="J20" s="9" t="s">
        <v>12</v>
      </c>
    </row>
    <row r="21" spans="1:10" ht="12.75">
      <c r="A21" s="8" t="s">
        <v>30</v>
      </c>
      <c r="B21" s="10">
        <v>141</v>
      </c>
      <c r="C21" s="9">
        <v>996</v>
      </c>
      <c r="D21" s="9">
        <v>1137</v>
      </c>
      <c r="E21" s="10">
        <v>64100</v>
      </c>
      <c r="F21" s="20">
        <v>66300</v>
      </c>
      <c r="G21" s="9">
        <v>75073</v>
      </c>
      <c r="H21" s="9">
        <v>12011</v>
      </c>
      <c r="I21" s="9">
        <v>3003</v>
      </c>
      <c r="J21" s="9">
        <v>3754</v>
      </c>
    </row>
    <row r="22" spans="1:11" ht="12.75">
      <c r="A22" s="8" t="s">
        <v>31</v>
      </c>
      <c r="B22" s="10">
        <v>139</v>
      </c>
      <c r="C22" s="9">
        <v>16820</v>
      </c>
      <c r="D22" s="9">
        <v>16959</v>
      </c>
      <c r="E22" s="10">
        <v>24534</v>
      </c>
      <c r="F22" s="20">
        <v>87320</v>
      </c>
      <c r="G22" s="9">
        <v>1472137</v>
      </c>
      <c r="H22" s="9">
        <v>241852</v>
      </c>
      <c r="I22" s="9">
        <v>68021</v>
      </c>
      <c r="J22" s="9">
        <v>75579</v>
      </c>
      <c r="K22" s="26"/>
    </row>
    <row r="23" spans="1:11" ht="12.75">
      <c r="A23" s="8" t="s">
        <v>32</v>
      </c>
      <c r="B23" s="9" t="s">
        <v>12</v>
      </c>
      <c r="C23" s="9">
        <v>4899</v>
      </c>
      <c r="D23" s="9">
        <v>4899</v>
      </c>
      <c r="E23" s="9" t="s">
        <v>12</v>
      </c>
      <c r="F23" s="20">
        <v>75384</v>
      </c>
      <c r="G23" s="9">
        <v>369304</v>
      </c>
      <c r="H23" s="9">
        <v>71778</v>
      </c>
      <c r="I23" s="9">
        <v>22431</v>
      </c>
      <c r="J23" s="9">
        <v>26917</v>
      </c>
      <c r="K23" s="26"/>
    </row>
    <row r="24" spans="1:10" ht="12.75">
      <c r="A24" s="7" t="s">
        <v>48</v>
      </c>
      <c r="B24" s="25">
        <f>SUM(B15:B23)</f>
        <v>450</v>
      </c>
      <c r="C24" s="25">
        <f>SUM(C15:C23)</f>
        <v>57470</v>
      </c>
      <c r="D24" s="25">
        <f>SUM(D15:D23)</f>
        <v>57920</v>
      </c>
      <c r="E24" s="25">
        <v>39708</v>
      </c>
      <c r="F24" s="22">
        <f>((F15*C15)+(F16*C16)+(F17*C17)+(F18*C18)+(F19*C19)+(F20*C20)+(F21*C21)+(F22*C22)+(F23*C23))/C24</f>
        <v>81759.36474682443</v>
      </c>
      <c r="G24" s="25">
        <f>SUM(G15:G23)</f>
        <v>4716584</v>
      </c>
      <c r="H24" s="25">
        <f>SUM(H15:H23)</f>
        <v>776536</v>
      </c>
      <c r="I24" s="25">
        <f>SUM(I15:I23)</f>
        <v>207938</v>
      </c>
      <c r="J24" s="25">
        <f>SUM(J15:J23)</f>
        <v>239832</v>
      </c>
    </row>
    <row r="25" spans="1:10" ht="12.75">
      <c r="A25" s="7"/>
      <c r="B25" s="9"/>
      <c r="C25" s="9"/>
      <c r="D25" s="9"/>
      <c r="E25" s="9"/>
      <c r="F25" s="20"/>
      <c r="G25" s="9"/>
      <c r="H25" s="9"/>
      <c r="I25" s="9"/>
      <c r="J25" s="9"/>
    </row>
    <row r="26" spans="1:10" ht="12.75">
      <c r="A26" s="8" t="s">
        <v>33</v>
      </c>
      <c r="B26" s="9" t="s">
        <v>12</v>
      </c>
      <c r="C26" s="9">
        <v>3900</v>
      </c>
      <c r="D26" s="9">
        <v>3900</v>
      </c>
      <c r="E26" s="9" t="s">
        <v>12</v>
      </c>
      <c r="F26" s="20">
        <v>85000</v>
      </c>
      <c r="G26" s="9">
        <v>331500</v>
      </c>
      <c r="H26" s="9">
        <v>53040</v>
      </c>
      <c r="I26" s="9">
        <v>18564</v>
      </c>
      <c r="J26" s="9">
        <v>14586</v>
      </c>
    </row>
    <row r="27" spans="1:10" ht="12.75">
      <c r="A27" s="8" t="s">
        <v>34</v>
      </c>
      <c r="B27" s="9" t="s">
        <v>12</v>
      </c>
      <c r="C27" s="9">
        <v>2364</v>
      </c>
      <c r="D27" s="9">
        <v>2364</v>
      </c>
      <c r="E27" s="9" t="s">
        <v>12</v>
      </c>
      <c r="F27" s="20">
        <v>85000</v>
      </c>
      <c r="G27" s="9">
        <v>200940</v>
      </c>
      <c r="H27" s="9">
        <v>33557</v>
      </c>
      <c r="I27" s="9">
        <v>10047</v>
      </c>
      <c r="J27" s="9">
        <v>10850</v>
      </c>
    </row>
    <row r="28" spans="1:10" ht="12.75">
      <c r="A28" s="8" t="s">
        <v>35</v>
      </c>
      <c r="B28" s="9" t="s">
        <v>12</v>
      </c>
      <c r="C28" s="9">
        <v>205</v>
      </c>
      <c r="D28" s="9">
        <v>205</v>
      </c>
      <c r="E28" s="9" t="s">
        <v>12</v>
      </c>
      <c r="F28" s="20">
        <v>60900</v>
      </c>
      <c r="G28" s="9">
        <v>12485</v>
      </c>
      <c r="H28" s="9">
        <v>1873</v>
      </c>
      <c r="I28" s="9">
        <v>562</v>
      </c>
      <c r="J28" s="9">
        <v>687</v>
      </c>
    </row>
    <row r="29" spans="1:10" ht="12.75">
      <c r="A29" s="8" t="s">
        <v>36</v>
      </c>
      <c r="B29" s="9" t="s">
        <v>12</v>
      </c>
      <c r="C29" s="9">
        <v>464</v>
      </c>
      <c r="D29" s="9">
        <v>464</v>
      </c>
      <c r="E29" s="9" t="s">
        <v>12</v>
      </c>
      <c r="F29" s="20">
        <v>68920</v>
      </c>
      <c r="G29" s="9">
        <v>31979</v>
      </c>
      <c r="H29" s="9">
        <v>4750</v>
      </c>
      <c r="I29" s="9">
        <v>1600</v>
      </c>
      <c r="J29" s="9">
        <v>1920</v>
      </c>
    </row>
    <row r="30" spans="1:10" ht="12.75">
      <c r="A30" s="7" t="s">
        <v>37</v>
      </c>
      <c r="B30" s="21" t="s">
        <v>12</v>
      </c>
      <c r="C30" s="21">
        <v>6933</v>
      </c>
      <c r="D30" s="21">
        <v>6933</v>
      </c>
      <c r="E30" s="21" t="s">
        <v>12</v>
      </c>
      <c r="F30" s="22">
        <v>83211</v>
      </c>
      <c r="G30" s="21">
        <v>576904</v>
      </c>
      <c r="H30" s="21">
        <v>93220</v>
      </c>
      <c r="I30" s="21">
        <v>30773</v>
      </c>
      <c r="J30" s="21">
        <v>28043</v>
      </c>
    </row>
    <row r="31" spans="1:10" ht="12.75">
      <c r="A31" s="8"/>
      <c r="B31" s="9"/>
      <c r="C31" s="9"/>
      <c r="D31" s="9"/>
      <c r="E31" s="9"/>
      <c r="F31" s="20"/>
      <c r="G31" s="9"/>
      <c r="H31" s="9"/>
      <c r="I31" s="9"/>
      <c r="J31" s="9"/>
    </row>
    <row r="32" spans="1:10" ht="12.75">
      <c r="A32" s="8" t="s">
        <v>38</v>
      </c>
      <c r="B32" s="9" t="s">
        <v>12</v>
      </c>
      <c r="C32" s="9">
        <v>805</v>
      </c>
      <c r="D32" s="9">
        <v>805</v>
      </c>
      <c r="E32" s="9" t="s">
        <v>12</v>
      </c>
      <c r="F32" s="20">
        <v>53968</v>
      </c>
      <c r="G32" s="9">
        <v>43444</v>
      </c>
      <c r="H32" s="9">
        <v>6950</v>
      </c>
      <c r="I32" s="9">
        <v>2172</v>
      </c>
      <c r="J32" s="9">
        <v>2607</v>
      </c>
    </row>
    <row r="33" spans="1:10" ht="12.75">
      <c r="A33" s="7" t="s">
        <v>39</v>
      </c>
      <c r="B33" s="21" t="s">
        <v>12</v>
      </c>
      <c r="C33" s="21">
        <v>805</v>
      </c>
      <c r="D33" s="21">
        <v>805</v>
      </c>
      <c r="E33" s="21" t="s">
        <v>12</v>
      </c>
      <c r="F33" s="22">
        <v>53968</v>
      </c>
      <c r="G33" s="21">
        <v>43444</v>
      </c>
      <c r="H33" s="21">
        <v>6950</v>
      </c>
      <c r="I33" s="21">
        <v>2172</v>
      </c>
      <c r="J33" s="21">
        <v>2607</v>
      </c>
    </row>
    <row r="34" spans="1:10" ht="12.75">
      <c r="A34" s="8"/>
      <c r="B34" s="9"/>
      <c r="C34" s="9"/>
      <c r="D34" s="9"/>
      <c r="E34" s="9"/>
      <c r="F34" s="20"/>
      <c r="G34" s="9"/>
      <c r="H34" s="9"/>
      <c r="I34" s="9"/>
      <c r="J34" s="9"/>
    </row>
    <row r="35" spans="1:10" ht="12.75">
      <c r="A35" s="8" t="s">
        <v>40</v>
      </c>
      <c r="B35" s="10">
        <v>14931</v>
      </c>
      <c r="C35" s="9">
        <v>5386</v>
      </c>
      <c r="D35" s="9">
        <v>20317</v>
      </c>
      <c r="E35" s="10">
        <v>40000</v>
      </c>
      <c r="F35" s="20">
        <v>66000</v>
      </c>
      <c r="G35" s="9">
        <v>952716</v>
      </c>
      <c r="H35" s="9">
        <v>135318</v>
      </c>
      <c r="I35" s="9">
        <v>46106</v>
      </c>
      <c r="J35" s="9">
        <v>52167</v>
      </c>
    </row>
    <row r="36" spans="1:10" ht="12.75">
      <c r="A36" s="8" t="s">
        <v>41</v>
      </c>
      <c r="B36" s="10">
        <v>209</v>
      </c>
      <c r="C36" s="9">
        <v>2407</v>
      </c>
      <c r="D36" s="9">
        <v>2616</v>
      </c>
      <c r="E36" s="10">
        <v>34000</v>
      </c>
      <c r="F36" s="20">
        <v>64450</v>
      </c>
      <c r="G36" s="9">
        <v>162237</v>
      </c>
      <c r="H36" s="9">
        <v>22226</v>
      </c>
      <c r="I36" s="9">
        <v>9734</v>
      </c>
      <c r="J36" s="9">
        <v>8112</v>
      </c>
    </row>
    <row r="37" spans="1:10" ht="12.75">
      <c r="A37" s="8" t="s">
        <v>42</v>
      </c>
      <c r="B37" s="10">
        <v>254</v>
      </c>
      <c r="C37" s="9">
        <v>331</v>
      </c>
      <c r="D37" s="9">
        <v>585</v>
      </c>
      <c r="E37" s="10">
        <v>39000</v>
      </c>
      <c r="F37" s="20">
        <v>59500</v>
      </c>
      <c r="G37" s="9">
        <v>29601</v>
      </c>
      <c r="H37" s="9">
        <v>4706</v>
      </c>
      <c r="I37" s="9">
        <v>918</v>
      </c>
      <c r="J37" s="9">
        <v>2042</v>
      </c>
    </row>
    <row r="38" spans="1:10" ht="12.75">
      <c r="A38" s="8" t="s">
        <v>43</v>
      </c>
      <c r="B38" s="9" t="s">
        <v>12</v>
      </c>
      <c r="C38" s="9">
        <v>974</v>
      </c>
      <c r="D38" s="9">
        <v>974</v>
      </c>
      <c r="E38" s="9" t="s">
        <v>12</v>
      </c>
      <c r="F38" s="20">
        <v>60950</v>
      </c>
      <c r="G38" s="9">
        <v>59366</v>
      </c>
      <c r="H38" s="9">
        <v>9498</v>
      </c>
      <c r="I38" s="9">
        <v>2968</v>
      </c>
      <c r="J38" s="9">
        <v>3265</v>
      </c>
    </row>
    <row r="39" spans="1:10" ht="12.75">
      <c r="A39" s="8" t="s">
        <v>19</v>
      </c>
      <c r="B39" s="9" t="s">
        <v>12</v>
      </c>
      <c r="C39" s="9">
        <v>52</v>
      </c>
      <c r="D39" s="9">
        <v>52</v>
      </c>
      <c r="E39" s="9" t="s">
        <v>12</v>
      </c>
      <c r="F39" s="20">
        <v>42000</v>
      </c>
      <c r="G39" s="9">
        <v>2184</v>
      </c>
      <c r="H39" s="9">
        <v>349</v>
      </c>
      <c r="I39" s="9" t="s">
        <v>12</v>
      </c>
      <c r="J39" s="9">
        <v>152</v>
      </c>
    </row>
    <row r="40" spans="1:10" ht="12.75">
      <c r="A40" s="8" t="s">
        <v>44</v>
      </c>
      <c r="B40" s="10">
        <v>2480</v>
      </c>
      <c r="C40" s="9">
        <v>16441</v>
      </c>
      <c r="D40" s="9">
        <v>18921</v>
      </c>
      <c r="E40" s="10">
        <v>42350</v>
      </c>
      <c r="F40" s="20">
        <v>72500</v>
      </c>
      <c r="G40" s="9">
        <v>1297001</v>
      </c>
      <c r="H40" s="9">
        <v>207520</v>
      </c>
      <c r="I40" s="9">
        <v>77820</v>
      </c>
      <c r="J40" s="9">
        <v>90790</v>
      </c>
    </row>
    <row r="41" spans="1:10" ht="12.75">
      <c r="A41" s="7" t="s">
        <v>46</v>
      </c>
      <c r="B41" s="25">
        <v>17874</v>
      </c>
      <c r="C41" s="21">
        <v>25591</v>
      </c>
      <c r="D41" s="21">
        <v>43465</v>
      </c>
      <c r="E41" s="25">
        <v>40242</v>
      </c>
      <c r="F41" s="22">
        <v>69705</v>
      </c>
      <c r="G41" s="21">
        <v>2503105</v>
      </c>
      <c r="H41" s="21">
        <v>379617</v>
      </c>
      <c r="I41" s="21">
        <v>137546</v>
      </c>
      <c r="J41" s="21">
        <v>156528</v>
      </c>
    </row>
    <row r="42" spans="1:10" ht="12.75">
      <c r="A42" s="8"/>
      <c r="B42" s="9"/>
      <c r="C42" s="9"/>
      <c r="D42" s="9"/>
      <c r="E42" s="9"/>
      <c r="F42" s="20"/>
      <c r="G42" s="9"/>
      <c r="H42" s="9"/>
      <c r="I42" s="9"/>
      <c r="J42" s="9"/>
    </row>
    <row r="43" spans="1:10" ht="13.5" thickBot="1">
      <c r="A43" s="11" t="s">
        <v>20</v>
      </c>
      <c r="B43" s="12">
        <v>18389</v>
      </c>
      <c r="C43" s="12">
        <v>95375</v>
      </c>
      <c r="D43" s="12">
        <v>113764</v>
      </c>
      <c r="E43" s="12">
        <v>40238</v>
      </c>
      <c r="F43" s="27">
        <f>((F9*C9)+(F11*C11)+(F13*C13)+(F24*C24)+(F30*C30)+(F33*C33)+(F41*C41))/C43</f>
        <v>78189.63790301442</v>
      </c>
      <c r="G43" s="12">
        <f>SUM(G9:G13,G24,G30,G33,G41)</f>
        <v>8197289</v>
      </c>
      <c r="H43" s="12">
        <v>1313480</v>
      </c>
      <c r="I43" s="23">
        <v>394386</v>
      </c>
      <c r="J43" s="24">
        <v>447358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