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'7.33'!$A$1:$J$59</definedName>
    <definedName name="DatosExternos_1" localSheetId="0">'7.33'!$B$8:$H$59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<sst xmlns="http://schemas.openxmlformats.org/spreadsheetml/2006/main" count="100" uniqueCount="59">
  <si>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</si>
  <si>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</si>
  <si>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</si>
  <si>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</si>
  <si>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</si>
  <si>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</si>
  <si>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</si>
  <si>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</si>
  <si>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</si>
  <si>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</si>
  <si>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</si>
  <si>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</si>
  <si>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</si>
  <si>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</si>
  <si>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</si>
  <si>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</si>
  <si>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 xml:space="preserve"> LA RIOJA</t>
  </si>
  <si>
    <t>Huesca</t>
  </si>
  <si>
    <t>Teruel</t>
  </si>
  <si>
    <t>Zaragoza</t>
  </si>
  <si>
    <t>Barcelona</t>
  </si>
  <si>
    <t>Lleida</t>
  </si>
  <si>
    <t>Tarragona</t>
  </si>
  <si>
    <t xml:space="preserve"> CATALUÑA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</si>
  <si>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</si>
  <si>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</si>
  <si>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</si>
  <si>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</si>
  <si>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</si>
  <si>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</si>
  <si>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</si>
  <si>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</si>
  <si>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</si>
  <si>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</si>
  <si>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</si>
  <si>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</si>
  <si>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</si>
  <si>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</si>
  <si>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</si>
  <si>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</si>
  <si>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</si>
  <si>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</si>
  <si>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</si>
  <si>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</si>
  <si>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</si>
  <si>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</si>
  <si>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</si>
  <si>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</si>
  <si>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</si>
  <si>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Granada</t>
  </si>
  <si>
    <t>Jaén</t>
  </si>
  <si>
    <t>Málaga</t>
  </si>
  <si>
    <t>Sevilla</t>
  </si>
  <si>
    <t>ESPAÑA</t>
  </si>
  <si>
    <t>7.33.  YEROS: Análisis provincial de superficie, rendimiento y producción, 2002</t>
  </si>
  <si>
    <t xml:space="preserve"> ARAGÓN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</si>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</sst>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9" fontId="1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182" fontId="1" fillId="2" borderId="7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182" fontId="1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K5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13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2" s="14" customFormat="1" ht="14.25"/>
    <row r="3" spans="1:8" s="14" customFormat="1" ht="15">
      <c r="A3" s="31" t="s">
        <v>54</v>
      </c>
      <c r="B3" s="31"/>
      <c r="C3" s="31"/>
      <c r="D3" s="31"/>
      <c r="E3" s="31"/>
      <c r="F3" s="31"/>
      <c r="G3" s="31"/>
      <c r="H3" s="31"/>
    </row>
    <row r="4" spans="1:8" s="14" customFormat="1" ht="15">
      <c r="A4" s="19"/>
      <c r="B4" s="20"/>
      <c r="C4" s="20"/>
      <c r="D4" s="20"/>
      <c r="E4" s="20"/>
      <c r="F4" s="20"/>
      <c r="G4" s="20"/>
      <c r="H4" s="20"/>
    </row>
    <row r="5" spans="1:8" ht="12.75">
      <c r="A5" s="27" t="s">
        <v>13</v>
      </c>
      <c r="B5" s="25" t="s">
        <v>1</v>
      </c>
      <c r="C5" s="26"/>
      <c r="D5" s="26"/>
      <c r="E5" s="25" t="s">
        <v>3</v>
      </c>
      <c r="F5" s="26"/>
      <c r="G5" s="28" t="s">
        <v>2</v>
      </c>
      <c r="H5" s="29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12"/>
      <c r="B7" s="11" t="s">
        <v>9</v>
      </c>
      <c r="C7" s="6" t="s">
        <v>10</v>
      </c>
      <c r="D7" s="10" t="s">
        <v>11</v>
      </c>
      <c r="E7" s="11" t="s">
        <v>9</v>
      </c>
      <c r="F7" s="6" t="s">
        <v>10</v>
      </c>
      <c r="G7" s="11" t="s">
        <v>4</v>
      </c>
      <c r="H7" s="11" t="s">
        <v>4</v>
      </c>
    </row>
    <row r="8" spans="1:10" ht="12.75">
      <c r="A8" s="7" t="s">
        <v>16</v>
      </c>
      <c r="B8" s="22">
        <v>11</v>
      </c>
      <c r="C8" s="22" t="s">
        <v>5</v>
      </c>
      <c r="D8" s="22">
        <v>11</v>
      </c>
      <c r="E8" s="23">
        <v>800</v>
      </c>
      <c r="F8" s="23" t="s">
        <v>5</v>
      </c>
      <c r="G8" s="22">
        <v>9</v>
      </c>
      <c r="H8" s="22">
        <v>9</v>
      </c>
      <c r="I8" s="21"/>
      <c r="J8" s="21"/>
    </row>
    <row r="9" spans="2:10" ht="12.75">
      <c r="B9" s="15"/>
      <c r="C9" s="15"/>
      <c r="D9" s="15"/>
      <c r="E9" s="16"/>
      <c r="F9" s="16"/>
      <c r="G9" s="15"/>
      <c r="H9" s="15"/>
      <c r="I9" s="21"/>
      <c r="J9" s="21"/>
    </row>
    <row r="10" spans="1:10" ht="12.75">
      <c r="A10" s="2" t="s">
        <v>17</v>
      </c>
      <c r="B10" s="15">
        <v>4844</v>
      </c>
      <c r="C10" s="15">
        <v>30</v>
      </c>
      <c r="D10" s="15">
        <v>4874</v>
      </c>
      <c r="E10" s="16">
        <v>712</v>
      </c>
      <c r="F10" s="16">
        <v>3667</v>
      </c>
      <c r="G10" s="15">
        <v>3559</v>
      </c>
      <c r="H10" s="15" t="s">
        <v>5</v>
      </c>
      <c r="I10" s="21"/>
      <c r="J10" s="21"/>
    </row>
    <row r="11" spans="1:10" ht="12.75">
      <c r="A11" s="2" t="s">
        <v>18</v>
      </c>
      <c r="B11" s="15">
        <v>5110</v>
      </c>
      <c r="C11" s="15">
        <v>82</v>
      </c>
      <c r="D11" s="15">
        <v>5192</v>
      </c>
      <c r="E11" s="16">
        <v>537</v>
      </c>
      <c r="F11" s="16">
        <v>1800</v>
      </c>
      <c r="G11" s="15">
        <v>2892</v>
      </c>
      <c r="H11" s="15">
        <v>434</v>
      </c>
      <c r="I11" s="21"/>
      <c r="J11" s="21"/>
    </row>
    <row r="12" spans="1:10" ht="12.75">
      <c r="A12" s="2" t="s">
        <v>19</v>
      </c>
      <c r="B12" s="15">
        <v>3402</v>
      </c>
      <c r="C12" s="15">
        <v>33</v>
      </c>
      <c r="D12" s="15">
        <v>3435</v>
      </c>
      <c r="E12" s="16">
        <v>500</v>
      </c>
      <c r="F12" s="16">
        <v>1100</v>
      </c>
      <c r="G12" s="15">
        <v>1737</v>
      </c>
      <c r="H12" s="15">
        <v>1303</v>
      </c>
      <c r="I12" s="21"/>
      <c r="J12" s="21"/>
    </row>
    <row r="13" spans="1:10" ht="12.75">
      <c r="A13" s="7" t="s">
        <v>55</v>
      </c>
      <c r="B13" s="22">
        <v>13356</v>
      </c>
      <c r="C13" s="22">
        <v>145</v>
      </c>
      <c r="D13" s="22">
        <v>13501</v>
      </c>
      <c r="E13" s="22">
        <v>591</v>
      </c>
      <c r="F13" s="22">
        <v>2027</v>
      </c>
      <c r="G13" s="22">
        <v>8188</v>
      </c>
      <c r="H13" s="22">
        <v>1737</v>
      </c>
      <c r="I13" s="21"/>
      <c r="J13" s="21"/>
    </row>
    <row r="14" spans="2:10" ht="12.75">
      <c r="B14" s="15"/>
      <c r="C14" s="15"/>
      <c r="D14" s="15"/>
      <c r="E14" s="16"/>
      <c r="F14" s="16"/>
      <c r="G14" s="15"/>
      <c r="H14" s="15"/>
      <c r="I14" s="21"/>
      <c r="J14" s="21"/>
    </row>
    <row r="15" spans="1:10" ht="12.75">
      <c r="A15" s="2" t="s">
        <v>20</v>
      </c>
      <c r="B15" s="24">
        <v>90</v>
      </c>
      <c r="C15" s="24" t="s">
        <v>5</v>
      </c>
      <c r="D15" s="15">
        <v>90</v>
      </c>
      <c r="E15" s="24">
        <v>1537</v>
      </c>
      <c r="F15" s="24" t="s">
        <v>5</v>
      </c>
      <c r="G15" s="16">
        <v>138</v>
      </c>
      <c r="H15" s="24">
        <v>95</v>
      </c>
      <c r="I15" s="21"/>
      <c r="J15" s="21"/>
    </row>
    <row r="16" spans="1:10" ht="12.75">
      <c r="A16" s="2" t="s">
        <v>21</v>
      </c>
      <c r="B16" s="24">
        <v>37</v>
      </c>
      <c r="C16" s="24">
        <v>3</v>
      </c>
      <c r="D16" s="15">
        <v>40</v>
      </c>
      <c r="E16" s="24">
        <v>1027</v>
      </c>
      <c r="F16" s="24">
        <v>1333</v>
      </c>
      <c r="G16" s="16">
        <v>42</v>
      </c>
      <c r="H16" s="24">
        <v>15</v>
      </c>
      <c r="I16" s="21"/>
      <c r="J16" s="21"/>
    </row>
    <row r="17" spans="1:10" ht="12.75">
      <c r="A17" s="2" t="s">
        <v>22</v>
      </c>
      <c r="B17" s="24">
        <v>38</v>
      </c>
      <c r="C17" s="24">
        <v>1</v>
      </c>
      <c r="D17" s="15">
        <v>39</v>
      </c>
      <c r="E17" s="24">
        <v>1000</v>
      </c>
      <c r="F17" s="24">
        <v>2000</v>
      </c>
      <c r="G17" s="16">
        <v>40</v>
      </c>
      <c r="H17" s="24">
        <v>35</v>
      </c>
      <c r="I17" s="21"/>
      <c r="J17" s="21"/>
    </row>
    <row r="18" spans="1:10" ht="12.75">
      <c r="A18" s="7" t="s">
        <v>23</v>
      </c>
      <c r="B18" s="22">
        <v>165</v>
      </c>
      <c r="C18" s="22">
        <v>4</v>
      </c>
      <c r="D18" s="22">
        <v>169</v>
      </c>
      <c r="E18" s="22">
        <v>1299</v>
      </c>
      <c r="F18" s="22">
        <v>1500</v>
      </c>
      <c r="G18" s="22">
        <v>220</v>
      </c>
      <c r="H18" s="22">
        <v>145</v>
      </c>
      <c r="I18" s="21"/>
      <c r="J18" s="21"/>
    </row>
    <row r="19" spans="1:10" ht="12.75">
      <c r="A19" s="7"/>
      <c r="B19" s="22"/>
      <c r="C19" s="22"/>
      <c r="D19" s="22"/>
      <c r="E19" s="23"/>
      <c r="F19" s="23"/>
      <c r="G19" s="22"/>
      <c r="H19" s="22"/>
      <c r="I19" s="21"/>
      <c r="J19" s="21"/>
    </row>
    <row r="20" spans="1:10" ht="12.75">
      <c r="A20" s="2" t="s">
        <v>24</v>
      </c>
      <c r="B20" s="16">
        <v>56</v>
      </c>
      <c r="C20" s="16" t="s">
        <v>5</v>
      </c>
      <c r="D20" s="15">
        <v>56</v>
      </c>
      <c r="E20" s="16">
        <v>550</v>
      </c>
      <c r="F20" s="16" t="s">
        <v>5</v>
      </c>
      <c r="G20" s="16">
        <v>31</v>
      </c>
      <c r="H20" s="16" t="s">
        <v>5</v>
      </c>
      <c r="I20" s="21"/>
      <c r="J20" s="21"/>
    </row>
    <row r="21" spans="1:10" ht="12.75">
      <c r="A21" s="2" t="s">
        <v>25</v>
      </c>
      <c r="B21" s="15">
        <v>2011</v>
      </c>
      <c r="C21" s="15" t="s">
        <v>5</v>
      </c>
      <c r="D21" s="15">
        <v>2011</v>
      </c>
      <c r="E21" s="16">
        <v>800</v>
      </c>
      <c r="F21" s="16" t="s">
        <v>5</v>
      </c>
      <c r="G21" s="15">
        <v>1609</v>
      </c>
      <c r="H21" s="15">
        <v>1450</v>
      </c>
      <c r="I21" s="21"/>
      <c r="J21" s="21"/>
    </row>
    <row r="22" spans="1:10" ht="12.75">
      <c r="A22" s="2" t="s">
        <v>26</v>
      </c>
      <c r="B22" s="16">
        <v>30</v>
      </c>
      <c r="C22" s="16" t="s">
        <v>5</v>
      </c>
      <c r="D22" s="15">
        <v>30</v>
      </c>
      <c r="E22" s="16">
        <v>800</v>
      </c>
      <c r="F22" s="16" t="s">
        <v>5</v>
      </c>
      <c r="G22" s="16">
        <v>24</v>
      </c>
      <c r="H22" s="17">
        <v>14</v>
      </c>
      <c r="I22" s="21"/>
      <c r="J22" s="21"/>
    </row>
    <row r="23" spans="1:10" ht="12.75">
      <c r="A23" s="2" t="s">
        <v>27</v>
      </c>
      <c r="B23" s="16">
        <v>620</v>
      </c>
      <c r="C23" s="16">
        <v>7</v>
      </c>
      <c r="D23" s="15">
        <v>627</v>
      </c>
      <c r="E23" s="16">
        <v>410</v>
      </c>
      <c r="F23" s="16">
        <v>410</v>
      </c>
      <c r="G23" s="16">
        <v>257</v>
      </c>
      <c r="H23" s="16">
        <v>65</v>
      </c>
      <c r="I23" s="21"/>
      <c r="J23" s="21"/>
    </row>
    <row r="24" spans="1:10" ht="12.75">
      <c r="A24" s="2" t="s">
        <v>28</v>
      </c>
      <c r="B24" s="16">
        <v>64</v>
      </c>
      <c r="C24" s="16" t="s">
        <v>5</v>
      </c>
      <c r="D24" s="15">
        <v>64</v>
      </c>
      <c r="E24" s="16">
        <v>700</v>
      </c>
      <c r="F24" s="16" t="s">
        <v>5</v>
      </c>
      <c r="G24" s="16">
        <v>45</v>
      </c>
      <c r="H24" s="16">
        <v>54</v>
      </c>
      <c r="I24" s="21"/>
      <c r="J24" s="21"/>
    </row>
    <row r="25" spans="1:10" ht="12.75">
      <c r="A25" s="2" t="s">
        <v>29</v>
      </c>
      <c r="B25" s="16">
        <v>327</v>
      </c>
      <c r="C25" s="16" t="s">
        <v>5</v>
      </c>
      <c r="D25" s="15">
        <v>327</v>
      </c>
      <c r="E25" s="16">
        <v>1000</v>
      </c>
      <c r="F25" s="16" t="s">
        <v>5</v>
      </c>
      <c r="G25" s="16">
        <v>327</v>
      </c>
      <c r="H25" s="16">
        <v>311</v>
      </c>
      <c r="I25" s="21"/>
      <c r="J25" s="21"/>
    </row>
    <row r="26" spans="1:10" ht="12.75">
      <c r="A26" s="2" t="s">
        <v>30</v>
      </c>
      <c r="B26" s="16">
        <v>603</v>
      </c>
      <c r="C26" s="16">
        <v>1</v>
      </c>
      <c r="D26" s="15">
        <v>604</v>
      </c>
      <c r="E26" s="16">
        <v>900</v>
      </c>
      <c r="F26" s="16">
        <v>1100</v>
      </c>
      <c r="G26" s="16">
        <v>544</v>
      </c>
      <c r="H26" s="16">
        <v>653</v>
      </c>
      <c r="I26" s="21"/>
      <c r="J26" s="21"/>
    </row>
    <row r="27" spans="1:10" ht="12.75">
      <c r="A27" s="2" t="s">
        <v>31</v>
      </c>
      <c r="B27" s="16">
        <v>1690</v>
      </c>
      <c r="C27" s="16">
        <v>7</v>
      </c>
      <c r="D27" s="15">
        <v>1697</v>
      </c>
      <c r="E27" s="16">
        <v>400</v>
      </c>
      <c r="F27" s="16">
        <v>1300</v>
      </c>
      <c r="G27" s="16">
        <v>685</v>
      </c>
      <c r="H27" s="16">
        <v>315</v>
      </c>
      <c r="I27" s="21"/>
      <c r="J27" s="21"/>
    </row>
    <row r="28" spans="1:10" ht="12.75">
      <c r="A28" s="2" t="s">
        <v>32</v>
      </c>
      <c r="B28" s="16">
        <v>239</v>
      </c>
      <c r="C28" s="16">
        <v>2</v>
      </c>
      <c r="D28" s="15">
        <v>241</v>
      </c>
      <c r="E28" s="16">
        <v>700</v>
      </c>
      <c r="F28" s="16">
        <v>1500</v>
      </c>
      <c r="G28" s="16">
        <v>170</v>
      </c>
      <c r="H28" s="16">
        <v>241</v>
      </c>
      <c r="I28" s="21"/>
      <c r="J28" s="21"/>
    </row>
    <row r="29" spans="1:11" ht="12.75">
      <c r="A29" s="7" t="s">
        <v>56</v>
      </c>
      <c r="B29" s="22">
        <v>5640</v>
      </c>
      <c r="C29" s="22">
        <v>17</v>
      </c>
      <c r="D29" s="22">
        <v>5657</v>
      </c>
      <c r="E29" s="22">
        <v>652</v>
      </c>
      <c r="F29" s="22">
        <v>945</v>
      </c>
      <c r="G29" s="22">
        <v>3692</v>
      </c>
      <c r="H29" s="22">
        <v>3103</v>
      </c>
      <c r="I29" s="21"/>
      <c r="J29" s="21"/>
      <c r="K29" s="21"/>
    </row>
    <row r="30" spans="1:11" ht="12.75">
      <c r="A30" s="7"/>
      <c r="B30" s="22"/>
      <c r="C30" s="22"/>
      <c r="D30" s="22"/>
      <c r="E30" s="23"/>
      <c r="F30" s="23"/>
      <c r="G30" s="22"/>
      <c r="H30" s="22"/>
      <c r="I30" s="21"/>
      <c r="J30" s="21"/>
      <c r="K30" s="21"/>
    </row>
    <row r="31" spans="1:11" ht="12.75">
      <c r="A31" s="7" t="s">
        <v>33</v>
      </c>
      <c r="B31" s="23">
        <v>4159</v>
      </c>
      <c r="C31" s="23">
        <v>95</v>
      </c>
      <c r="D31" s="22">
        <v>4254</v>
      </c>
      <c r="E31" s="23">
        <v>700</v>
      </c>
      <c r="F31" s="23">
        <v>1600</v>
      </c>
      <c r="G31" s="23">
        <v>3063</v>
      </c>
      <c r="H31" s="23">
        <v>2450</v>
      </c>
      <c r="I31" s="21"/>
      <c r="J31" s="21"/>
      <c r="K31" s="21"/>
    </row>
    <row r="32" spans="2:11" ht="12.75">
      <c r="B32" s="15"/>
      <c r="C32" s="15"/>
      <c r="D32" s="15"/>
      <c r="E32" s="16"/>
      <c r="F32" s="16"/>
      <c r="G32" s="15"/>
      <c r="H32" s="15"/>
      <c r="I32" s="21"/>
      <c r="J32" s="21"/>
      <c r="K32" s="21"/>
    </row>
    <row r="33" spans="1:11" ht="12.75">
      <c r="A33" s="2" t="s">
        <v>34</v>
      </c>
      <c r="B33" s="15">
        <v>15602</v>
      </c>
      <c r="C33" s="15">
        <v>217</v>
      </c>
      <c r="D33" s="15">
        <v>15819</v>
      </c>
      <c r="E33" s="16">
        <v>1180</v>
      </c>
      <c r="F33" s="16">
        <v>1950</v>
      </c>
      <c r="G33" s="15">
        <v>18834</v>
      </c>
      <c r="H33" s="15">
        <v>10472</v>
      </c>
      <c r="I33" s="21"/>
      <c r="J33" s="21"/>
      <c r="K33" s="21"/>
    </row>
    <row r="34" spans="1:10" ht="12.75">
      <c r="A34" s="2" t="s">
        <v>35</v>
      </c>
      <c r="B34" s="15">
        <v>35845</v>
      </c>
      <c r="C34" s="15">
        <v>669</v>
      </c>
      <c r="D34" s="15">
        <v>36514</v>
      </c>
      <c r="E34" s="16">
        <v>700</v>
      </c>
      <c r="F34" s="16">
        <v>1800</v>
      </c>
      <c r="G34" s="15">
        <v>26296</v>
      </c>
      <c r="H34" s="15">
        <v>13050</v>
      </c>
      <c r="I34" s="21"/>
      <c r="J34" s="21"/>
    </row>
    <row r="35" spans="1:10" ht="12.75">
      <c r="A35" s="2" t="s">
        <v>36</v>
      </c>
      <c r="B35" s="15">
        <v>7022</v>
      </c>
      <c r="C35" s="15">
        <v>64</v>
      </c>
      <c r="D35" s="15">
        <v>7086</v>
      </c>
      <c r="E35" s="16">
        <v>1180</v>
      </c>
      <c r="F35" s="16">
        <v>1600</v>
      </c>
      <c r="G35" s="15">
        <v>8388</v>
      </c>
      <c r="H35" s="15">
        <v>4614</v>
      </c>
      <c r="I35" s="21"/>
      <c r="J35" s="21"/>
    </row>
    <row r="36" spans="1:10" ht="12.75">
      <c r="A36" s="2" t="s">
        <v>37</v>
      </c>
      <c r="B36" s="15">
        <v>2221</v>
      </c>
      <c r="C36" s="15">
        <v>1</v>
      </c>
      <c r="D36" s="15">
        <v>2222</v>
      </c>
      <c r="E36" s="16">
        <v>720</v>
      </c>
      <c r="F36" s="16">
        <v>2000</v>
      </c>
      <c r="G36" s="15">
        <v>1601</v>
      </c>
      <c r="H36" s="15">
        <v>1201</v>
      </c>
      <c r="I36" s="21"/>
      <c r="J36" s="21"/>
    </row>
    <row r="37" spans="1:10" ht="12.75">
      <c r="A37" s="2" t="s">
        <v>38</v>
      </c>
      <c r="B37" s="15">
        <v>27227</v>
      </c>
      <c r="C37" s="15">
        <v>219</v>
      </c>
      <c r="D37" s="15">
        <v>27446</v>
      </c>
      <c r="E37" s="16">
        <v>660</v>
      </c>
      <c r="F37" s="16">
        <v>1300</v>
      </c>
      <c r="G37" s="15">
        <v>18255</v>
      </c>
      <c r="H37" s="15">
        <v>1825</v>
      </c>
      <c r="I37" s="21"/>
      <c r="J37" s="21"/>
    </row>
    <row r="38" spans="1:10" ht="12.75">
      <c r="A38" s="7" t="s">
        <v>57</v>
      </c>
      <c r="B38" s="22">
        <v>87917</v>
      </c>
      <c r="C38" s="22">
        <v>1170</v>
      </c>
      <c r="D38" s="22">
        <v>89087</v>
      </c>
      <c r="E38" s="22">
        <f>((E33*B33)+(E34*B34)+(E35*B35)+(E36*B36)+(E37*B37))/B38</f>
        <v>811.637794738219</v>
      </c>
      <c r="F38" s="22">
        <v>1723</v>
      </c>
      <c r="G38" s="22">
        <f>SUM(G33:G37)</f>
        <v>73374</v>
      </c>
      <c r="H38" s="22">
        <f>SUM(H33:H37)</f>
        <v>31162</v>
      </c>
      <c r="I38" s="21"/>
      <c r="J38" s="21"/>
    </row>
    <row r="39" spans="2:10" ht="12.75">
      <c r="B39" s="15"/>
      <c r="C39" s="15"/>
      <c r="D39" s="15"/>
      <c r="E39" s="16"/>
      <c r="F39" s="16"/>
      <c r="G39" s="15"/>
      <c r="H39" s="15"/>
      <c r="I39" s="21"/>
      <c r="J39" s="21"/>
    </row>
    <row r="40" spans="1:10" ht="12.75">
      <c r="A40" s="2" t="s">
        <v>39</v>
      </c>
      <c r="B40" s="16">
        <v>253</v>
      </c>
      <c r="C40" s="16">
        <v>7</v>
      </c>
      <c r="D40" s="15">
        <v>260</v>
      </c>
      <c r="E40" s="16">
        <v>500</v>
      </c>
      <c r="F40" s="16">
        <v>1500</v>
      </c>
      <c r="G40" s="16">
        <v>137</v>
      </c>
      <c r="H40" s="16">
        <v>100</v>
      </c>
      <c r="I40" s="21"/>
      <c r="J40" s="21"/>
    </row>
    <row r="41" spans="1:10" ht="12.75">
      <c r="A41" s="2" t="s">
        <v>40</v>
      </c>
      <c r="B41" s="16">
        <v>57</v>
      </c>
      <c r="C41" s="16" t="s">
        <v>5</v>
      </c>
      <c r="D41" s="15">
        <v>57</v>
      </c>
      <c r="E41" s="16">
        <v>500</v>
      </c>
      <c r="F41" s="16" t="s">
        <v>5</v>
      </c>
      <c r="G41" s="16">
        <v>29</v>
      </c>
      <c r="H41" s="16">
        <v>34</v>
      </c>
      <c r="I41" s="21"/>
      <c r="J41" s="21"/>
    </row>
    <row r="42" spans="1:10" ht="12.75">
      <c r="A42" s="2" t="s">
        <v>41</v>
      </c>
      <c r="B42" s="16">
        <v>962</v>
      </c>
      <c r="C42" s="16">
        <v>4</v>
      </c>
      <c r="D42" s="15">
        <v>966</v>
      </c>
      <c r="E42" s="16">
        <v>750</v>
      </c>
      <c r="F42" s="16">
        <v>2500</v>
      </c>
      <c r="G42" s="16">
        <v>732</v>
      </c>
      <c r="H42" s="16">
        <v>680</v>
      </c>
      <c r="I42" s="21"/>
      <c r="J42" s="21"/>
    </row>
    <row r="43" spans="1:10" ht="12.75">
      <c r="A43" s="7" t="s">
        <v>42</v>
      </c>
      <c r="B43" s="22">
        <v>1272</v>
      </c>
      <c r="C43" s="22">
        <v>11</v>
      </c>
      <c r="D43" s="22">
        <v>1283</v>
      </c>
      <c r="E43" s="22">
        <v>689</v>
      </c>
      <c r="F43" s="22">
        <v>1864</v>
      </c>
      <c r="G43" s="22">
        <v>898</v>
      </c>
      <c r="H43" s="22">
        <v>814</v>
      </c>
      <c r="I43" s="21"/>
      <c r="J43" s="21"/>
    </row>
    <row r="44" spans="1:10" ht="12.75">
      <c r="A44" s="7"/>
      <c r="B44" s="22"/>
      <c r="C44" s="22"/>
      <c r="D44" s="22"/>
      <c r="E44" s="23"/>
      <c r="F44" s="23"/>
      <c r="G44" s="22"/>
      <c r="H44" s="22"/>
      <c r="I44" s="21"/>
      <c r="J44" s="21"/>
    </row>
    <row r="45" spans="1:10" ht="12.75">
      <c r="A45" s="7" t="s">
        <v>43</v>
      </c>
      <c r="B45" s="22">
        <v>415</v>
      </c>
      <c r="C45" s="22" t="s">
        <v>5</v>
      </c>
      <c r="D45" s="22">
        <v>415</v>
      </c>
      <c r="E45" s="23">
        <v>360</v>
      </c>
      <c r="F45" s="23" t="s">
        <v>5</v>
      </c>
      <c r="G45" s="22">
        <v>149</v>
      </c>
      <c r="H45" s="22">
        <v>103</v>
      </c>
      <c r="I45" s="21"/>
      <c r="J45" s="21"/>
    </row>
    <row r="46" spans="2:10" ht="12.75">
      <c r="B46" s="15"/>
      <c r="C46" s="15"/>
      <c r="D46" s="15"/>
      <c r="E46" s="16"/>
      <c r="F46" s="16"/>
      <c r="G46" s="15"/>
      <c r="H46" s="15"/>
      <c r="I46" s="21"/>
      <c r="J46" s="21"/>
    </row>
    <row r="47" spans="1:10" ht="12.75">
      <c r="A47" s="2" t="s">
        <v>44</v>
      </c>
      <c r="B47" s="16">
        <v>910</v>
      </c>
      <c r="C47" s="16" t="s">
        <v>5</v>
      </c>
      <c r="D47" s="15">
        <v>910</v>
      </c>
      <c r="E47" s="16">
        <v>550</v>
      </c>
      <c r="F47" s="16" t="s">
        <v>5</v>
      </c>
      <c r="G47" s="16">
        <v>500</v>
      </c>
      <c r="H47" s="16" t="s">
        <v>5</v>
      </c>
      <c r="I47" s="21"/>
      <c r="J47" s="21"/>
    </row>
    <row r="48" spans="1:10" ht="12.75">
      <c r="A48" s="2" t="s">
        <v>45</v>
      </c>
      <c r="B48" s="16">
        <v>2080</v>
      </c>
      <c r="C48" s="16" t="s">
        <v>5</v>
      </c>
      <c r="D48" s="15">
        <v>2080</v>
      </c>
      <c r="E48" s="16">
        <v>600</v>
      </c>
      <c r="F48" s="16" t="s">
        <v>5</v>
      </c>
      <c r="G48" s="16">
        <v>1248</v>
      </c>
      <c r="H48" s="16" t="s">
        <v>5</v>
      </c>
      <c r="I48" s="21"/>
      <c r="J48" s="21"/>
    </row>
    <row r="49" spans="1:10" ht="12.75">
      <c r="A49" s="7" t="s">
        <v>46</v>
      </c>
      <c r="B49" s="22">
        <v>2990</v>
      </c>
      <c r="C49" s="22" t="s">
        <v>5</v>
      </c>
      <c r="D49" s="22">
        <v>2990</v>
      </c>
      <c r="E49" s="22">
        <v>585</v>
      </c>
      <c r="F49" s="22" t="s">
        <v>5</v>
      </c>
      <c r="G49" s="22">
        <v>1748</v>
      </c>
      <c r="H49" s="22" t="s">
        <v>5</v>
      </c>
      <c r="I49" s="21"/>
      <c r="J49" s="21"/>
    </row>
    <row r="50" spans="2:10" ht="12.75">
      <c r="B50" s="15"/>
      <c r="C50" s="15"/>
      <c r="D50" s="15"/>
      <c r="E50" s="16"/>
      <c r="F50" s="16"/>
      <c r="G50" s="15"/>
      <c r="H50" s="15"/>
      <c r="I50" s="21"/>
      <c r="J50" s="21"/>
    </row>
    <row r="51" spans="1:10" ht="12.75">
      <c r="A51" s="2" t="s">
        <v>47</v>
      </c>
      <c r="B51" s="15">
        <v>590</v>
      </c>
      <c r="C51" s="15">
        <v>2</v>
      </c>
      <c r="D51" s="15">
        <v>592</v>
      </c>
      <c r="E51" s="16">
        <v>500</v>
      </c>
      <c r="F51" s="16">
        <v>2300</v>
      </c>
      <c r="G51" s="15">
        <v>300</v>
      </c>
      <c r="H51" s="15">
        <v>120</v>
      </c>
      <c r="I51" s="21"/>
      <c r="J51" s="21"/>
    </row>
    <row r="52" spans="1:10" ht="12.75">
      <c r="A52" s="2" t="s">
        <v>48</v>
      </c>
      <c r="B52" s="15">
        <v>18</v>
      </c>
      <c r="C52" s="15" t="s">
        <v>5</v>
      </c>
      <c r="D52" s="15">
        <v>18</v>
      </c>
      <c r="E52" s="16">
        <v>800</v>
      </c>
      <c r="F52" s="16" t="s">
        <v>5</v>
      </c>
      <c r="G52" s="15">
        <v>14</v>
      </c>
      <c r="H52" s="15" t="s">
        <v>5</v>
      </c>
      <c r="I52" s="21"/>
      <c r="J52" s="21"/>
    </row>
    <row r="53" spans="1:10" ht="12.75">
      <c r="A53" s="2" t="s">
        <v>49</v>
      </c>
      <c r="B53" s="15">
        <v>1628</v>
      </c>
      <c r="C53" s="15">
        <v>19</v>
      </c>
      <c r="D53" s="15">
        <v>1647</v>
      </c>
      <c r="E53" s="16">
        <v>200</v>
      </c>
      <c r="F53" s="16">
        <v>700</v>
      </c>
      <c r="G53" s="15">
        <v>339</v>
      </c>
      <c r="H53" s="15">
        <v>285</v>
      </c>
      <c r="I53" s="21"/>
      <c r="J53" s="21"/>
    </row>
    <row r="54" spans="1:10" ht="12.75">
      <c r="A54" s="2" t="s">
        <v>50</v>
      </c>
      <c r="B54" s="15">
        <v>78</v>
      </c>
      <c r="C54" s="15" t="s">
        <v>5</v>
      </c>
      <c r="D54" s="15">
        <v>78</v>
      </c>
      <c r="E54" s="16">
        <v>805</v>
      </c>
      <c r="F54" s="16" t="s">
        <v>5</v>
      </c>
      <c r="G54" s="15">
        <v>63</v>
      </c>
      <c r="H54" s="15">
        <v>47</v>
      </c>
      <c r="I54" s="21"/>
      <c r="J54" s="21"/>
    </row>
    <row r="55" spans="1:10" ht="12.75">
      <c r="A55" s="2" t="s">
        <v>51</v>
      </c>
      <c r="B55" s="15">
        <v>10</v>
      </c>
      <c r="C55" s="15" t="s">
        <v>5</v>
      </c>
      <c r="D55" s="15">
        <v>10</v>
      </c>
      <c r="E55" s="16">
        <v>650</v>
      </c>
      <c r="F55" s="16" t="s">
        <v>5</v>
      </c>
      <c r="G55" s="15">
        <v>7</v>
      </c>
      <c r="H55" s="15" t="s">
        <v>5</v>
      </c>
      <c r="I55" s="21"/>
      <c r="J55" s="21"/>
    </row>
    <row r="56" spans="1:10" ht="12.75">
      <c r="A56" s="2" t="s">
        <v>52</v>
      </c>
      <c r="B56" s="16">
        <v>7</v>
      </c>
      <c r="C56" s="16" t="s">
        <v>5</v>
      </c>
      <c r="D56" s="15">
        <v>7</v>
      </c>
      <c r="E56" s="16">
        <v>575</v>
      </c>
      <c r="F56" s="16" t="s">
        <v>5</v>
      </c>
      <c r="G56" s="16">
        <v>4</v>
      </c>
      <c r="H56" s="16">
        <v>1</v>
      </c>
      <c r="I56" s="21"/>
      <c r="J56" s="21"/>
    </row>
    <row r="57" spans="1:10" ht="12.75">
      <c r="A57" s="7" t="s">
        <v>58</v>
      </c>
      <c r="B57" s="22">
        <v>2331</v>
      </c>
      <c r="C57" s="22">
        <v>21</v>
      </c>
      <c r="D57" s="22">
        <v>2352</v>
      </c>
      <c r="E57" s="22">
        <v>304</v>
      </c>
      <c r="F57" s="22">
        <v>852</v>
      </c>
      <c r="G57" s="22">
        <v>727</v>
      </c>
      <c r="H57" s="22">
        <v>453</v>
      </c>
      <c r="I57" s="21"/>
      <c r="J57" s="21"/>
    </row>
    <row r="58" spans="2:10" ht="12.75">
      <c r="B58" s="15"/>
      <c r="C58" s="15"/>
      <c r="D58" s="15"/>
      <c r="E58" s="16"/>
      <c r="F58" s="16"/>
      <c r="G58" s="15"/>
      <c r="H58" s="15"/>
      <c r="I58" s="21"/>
      <c r="J58" s="21"/>
    </row>
    <row r="59" spans="1:10" ht="13.5" thickBot="1">
      <c r="A59" s="8" t="s">
        <v>53</v>
      </c>
      <c r="B59" s="18">
        <v>118256</v>
      </c>
      <c r="C59" s="18">
        <v>1463</v>
      </c>
      <c r="D59" s="18">
        <v>119719</v>
      </c>
      <c r="E59" s="9">
        <f>((E8*B8)+(E13*B13)+(E18*B18)+(E29*B29)+(E31*B31)+(E38*B38)+(E43*B43)+(E45*B45)+(E49*B49)+(E57*B57))/B59</f>
        <v>757.2169953321608</v>
      </c>
      <c r="F59" s="18">
        <v>1724</v>
      </c>
      <c r="G59" s="18">
        <f>SUM(G8,G13,G18,G29:G31,G38,G43:G45,G49,G57)</f>
        <v>92068</v>
      </c>
      <c r="H59" s="18">
        <f>SUM(H8,H13,H18,H29:H31,H38,H43:H45,H49,H57)</f>
        <v>39976</v>
      </c>
      <c r="I59" s="21"/>
      <c r="J59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