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_xlnm.Print_Area" localSheetId="0">'10.5'!$A$1:$G$86</definedName>
    <definedName name="DatosExternos4" localSheetId="0">'10.5'!$B$8:$G$85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<sst xmlns="http://schemas.openxmlformats.org/spreadsheetml/2006/main" count="131" uniqueCount="77">
  <si>
    <t>CULTIVOS FORRAJEROS</t>
  </si>
  <si>
    <t>Superficie</t>
  </si>
  <si>
    <t>Producción</t>
  </si>
  <si>
    <t>Rendimiento</t>
  </si>
  <si>
    <t>en verde</t>
  </si>
  <si>
    <t>Secano</t>
  </si>
  <si>
    <t>Regadío</t>
  </si>
  <si>
    <t>Total</t>
  </si>
  <si>
    <t>–</t>
  </si>
  <si>
    <t>(kg/ha)</t>
  </si>
  <si>
    <t>(toneladas)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</si>
  <si>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</si>
  <si>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</si>
  <si>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</si>
  <si>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</si>
  <si>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</si>
  <si>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</si>
  <si>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</si>
  <si>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</si>
  <si>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</si>
  <si>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</si>
  <si>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</si>
  <si>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</si>
  <si>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</si>
  <si>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</si>
  <si>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</si>
  <si>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</si>
  <si>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</si>
  <si>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</si>
  <si>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</si>
  <si>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</si>
  <si>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</si>
  <si>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</si>
  <si>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</si>
  <si>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</si>
  <si>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</si>
  <si>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</si>
  <si>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</si>
  <si>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</si>
  <si>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</si>
  <si>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</si>
  <si>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</si>
  <si>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</si>
  <si>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</si>
  <si>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</si>
  <si>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</si>
  <si>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</si>
  <si>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</si>
  <si>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</si>
  <si>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</si>
  <si>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</si>
  <si>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</si>
  <si>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</si>
  <si>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</si>
  <si>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</si>
  <si>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</si>
  <si>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</si>
  <si>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</si>
  <si>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</si>
  <si>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</si>
  <si>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</si>
  <si>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</si>
  <si>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</si>
  <si>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</si>
  <si>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</si>
  <si>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</si>
  <si>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</si>
  <si>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</si>
  <si>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</si>
  <si>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</si>
  <si>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10.5.  MAIZ FORRAJERO: Análisis provincial de superficie, rendimiento y producción, 2001</t>
  </si>
  <si>
    <t>(hectáreas)</t>
  </si>
  <si>
    <t/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</si>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</sst>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0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0_)"/>
    <numFmt numFmtId="175" formatCode="#,##0____"/>
    <numFmt numFmtId="176" formatCode="#,##0.0_);\(#,##0.0\)"/>
    <numFmt numFmtId="177" formatCode="#,##0.00_);\(#,##0.00\)"/>
    <numFmt numFmtId="178" formatCode="General_)"/>
    <numFmt numFmtId="179" formatCode="0.0_)"/>
    <numFmt numFmtId="180" formatCode="#,##0.0"/>
    <numFmt numFmtId="181" formatCode="0.00_)"/>
    <numFmt numFmtId="182" formatCode="#,##0_______);\(#,##0\)"/>
    <numFmt numFmtId="183" formatCode="#,##0_______________);\(#,##0\)"/>
    <numFmt numFmtId="184" formatCode="#,##0__________\);\(#,##0\)"/>
    <numFmt numFmtId="185" formatCode="#,##0__________;\(#,##0\)"/>
    <numFmt numFmtId="186" formatCode="#,##0____________;\(#,##0\)"/>
    <numFmt numFmtId="187" formatCode="#,##0______________;\(#,##0\)"/>
    <numFmt numFmtId="188" formatCode="#,##0______________\);\(#,##0\)"/>
    <numFmt numFmtId="189" formatCode="#,##0______;\(#,##0\)"/>
    <numFmt numFmtId="190" formatCode="#,##0.0_____;\(###0.0\)"/>
    <numFmt numFmtId="191" formatCode="#,##0.0_____;"/>
    <numFmt numFmtId="192" formatCode="#,##0__\);\(#,##0\)"/>
    <numFmt numFmtId="193" formatCode="#,##0.0_______;"/>
    <numFmt numFmtId="194" formatCode="0.0"/>
    <numFmt numFmtId="195" formatCode="#,##0___);\(#,##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.000_);\(#,##0.000\)"/>
    <numFmt numFmtId="217" formatCode="#,##0.0000_);\(#,##0.0000\)"/>
    <numFmt numFmtId="218" formatCode="#,##0.00000_);\(#,##0.00000\)"/>
    <numFmt numFmtId="219" formatCode="0.0000000"/>
    <numFmt numFmtId="220" formatCode="#,##0____\);\(#,##0\)"/>
    <numFmt numFmtId="221" formatCode="#,##0____;\(#,##0\)"/>
    <numFmt numFmtId="222" formatCode="#,##0.00_);\(#,##0.000\)"/>
    <numFmt numFmtId="223" formatCode="#,##0___________);\(#,##0\)"/>
    <numFmt numFmtId="224" formatCode="#,##0.0__"/>
    <numFmt numFmtId="225" formatCode="#,##0.00__"/>
    <numFmt numFmtId="226" formatCode="0.00000_)"/>
    <numFmt numFmtId="227" formatCode="0.0000000_)"/>
    <numFmt numFmtId="228" formatCode="0.0000_)"/>
    <numFmt numFmtId="229" formatCode="#,##0.0____"/>
    <numFmt numFmtId="230" formatCode="#,##0______"/>
    <numFmt numFmtId="231" formatCode="#,##0.0_);\(#,##0\)"/>
    <numFmt numFmtId="232" formatCode="##,#0_________;\(#,##0\)"/>
    <numFmt numFmtId="233" formatCode="#,##0________"/>
    <numFmt numFmtId="234" formatCode="#,##0________________"/>
    <numFmt numFmtId="235" formatCode="#,##0.00____;\(#,##0\)"/>
    <numFmt numFmtId="236" formatCode="#,##0.000____;\(#,##0\)"/>
    <numFmt numFmtId="237" formatCode="#,##0.0____;\(#,##0\)"/>
    <numFmt numFmtId="238" formatCode="0.000__"/>
    <numFmt numFmtId="239" formatCode="#,##0.000__"/>
    <numFmt numFmtId="240" formatCode="#,##0.__"/>
    <numFmt numFmtId="241" formatCode="dd/mm/yy_)"/>
    <numFmt numFmtId="242" formatCode="0.#"/>
    <numFmt numFmtId="243" formatCode="#.0"/>
    <numFmt numFmtId="244" formatCode="0_ ;\-0\ "/>
    <numFmt numFmtId="245" formatCode="&quot;$&quot;#,##0;\-&quot;$&quot;#,##0"/>
    <numFmt numFmtId="246" formatCode="&quot;$&quot;#,##0;[Red]\-&quot;$&quot;#,##0"/>
    <numFmt numFmtId="247" formatCode="&quot;$&quot;#,##0.00;\-&quot;$&quot;#,##0.00"/>
    <numFmt numFmtId="248" formatCode="&quot;$&quot;#,##0.00;[Red]\-&quot;$&quot;#,##0.00"/>
    <numFmt numFmtId="249" formatCode="_-&quot;$&quot;* #,##0_-;\-&quot;$&quot;* #,##0_-;_-&quot;$&quot;* &quot;-&quot;_-;_-@_-"/>
    <numFmt numFmtId="250" formatCode="_-* #,##0_-;\-* #,##0_-;_-* &quot;-&quot;_-;_-@_-"/>
    <numFmt numFmtId="251" formatCode="_-&quot;$&quot;* #,##0.00_-;\-&quot;$&quot;* #,##0.00_-;_-&quot;$&quot;* &quot;-&quot;??_-;_-@_-"/>
    <numFmt numFmtId="252" formatCode="_-* #,##0.00_-;\-* #,##0.00_-;_-* &quot;-&quot;??_-;_-@_-"/>
    <numFmt numFmtId="253" formatCode="&quot;Sí&quot;;&quot;Sí&quot;;&quot;No&quot;"/>
    <numFmt numFmtId="254" formatCode="&quot;Verdadero&quot;;&quot;Verdadero&quot;;&quot;Falso&quot;"/>
    <numFmt numFmtId="255" formatCode="&quot;Activado&quot;;&quot;Activado&quot;;&quot;Desactivado&quot;"/>
    <numFmt numFmtId="256" formatCode="#,##0__;\–#,##0__;0__;@__"/>
  </numFmts>
  <fonts count="12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6" fontId="2" fillId="0" borderId="0">
      <alignment/>
      <protection/>
    </xf>
    <xf numFmtId="172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0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56" fontId="0" fillId="2" borderId="2" xfId="0" applyNumberFormat="1" applyFont="1" applyFill="1" applyBorder="1" applyAlignment="1">
      <alignment horizontal="right"/>
    </xf>
    <xf numFmtId="256" fontId="11" fillId="2" borderId="2" xfId="0" applyNumberFormat="1" applyFont="1" applyFill="1" applyBorder="1" applyAlignment="1">
      <alignment horizontal="right"/>
    </xf>
    <xf numFmtId="256" fontId="0" fillId="2" borderId="2" xfId="0" applyNumberFormat="1" applyFont="1" applyFill="1" applyBorder="1" applyAlignment="1" quotePrefix="1">
      <alignment horizontal="right"/>
    </xf>
    <xf numFmtId="256" fontId="11" fillId="2" borderId="2" xfId="0" applyNumberFormat="1" applyFont="1" applyFill="1" applyBorder="1" applyAlignment="1" quotePrefix="1">
      <alignment horizontal="right"/>
    </xf>
    <xf numFmtId="0" fontId="11" fillId="2" borderId="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256" fontId="11" fillId="2" borderId="5" xfId="0" applyNumberFormat="1" applyFont="1" applyFill="1" applyBorder="1" applyAlignment="1">
      <alignment horizontal="right"/>
    </xf>
    <xf numFmtId="256" fontId="0" fillId="2" borderId="6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256" fontId="0" fillId="2" borderId="2" xfId="0" applyNumberFormat="1" applyFont="1" applyFill="1" applyBorder="1" applyAlignment="1" applyProtection="1">
      <alignment horizontal="right"/>
      <protection/>
    </xf>
    <xf numFmtId="256" fontId="11" fillId="2" borderId="2" xfId="0" applyNumberFormat="1" applyFont="1" applyFill="1" applyBorder="1" applyAlignment="1" applyProtection="1">
      <alignment horizontal="right"/>
      <protection/>
    </xf>
    <xf numFmtId="256" fontId="0" fillId="2" borderId="2" xfId="0" applyNumberFormat="1" applyFont="1" applyFill="1" applyBorder="1" applyAlignment="1" applyProtection="1">
      <alignment horizontal="right"/>
      <protection locked="0"/>
    </xf>
    <xf numFmtId="256" fontId="11" fillId="2" borderId="5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/>
    </xf>
    <xf numFmtId="0" fontId="0" fillId="2" borderId="9" xfId="0" applyFont="1" applyFill="1" applyBorder="1" applyAlignment="1">
      <alignment horizontal="center"/>
    </xf>
    <xf numFmtId="256" fontId="0" fillId="2" borderId="6" xfId="0" applyNumberFormat="1" applyFont="1" applyFill="1" applyBorder="1" applyAlignment="1" applyProtection="1">
      <alignment horizontal="right"/>
      <protection/>
    </xf>
    <xf numFmtId="196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28">
    <cellStyle name="Normal" xfId="0"/>
    <cellStyle name="Hyperlink" xfId="15"/>
    <cellStyle name="Followed Hyperlink" xfId="16"/>
    <cellStyle name="Hipervínculo_forrajeros01" xfId="17"/>
    <cellStyle name="Comma" xfId="18"/>
    <cellStyle name="Comma [0]" xfId="19"/>
    <cellStyle name="Millares [0]_forrajeros01" xfId="20"/>
    <cellStyle name="Millares [0]_GANADE13" xfId="21"/>
    <cellStyle name="Millares [0]_GANADE15" xfId="22"/>
    <cellStyle name="Millares [0]_GANADE4" xfId="23"/>
    <cellStyle name="Millares [0]_GANADE6" xfId="24"/>
    <cellStyle name="Millares [0]_GANADE8" xfId="25"/>
    <cellStyle name="Millares_forrajeros01" xfId="26"/>
    <cellStyle name="Millares_GANADE13" xfId="27"/>
    <cellStyle name="Millares_GANADE15" xfId="28"/>
    <cellStyle name="Millares_GANADE4" xfId="29"/>
    <cellStyle name="Millares_GANADE6" xfId="30"/>
    <cellStyle name="Millares_GANADE8" xfId="31"/>
    <cellStyle name="Millares_p84" xfId="32"/>
    <cellStyle name="Currency" xfId="33"/>
    <cellStyle name="Currency [0]" xfId="34"/>
    <cellStyle name="Moneda [0]_forrajeros01" xfId="35"/>
    <cellStyle name="Moneda [0]_GANADE13" xfId="36"/>
    <cellStyle name="Moneda [0]_GANADE15" xfId="37"/>
    <cellStyle name="Moneda [0]_GANADE4" xfId="38"/>
    <cellStyle name="Moneda [0]_GANADE6" xfId="39"/>
    <cellStyle name="Moneda [0]_GANADE8" xfId="40"/>
    <cellStyle name="Moneda_forrajeros01" xfId="41"/>
    <cellStyle name="Moneda_GANADE13" xfId="42"/>
    <cellStyle name="Moneda_GANADE15" xfId="43"/>
    <cellStyle name="Moneda_GANADE4" xfId="44"/>
    <cellStyle name="Moneda_GANADE6" xfId="45"/>
    <cellStyle name="Moneda_GANADE8" xfId="46"/>
    <cellStyle name="Normal_CARNE1" xfId="47"/>
    <cellStyle name="Normal_CARNE10" xfId="48"/>
    <cellStyle name="Normal_CARNE11" xfId="49"/>
    <cellStyle name="Normal_CARNE12" xfId="50"/>
    <cellStyle name="Normal_CARNE13" xfId="51"/>
    <cellStyle name="Normal_CARNE14" xfId="52"/>
    <cellStyle name="Normal_CARNE15" xfId="53"/>
    <cellStyle name="Normal_CARNE16" xfId="54"/>
    <cellStyle name="Normal_CARNE17" xfId="55"/>
    <cellStyle name="Normal_CARNE18" xfId="56"/>
    <cellStyle name="Normal_CARNE19" xfId="57"/>
    <cellStyle name="Normal_CARNE2" xfId="58"/>
    <cellStyle name="Normal_CARNE20" xfId="59"/>
    <cellStyle name="Normal_CARNE21" xfId="60"/>
    <cellStyle name="Normal_CARNE22" xfId="61"/>
    <cellStyle name="Normal_CARNE23" xfId="62"/>
    <cellStyle name="Normal_CARNE24" xfId="63"/>
    <cellStyle name="Normal_CARNE25" xfId="64"/>
    <cellStyle name="Normal_CARNE26" xfId="65"/>
    <cellStyle name="Normal_CARNE27" xfId="66"/>
    <cellStyle name="Normal_CARNE28" xfId="67"/>
    <cellStyle name="Normal_CARNE3" xfId="68"/>
    <cellStyle name="Normal_CARNE4" xfId="69"/>
    <cellStyle name="Normal_CARNE5" xfId="70"/>
    <cellStyle name="Normal_CARNE6" xfId="71"/>
    <cellStyle name="Normal_CARNE7" xfId="72"/>
    <cellStyle name="Normal_CARNE8" xfId="73"/>
    <cellStyle name="Normal_CARNE9" xfId="74"/>
    <cellStyle name="Normal_cexganad" xfId="75"/>
    <cellStyle name="Normal_DISTRI1" xfId="76"/>
    <cellStyle name="Normal_DISTRI2" xfId="77"/>
    <cellStyle name="Normal_DISTRI3" xfId="78"/>
    <cellStyle name="Normal_DISTRI4" xfId="79"/>
    <cellStyle name="Normal_DISTRI5" xfId="80"/>
    <cellStyle name="Normal_DISTRI6" xfId="81"/>
    <cellStyle name="Normal_DISTRI7" xfId="82"/>
    <cellStyle name="Normal_DISTRI8" xfId="83"/>
    <cellStyle name="Normal_faoagricola2.0" xfId="84"/>
    <cellStyle name="Normal_GANADE1" xfId="85"/>
    <cellStyle name="Normal_GANADE10" xfId="86"/>
    <cellStyle name="Normal_GANADE11" xfId="87"/>
    <cellStyle name="Normal_GANADE12" xfId="88"/>
    <cellStyle name="Normal_GANADE13" xfId="89"/>
    <cellStyle name="Normal_GANADE14" xfId="90"/>
    <cellStyle name="Normal_GANADE15" xfId="91"/>
    <cellStyle name="Normal_GANADE16" xfId="92"/>
    <cellStyle name="Normal_GANADE17" xfId="93"/>
    <cellStyle name="Normal_GANADE18" xfId="94"/>
    <cellStyle name="Normal_GANADE19" xfId="95"/>
    <cellStyle name="Normal_GANADE2" xfId="96"/>
    <cellStyle name="Normal_GANADE20" xfId="97"/>
    <cellStyle name="Normal_GANADE3" xfId="98"/>
    <cellStyle name="Normal_GANADE4" xfId="99"/>
    <cellStyle name="Normal_GANADE5" xfId="100"/>
    <cellStyle name="Normal_GANADE6" xfId="101"/>
    <cellStyle name="Normal_GANADE61" xfId="102"/>
    <cellStyle name="Normal_GANADE7" xfId="103"/>
    <cellStyle name="Normal_GANADE8" xfId="104"/>
    <cellStyle name="Normal_GANADE9" xfId="105"/>
    <cellStyle name="Normal_Huevos" xfId="106"/>
    <cellStyle name="Normal_MEDPRO10" xfId="107"/>
    <cellStyle name="Normal_MEDPRO11" xfId="108"/>
    <cellStyle name="Normal_MEDPRO12" xfId="109"/>
    <cellStyle name="Normal_MEDPRO13" xfId="110"/>
    <cellStyle name="Normal_MEDPRO14" xfId="111"/>
    <cellStyle name="Normal_MEDPRO15" xfId="112"/>
    <cellStyle name="Normal_MEDPRO16" xfId="113"/>
    <cellStyle name="Normal_MEDPRO8" xfId="114"/>
    <cellStyle name="Normal_MEDPRO9" xfId="115"/>
    <cellStyle name="Normal_MEPRO1" xfId="116"/>
    <cellStyle name="Normal_MEPRO2" xfId="117"/>
    <cellStyle name="Normal_MEPRO3" xfId="118"/>
    <cellStyle name="Normal_MEPRO4" xfId="119"/>
    <cellStyle name="Normal_MEPRO5" xfId="120"/>
    <cellStyle name="Normal_Mepro6" xfId="121"/>
    <cellStyle name="Normal_MEPRO7" xfId="122"/>
    <cellStyle name="Normal_p395" xfId="123"/>
    <cellStyle name="Normal_p399" xfId="124"/>
    <cellStyle name="Normal_p405" xfId="125"/>
    <cellStyle name="Normal_p410" xfId="126"/>
    <cellStyle name="Normal_p411" xfId="127"/>
    <cellStyle name="Normal_p420" xfId="128"/>
    <cellStyle name="Normal_p425" xfId="129"/>
    <cellStyle name="Normal_p430" xfId="130"/>
    <cellStyle name="Normal_p435" xfId="131"/>
    <cellStyle name="Normal_p440" xfId="132"/>
    <cellStyle name="Normal_p446" xfId="133"/>
    <cellStyle name="Normal_p459" xfId="134"/>
    <cellStyle name="Normal_p462" xfId="135"/>
    <cellStyle name="Normal_p463" xfId="136"/>
    <cellStyle name="Normal_p464" xfId="137"/>
    <cellStyle name="Normal_P472" xfId="138"/>
    <cellStyle name="Normal_p480" xfId="139"/>
    <cellStyle name="Normal_p491" xfId="140"/>
    <cellStyle name="Percent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I8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4" customWidth="1"/>
    <col min="2" max="7" width="14.7109375" style="4" customWidth="1"/>
    <col min="8" max="16384" width="11.421875" style="4" customWidth="1"/>
  </cols>
  <sheetData>
    <row r="1" spans="1:7" s="1" customFormat="1" ht="18">
      <c r="A1" s="34" t="s">
        <v>0</v>
      </c>
      <c r="B1" s="34"/>
      <c r="C1" s="34"/>
      <c r="D1" s="34"/>
      <c r="E1" s="34"/>
      <c r="F1" s="34"/>
      <c r="G1" s="39"/>
    </row>
    <row r="3" spans="1:7" s="2" customFormat="1" ht="15">
      <c r="A3" s="40" t="s">
        <v>70</v>
      </c>
      <c r="B3" s="40"/>
      <c r="C3" s="40"/>
      <c r="D3" s="40"/>
      <c r="E3" s="40"/>
      <c r="F3" s="40"/>
      <c r="G3" s="40"/>
    </row>
    <row r="4" spans="1:7" s="2" customFormat="1" ht="15">
      <c r="A4" s="19"/>
      <c r="B4" s="20"/>
      <c r="C4" s="20"/>
      <c r="D4" s="20"/>
      <c r="E4" s="20"/>
      <c r="F4" s="20"/>
      <c r="G4" s="20"/>
    </row>
    <row r="5" spans="1:7" ht="12.75">
      <c r="A5" s="31" t="s">
        <v>11</v>
      </c>
      <c r="B5" s="32"/>
      <c r="C5" s="31" t="s">
        <v>1</v>
      </c>
      <c r="D5" s="33"/>
      <c r="E5" s="35" t="s">
        <v>3</v>
      </c>
      <c r="F5" s="36"/>
      <c r="G5" s="8" t="s">
        <v>2</v>
      </c>
    </row>
    <row r="6" spans="1:7" ht="12.75">
      <c r="A6" s="5" t="s">
        <v>12</v>
      </c>
      <c r="B6" s="25"/>
      <c r="C6" s="26" t="s">
        <v>71</v>
      </c>
      <c r="D6" s="27" t="s">
        <v>72</v>
      </c>
      <c r="E6" s="37" t="s">
        <v>9</v>
      </c>
      <c r="F6" s="38"/>
      <c r="G6" s="7" t="s">
        <v>4</v>
      </c>
    </row>
    <row r="7" spans="1:7" ht="13.5" thickBot="1">
      <c r="A7" s="17"/>
      <c r="B7" s="18" t="s">
        <v>5</v>
      </c>
      <c r="C7" s="18" t="s">
        <v>6</v>
      </c>
      <c r="D7" s="28" t="s">
        <v>7</v>
      </c>
      <c r="E7" s="18" t="s">
        <v>5</v>
      </c>
      <c r="F7" s="18" t="s">
        <v>6</v>
      </c>
      <c r="G7" s="18" t="s">
        <v>10</v>
      </c>
    </row>
    <row r="8" spans="1:7" ht="12.75">
      <c r="A8" s="3" t="s">
        <v>13</v>
      </c>
      <c r="B8" s="16">
        <v>21220</v>
      </c>
      <c r="C8" s="16">
        <v>244</v>
      </c>
      <c r="D8" s="16">
        <v>21464</v>
      </c>
      <c r="E8" s="29">
        <v>40000</v>
      </c>
      <c r="F8" s="29">
        <v>55000</v>
      </c>
      <c r="G8" s="16">
        <v>862220</v>
      </c>
    </row>
    <row r="9" spans="1:7" ht="12.75">
      <c r="A9" s="6" t="s">
        <v>14</v>
      </c>
      <c r="B9" s="21">
        <v>10830</v>
      </c>
      <c r="C9" s="21" t="s">
        <v>8</v>
      </c>
      <c r="D9" s="9">
        <v>10830</v>
      </c>
      <c r="E9" s="21">
        <v>35000</v>
      </c>
      <c r="F9" s="21" t="s">
        <v>8</v>
      </c>
      <c r="G9" s="21">
        <v>379050</v>
      </c>
    </row>
    <row r="10" spans="1:7" ht="12.75">
      <c r="A10" s="6" t="s">
        <v>15</v>
      </c>
      <c r="B10" s="9">
        <v>1945</v>
      </c>
      <c r="C10" s="9">
        <v>651</v>
      </c>
      <c r="D10" s="9">
        <v>2596</v>
      </c>
      <c r="E10" s="21">
        <v>40000</v>
      </c>
      <c r="F10" s="21">
        <v>60000</v>
      </c>
      <c r="G10" s="9">
        <v>116860</v>
      </c>
    </row>
    <row r="11" spans="1:7" ht="12.75">
      <c r="A11" s="6" t="s">
        <v>16</v>
      </c>
      <c r="B11" s="21">
        <v>2830</v>
      </c>
      <c r="C11" s="21">
        <v>270</v>
      </c>
      <c r="D11" s="9">
        <v>3100</v>
      </c>
      <c r="E11" s="21">
        <v>45000</v>
      </c>
      <c r="F11" s="21">
        <v>70000</v>
      </c>
      <c r="G11" s="21">
        <v>146250</v>
      </c>
    </row>
    <row r="12" spans="1:7" ht="12.75">
      <c r="A12" s="13" t="s">
        <v>17</v>
      </c>
      <c r="B12" s="10">
        <v>36825</v>
      </c>
      <c r="C12" s="10">
        <v>1165</v>
      </c>
      <c r="D12" s="10">
        <v>37990</v>
      </c>
      <c r="E12" s="22">
        <v>38914</v>
      </c>
      <c r="F12" s="22">
        <v>61270</v>
      </c>
      <c r="G12" s="10">
        <v>1504380</v>
      </c>
    </row>
    <row r="13" spans="1:7" ht="12.75">
      <c r="A13" s="13"/>
      <c r="B13" s="10"/>
      <c r="C13" s="10"/>
      <c r="D13" s="10"/>
      <c r="E13" s="22"/>
      <c r="F13" s="22"/>
      <c r="G13" s="10"/>
    </row>
    <row r="14" spans="1:7" ht="12.75">
      <c r="A14" s="13" t="s">
        <v>18</v>
      </c>
      <c r="B14" s="22">
        <v>8300</v>
      </c>
      <c r="C14" s="10" t="s">
        <v>8</v>
      </c>
      <c r="D14" s="10">
        <v>8300</v>
      </c>
      <c r="E14" s="22">
        <v>65000</v>
      </c>
      <c r="F14" s="10" t="s">
        <v>8</v>
      </c>
      <c r="G14" s="22">
        <v>539500</v>
      </c>
    </row>
    <row r="15" spans="1:7" ht="12.75">
      <c r="A15" s="13"/>
      <c r="B15" s="10"/>
      <c r="C15" s="10"/>
      <c r="D15" s="10"/>
      <c r="E15" s="22"/>
      <c r="F15" s="22"/>
      <c r="G15" s="10"/>
    </row>
    <row r="16" spans="1:7" ht="12.75">
      <c r="A16" s="13" t="s">
        <v>19</v>
      </c>
      <c r="B16" s="10">
        <v>2105</v>
      </c>
      <c r="C16" s="10">
        <v>97</v>
      </c>
      <c r="D16" s="10">
        <v>2202</v>
      </c>
      <c r="E16" s="22">
        <v>60000</v>
      </c>
      <c r="F16" s="22">
        <v>75000</v>
      </c>
      <c r="G16" s="10">
        <v>133575</v>
      </c>
    </row>
    <row r="17" spans="1:7" ht="12.75">
      <c r="A17" s="6"/>
      <c r="B17" s="9"/>
      <c r="C17" s="9"/>
      <c r="D17" s="9"/>
      <c r="E17" s="21"/>
      <c r="F17" s="21"/>
      <c r="G17" s="9"/>
    </row>
    <row r="18" spans="1:7" ht="12.75">
      <c r="A18" s="6" t="s">
        <v>20</v>
      </c>
      <c r="B18" s="21">
        <v>380</v>
      </c>
      <c r="C18" s="21">
        <v>324</v>
      </c>
      <c r="D18" s="9">
        <v>704</v>
      </c>
      <c r="E18" s="21">
        <v>40000</v>
      </c>
      <c r="F18" s="21">
        <v>51000</v>
      </c>
      <c r="G18" s="21">
        <v>31724</v>
      </c>
    </row>
    <row r="19" spans="1:7" ht="12.75">
      <c r="A19" s="6" t="s">
        <v>21</v>
      </c>
      <c r="B19" s="21">
        <v>165</v>
      </c>
      <c r="C19" s="9" t="s">
        <v>8</v>
      </c>
      <c r="D19" s="9">
        <v>165</v>
      </c>
      <c r="E19" s="21">
        <v>45000</v>
      </c>
      <c r="F19" s="9" t="s">
        <v>8</v>
      </c>
      <c r="G19" s="21">
        <v>7425</v>
      </c>
    </row>
    <row r="20" spans="1:7" ht="12.75">
      <c r="A20" s="6" t="s">
        <v>22</v>
      </c>
      <c r="B20" s="21">
        <v>350</v>
      </c>
      <c r="C20" s="9" t="s">
        <v>8</v>
      </c>
      <c r="D20" s="9">
        <v>350</v>
      </c>
      <c r="E20" s="21">
        <v>43500</v>
      </c>
      <c r="F20" s="9" t="s">
        <v>8</v>
      </c>
      <c r="G20" s="21">
        <v>15225</v>
      </c>
    </row>
    <row r="21" spans="1:7" ht="12.75">
      <c r="A21" s="13" t="s">
        <v>73</v>
      </c>
      <c r="B21" s="10">
        <v>895</v>
      </c>
      <c r="C21" s="10">
        <v>324</v>
      </c>
      <c r="D21" s="10">
        <v>1219</v>
      </c>
      <c r="E21" s="22">
        <v>42291</v>
      </c>
      <c r="F21" s="22">
        <v>51000</v>
      </c>
      <c r="G21" s="10">
        <v>54374</v>
      </c>
    </row>
    <row r="22" spans="1:7" ht="12.75">
      <c r="A22" s="13"/>
      <c r="B22" s="10"/>
      <c r="C22" s="10"/>
      <c r="D22" s="10"/>
      <c r="E22" s="22"/>
      <c r="F22" s="22"/>
      <c r="G22" s="10"/>
    </row>
    <row r="23" spans="1:7" ht="12.75">
      <c r="A23" s="13" t="s">
        <v>23</v>
      </c>
      <c r="B23" s="22">
        <v>897</v>
      </c>
      <c r="C23" s="22">
        <v>1264</v>
      </c>
      <c r="D23" s="10">
        <v>2161</v>
      </c>
      <c r="E23" s="22">
        <v>37481</v>
      </c>
      <c r="F23" s="22">
        <v>46731</v>
      </c>
      <c r="G23" s="22">
        <v>92689</v>
      </c>
    </row>
    <row r="24" spans="1:7" ht="12.75">
      <c r="A24" s="13"/>
      <c r="B24" s="10"/>
      <c r="C24" s="10"/>
      <c r="D24" s="10"/>
      <c r="E24" s="22"/>
      <c r="F24" s="22"/>
      <c r="G24" s="10"/>
    </row>
    <row r="25" spans="1:7" ht="12.75">
      <c r="A25" s="13" t="s">
        <v>24</v>
      </c>
      <c r="B25" s="22">
        <v>1</v>
      </c>
      <c r="C25" s="22">
        <v>127</v>
      </c>
      <c r="D25" s="10">
        <v>128</v>
      </c>
      <c r="E25" s="22">
        <v>46000</v>
      </c>
      <c r="F25" s="22">
        <v>63575</v>
      </c>
      <c r="G25" s="22">
        <v>8120</v>
      </c>
    </row>
    <row r="26" spans="1:7" ht="12.75">
      <c r="A26" s="6"/>
      <c r="B26" s="9"/>
      <c r="C26" s="9"/>
      <c r="D26" s="9"/>
      <c r="E26" s="21"/>
      <c r="F26" s="21"/>
      <c r="G26" s="9"/>
    </row>
    <row r="27" spans="1:7" ht="12.75">
      <c r="A27" s="6" t="s">
        <v>25</v>
      </c>
      <c r="B27" s="9" t="s">
        <v>8</v>
      </c>
      <c r="C27" s="9">
        <v>238</v>
      </c>
      <c r="D27" s="9">
        <v>238</v>
      </c>
      <c r="E27" s="9" t="s">
        <v>8</v>
      </c>
      <c r="F27" s="21">
        <v>64101</v>
      </c>
      <c r="G27" s="9">
        <v>15256</v>
      </c>
    </row>
    <row r="28" spans="1:7" ht="12.75">
      <c r="A28" s="6" t="s">
        <v>26</v>
      </c>
      <c r="B28" s="11">
        <v>32</v>
      </c>
      <c r="C28" s="9" t="s">
        <v>8</v>
      </c>
      <c r="D28" s="9">
        <v>32</v>
      </c>
      <c r="E28" s="11">
        <v>12000</v>
      </c>
      <c r="F28" s="21" t="s">
        <v>8</v>
      </c>
      <c r="G28" s="9">
        <v>384</v>
      </c>
    </row>
    <row r="29" spans="1:7" ht="12.75">
      <c r="A29" s="6" t="s">
        <v>27</v>
      </c>
      <c r="B29" s="9" t="s">
        <v>8</v>
      </c>
      <c r="C29" s="9" t="s">
        <v>8</v>
      </c>
      <c r="D29" s="9" t="s">
        <v>8</v>
      </c>
      <c r="E29" s="9" t="s">
        <v>8</v>
      </c>
      <c r="F29" s="21" t="s">
        <v>8</v>
      </c>
      <c r="G29" s="9" t="s">
        <v>8</v>
      </c>
    </row>
    <row r="30" spans="1:7" ht="12.75">
      <c r="A30" s="13" t="s">
        <v>74</v>
      </c>
      <c r="B30" s="12">
        <v>32</v>
      </c>
      <c r="C30" s="10">
        <v>238</v>
      </c>
      <c r="D30" s="10">
        <v>270</v>
      </c>
      <c r="E30" s="12">
        <v>12000</v>
      </c>
      <c r="F30" s="22">
        <v>64101</v>
      </c>
      <c r="G30" s="10">
        <v>15640</v>
      </c>
    </row>
    <row r="31" spans="1:7" ht="12.75">
      <c r="A31" s="6"/>
      <c r="B31" s="9"/>
      <c r="C31" s="9"/>
      <c r="D31" s="9"/>
      <c r="E31" s="21"/>
      <c r="F31" s="21"/>
      <c r="G31" s="9"/>
    </row>
    <row r="32" spans="1:7" ht="12.75">
      <c r="A32" s="6" t="s">
        <v>28</v>
      </c>
      <c r="B32" s="23">
        <v>4730</v>
      </c>
      <c r="C32" s="23">
        <v>510</v>
      </c>
      <c r="D32" s="9">
        <v>5240</v>
      </c>
      <c r="E32" s="23">
        <v>12391</v>
      </c>
      <c r="F32" s="23">
        <v>60378</v>
      </c>
      <c r="G32" s="23">
        <v>89402</v>
      </c>
    </row>
    <row r="33" spans="1:7" ht="12.75">
      <c r="A33" s="6" t="s">
        <v>29</v>
      </c>
      <c r="B33" s="23">
        <v>2481</v>
      </c>
      <c r="C33" s="23">
        <v>1708</v>
      </c>
      <c r="D33" s="9">
        <v>4189</v>
      </c>
      <c r="E33" s="23">
        <v>29746</v>
      </c>
      <c r="F33" s="23">
        <v>55000</v>
      </c>
      <c r="G33" s="21">
        <v>167740</v>
      </c>
    </row>
    <row r="34" spans="1:7" ht="12.75">
      <c r="A34" s="6" t="s">
        <v>30</v>
      </c>
      <c r="B34" s="23">
        <v>76</v>
      </c>
      <c r="C34" s="23">
        <v>1453</v>
      </c>
      <c r="D34" s="9">
        <v>1529</v>
      </c>
      <c r="E34" s="23">
        <v>22513</v>
      </c>
      <c r="F34" s="23">
        <v>62520</v>
      </c>
      <c r="G34" s="21">
        <v>92553</v>
      </c>
    </row>
    <row r="35" spans="1:7" ht="12.75">
      <c r="A35" s="6" t="s">
        <v>31</v>
      </c>
      <c r="B35" s="23">
        <v>10</v>
      </c>
      <c r="C35" s="23">
        <v>31</v>
      </c>
      <c r="D35" s="9">
        <v>41</v>
      </c>
      <c r="E35" s="23">
        <v>21000</v>
      </c>
      <c r="F35" s="23">
        <v>53484</v>
      </c>
      <c r="G35" s="21">
        <v>1868</v>
      </c>
    </row>
    <row r="36" spans="1:7" ht="12.75">
      <c r="A36" s="13" t="s">
        <v>32</v>
      </c>
      <c r="B36" s="10">
        <v>7297</v>
      </c>
      <c r="C36" s="10">
        <v>3702</v>
      </c>
      <c r="D36" s="10">
        <v>10999</v>
      </c>
      <c r="E36" s="22">
        <v>18409</v>
      </c>
      <c r="F36" s="22">
        <v>58680</v>
      </c>
      <c r="G36" s="10">
        <v>351563</v>
      </c>
    </row>
    <row r="37" spans="1:7" ht="12.75">
      <c r="A37" s="13"/>
      <c r="B37" s="10"/>
      <c r="C37" s="10"/>
      <c r="D37" s="10"/>
      <c r="E37" s="22"/>
      <c r="F37" s="22"/>
      <c r="G37" s="10"/>
    </row>
    <row r="38" spans="1:7" ht="12.75">
      <c r="A38" s="13" t="s">
        <v>33</v>
      </c>
      <c r="B38" s="10" t="s">
        <v>8</v>
      </c>
      <c r="C38" s="22">
        <v>300</v>
      </c>
      <c r="D38" s="10">
        <v>300</v>
      </c>
      <c r="E38" s="10" t="s">
        <v>8</v>
      </c>
      <c r="F38" s="22">
        <v>60000</v>
      </c>
      <c r="G38" s="22">
        <v>18000</v>
      </c>
    </row>
    <row r="39" spans="1:7" ht="12.75">
      <c r="A39" s="6"/>
      <c r="B39" s="9"/>
      <c r="C39" s="9"/>
      <c r="D39" s="9"/>
      <c r="E39" s="21"/>
      <c r="F39" s="21"/>
      <c r="G39" s="9"/>
    </row>
    <row r="40" spans="1:7" ht="12.75">
      <c r="A40" s="6" t="s">
        <v>34</v>
      </c>
      <c r="B40" s="21">
        <v>30</v>
      </c>
      <c r="C40" s="21">
        <v>83</v>
      </c>
      <c r="D40" s="9">
        <v>113</v>
      </c>
      <c r="E40" s="21">
        <v>50000</v>
      </c>
      <c r="F40" s="21">
        <v>70000</v>
      </c>
      <c r="G40" s="21">
        <v>7310</v>
      </c>
    </row>
    <row r="41" spans="1:7" ht="12.75">
      <c r="A41" s="6" t="s">
        <v>35</v>
      </c>
      <c r="B41" s="9">
        <v>168</v>
      </c>
      <c r="C41" s="9">
        <v>1086</v>
      </c>
      <c r="D41" s="9">
        <v>1254</v>
      </c>
      <c r="E41" s="21">
        <v>42000</v>
      </c>
      <c r="F41" s="21">
        <v>60000</v>
      </c>
      <c r="G41" s="9">
        <v>72216</v>
      </c>
    </row>
    <row r="42" spans="1:7" ht="12.75">
      <c r="A42" s="6" t="s">
        <v>36</v>
      </c>
      <c r="B42" s="21">
        <v>85</v>
      </c>
      <c r="C42" s="21">
        <v>2933</v>
      </c>
      <c r="D42" s="9">
        <v>3018</v>
      </c>
      <c r="E42" s="21">
        <v>37000</v>
      </c>
      <c r="F42" s="21">
        <v>86000</v>
      </c>
      <c r="G42" s="21">
        <v>255383</v>
      </c>
    </row>
    <row r="43" spans="1:7" ht="12.75">
      <c r="A43" s="6" t="s">
        <v>37</v>
      </c>
      <c r="B43" s="9" t="s">
        <v>8</v>
      </c>
      <c r="C43" s="21">
        <v>6000</v>
      </c>
      <c r="D43" s="21">
        <v>6000</v>
      </c>
      <c r="E43" s="9" t="s">
        <v>8</v>
      </c>
      <c r="F43" s="21">
        <v>70000</v>
      </c>
      <c r="G43" s="21">
        <v>420000</v>
      </c>
    </row>
    <row r="44" spans="1:7" ht="12.75">
      <c r="A44" s="6" t="s">
        <v>38</v>
      </c>
      <c r="B44" s="21">
        <v>78</v>
      </c>
      <c r="C44" s="21">
        <v>183</v>
      </c>
      <c r="D44" s="9">
        <v>261</v>
      </c>
      <c r="E44" s="21">
        <v>15000</v>
      </c>
      <c r="F44" s="21">
        <v>65000</v>
      </c>
      <c r="G44" s="21">
        <v>13065</v>
      </c>
    </row>
    <row r="45" spans="1:7" ht="12.75">
      <c r="A45" s="6" t="s">
        <v>39</v>
      </c>
      <c r="B45" s="21">
        <v>2</v>
      </c>
      <c r="C45" s="21">
        <v>849</v>
      </c>
      <c r="D45" s="9">
        <v>851</v>
      </c>
      <c r="E45" s="21">
        <v>20000</v>
      </c>
      <c r="F45" s="21">
        <v>80000</v>
      </c>
      <c r="G45" s="21">
        <v>67960</v>
      </c>
    </row>
    <row r="46" spans="1:7" ht="12.75">
      <c r="A46" s="6" t="s">
        <v>40</v>
      </c>
      <c r="B46" s="11">
        <v>1</v>
      </c>
      <c r="C46" s="21">
        <v>185</v>
      </c>
      <c r="D46" s="9">
        <v>186</v>
      </c>
      <c r="E46" s="11">
        <v>35000</v>
      </c>
      <c r="F46" s="21">
        <v>40000</v>
      </c>
      <c r="G46" s="21">
        <v>7435</v>
      </c>
    </row>
    <row r="47" spans="1:7" ht="12.75">
      <c r="A47" s="6" t="s">
        <v>41</v>
      </c>
      <c r="B47" s="11">
        <v>158</v>
      </c>
      <c r="C47" s="21">
        <v>33</v>
      </c>
      <c r="D47" s="9">
        <v>191</v>
      </c>
      <c r="E47" s="11">
        <v>48000</v>
      </c>
      <c r="F47" s="21">
        <v>70000</v>
      </c>
      <c r="G47" s="21">
        <v>9894</v>
      </c>
    </row>
    <row r="48" spans="1:7" ht="12.75">
      <c r="A48" s="6" t="s">
        <v>42</v>
      </c>
      <c r="B48" s="21">
        <v>48</v>
      </c>
      <c r="C48" s="21">
        <v>2043</v>
      </c>
      <c r="D48" s="21">
        <v>2091</v>
      </c>
      <c r="E48" s="21">
        <v>35000</v>
      </c>
      <c r="F48" s="21">
        <v>70000</v>
      </c>
      <c r="G48" s="21">
        <v>144690</v>
      </c>
    </row>
    <row r="49" spans="1:7" ht="12.75">
      <c r="A49" s="13" t="s">
        <v>75</v>
      </c>
      <c r="B49" s="10">
        <f>SUM(B40:B48)</f>
        <v>570</v>
      </c>
      <c r="C49" s="10">
        <f>SUM(C40:C48)</f>
        <v>13395</v>
      </c>
      <c r="D49" s="10">
        <f>SUM(D40:D48)</f>
        <v>13965</v>
      </c>
      <c r="E49" s="22">
        <f>((E40*B40)+(E41*B41)+(E42*B42)+(E44*B44)+(E45*B45)+(E46*B46)+(E47*B47)+(E48*B48))/B49</f>
        <v>38964.912280701756</v>
      </c>
      <c r="F49" s="22">
        <f>((F40*C40)+(F41*C41)+(F42*C42)+(F43*C43)+(F44*C44)+(F45*C45)+(F46*C46)+(F47*C47)+(F48*C48))/C49</f>
        <v>72843.82232176185</v>
      </c>
      <c r="G49" s="10">
        <f>SUM(G40:G48)</f>
        <v>997953</v>
      </c>
    </row>
    <row r="50" spans="1:7" ht="12.75">
      <c r="A50" s="13"/>
      <c r="B50" s="10"/>
      <c r="C50" s="10"/>
      <c r="D50" s="10"/>
      <c r="E50" s="22"/>
      <c r="F50" s="22"/>
      <c r="G50" s="10"/>
    </row>
    <row r="51" spans="1:7" ht="12.75">
      <c r="A51" s="13" t="s">
        <v>43</v>
      </c>
      <c r="B51" s="22" t="s">
        <v>8</v>
      </c>
      <c r="C51" s="22">
        <v>80</v>
      </c>
      <c r="D51" s="10">
        <v>80</v>
      </c>
      <c r="E51" s="22" t="s">
        <v>8</v>
      </c>
      <c r="F51" s="22">
        <v>52000</v>
      </c>
      <c r="G51" s="22">
        <v>4160</v>
      </c>
    </row>
    <row r="52" spans="1:7" ht="12.75">
      <c r="A52" s="6"/>
      <c r="B52" s="9"/>
      <c r="C52" s="9"/>
      <c r="D52" s="9"/>
      <c r="E52" s="21"/>
      <c r="F52" s="21"/>
      <c r="G52" s="9"/>
    </row>
    <row r="53" spans="1:7" ht="12.75">
      <c r="A53" s="6" t="s">
        <v>44</v>
      </c>
      <c r="B53" s="9">
        <v>30</v>
      </c>
      <c r="C53" s="9">
        <v>312</v>
      </c>
      <c r="D53" s="9">
        <v>342</v>
      </c>
      <c r="E53" s="21">
        <v>10000</v>
      </c>
      <c r="F53" s="21">
        <v>45000</v>
      </c>
      <c r="G53" s="9">
        <v>14340</v>
      </c>
    </row>
    <row r="54" spans="1:7" ht="12.75">
      <c r="A54" s="6" t="s">
        <v>45</v>
      </c>
      <c r="B54" s="9" t="s">
        <v>8</v>
      </c>
      <c r="C54" s="9">
        <v>147</v>
      </c>
      <c r="D54" s="9">
        <v>147</v>
      </c>
      <c r="E54" s="9" t="s">
        <v>8</v>
      </c>
      <c r="F54" s="21">
        <v>46260</v>
      </c>
      <c r="G54" s="9">
        <v>6800</v>
      </c>
    </row>
    <row r="55" spans="1:7" ht="12.75">
      <c r="A55" s="6" t="s">
        <v>46</v>
      </c>
      <c r="B55" s="9" t="s">
        <v>8</v>
      </c>
      <c r="C55" s="9">
        <v>25</v>
      </c>
      <c r="D55" s="9">
        <v>25</v>
      </c>
      <c r="E55" s="21" t="s">
        <v>8</v>
      </c>
      <c r="F55" s="21">
        <v>45000</v>
      </c>
      <c r="G55" s="9">
        <v>1125</v>
      </c>
    </row>
    <row r="56" spans="1:7" ht="12.75">
      <c r="A56" s="6" t="s">
        <v>47</v>
      </c>
      <c r="B56" s="9" t="s">
        <v>8</v>
      </c>
      <c r="C56" s="9" t="s">
        <v>8</v>
      </c>
      <c r="D56" s="9" t="s">
        <v>8</v>
      </c>
      <c r="E56" s="9" t="s">
        <v>8</v>
      </c>
      <c r="F56" s="9" t="s">
        <v>8</v>
      </c>
      <c r="G56" s="9" t="s">
        <v>8</v>
      </c>
    </row>
    <row r="57" spans="1:7" ht="12.75">
      <c r="A57" s="6" t="s">
        <v>48</v>
      </c>
      <c r="B57" s="9">
        <v>52</v>
      </c>
      <c r="C57" s="9">
        <v>645</v>
      </c>
      <c r="D57" s="9">
        <v>697</v>
      </c>
      <c r="E57" s="21">
        <v>9000</v>
      </c>
      <c r="F57" s="21">
        <v>45000</v>
      </c>
      <c r="G57" s="9">
        <v>29493</v>
      </c>
    </row>
    <row r="58" spans="1:7" ht="12.75">
      <c r="A58" s="13" t="s">
        <v>49</v>
      </c>
      <c r="B58" s="10">
        <v>82</v>
      </c>
      <c r="C58" s="10">
        <v>1129</v>
      </c>
      <c r="D58" s="10">
        <v>1211</v>
      </c>
      <c r="E58" s="22">
        <v>9366</v>
      </c>
      <c r="F58" s="22">
        <v>45164</v>
      </c>
      <c r="G58" s="10">
        <v>51758</v>
      </c>
    </row>
    <row r="59" spans="1:7" ht="12.75">
      <c r="A59" s="6"/>
      <c r="B59" s="9"/>
      <c r="C59" s="9"/>
      <c r="D59" s="9"/>
      <c r="E59" s="21"/>
      <c r="F59" s="21"/>
      <c r="G59" s="9"/>
    </row>
    <row r="60" spans="1:7" ht="12.75">
      <c r="A60" s="6" t="s">
        <v>50</v>
      </c>
      <c r="B60" s="23" t="s">
        <v>8</v>
      </c>
      <c r="C60" s="23">
        <v>6</v>
      </c>
      <c r="D60" s="9">
        <v>6</v>
      </c>
      <c r="E60" s="23" t="s">
        <v>8</v>
      </c>
      <c r="F60" s="23">
        <v>14000</v>
      </c>
      <c r="G60" s="21">
        <v>84</v>
      </c>
    </row>
    <row r="61" spans="1:7" ht="12.75">
      <c r="A61" s="6" t="s">
        <v>51</v>
      </c>
      <c r="B61" s="23">
        <v>16</v>
      </c>
      <c r="C61" s="23">
        <v>41</v>
      </c>
      <c r="D61" s="9">
        <v>57</v>
      </c>
      <c r="E61" s="23">
        <v>7400</v>
      </c>
      <c r="F61" s="23">
        <v>27000</v>
      </c>
      <c r="G61" s="21">
        <v>1225</v>
      </c>
    </row>
    <row r="62" spans="1:7" ht="12.75">
      <c r="A62" s="6" t="s">
        <v>52</v>
      </c>
      <c r="B62" s="9" t="s">
        <v>8</v>
      </c>
      <c r="C62" s="11">
        <v>41</v>
      </c>
      <c r="D62" s="11">
        <v>41</v>
      </c>
      <c r="E62" s="9" t="s">
        <v>8</v>
      </c>
      <c r="F62" s="11">
        <v>50000</v>
      </c>
      <c r="G62" s="11">
        <v>2050</v>
      </c>
    </row>
    <row r="63" spans="1:7" ht="12.75">
      <c r="A63" s="13" t="s">
        <v>53</v>
      </c>
      <c r="B63" s="10">
        <v>16</v>
      </c>
      <c r="C63" s="10">
        <v>88</v>
      </c>
      <c r="D63" s="10">
        <v>104</v>
      </c>
      <c r="E63" s="22">
        <v>7400</v>
      </c>
      <c r="F63" s="22">
        <v>36830</v>
      </c>
      <c r="G63" s="10">
        <v>3359</v>
      </c>
    </row>
    <row r="64" spans="1:7" ht="12.75">
      <c r="A64" s="13"/>
      <c r="B64" s="10"/>
      <c r="C64" s="10"/>
      <c r="D64" s="10"/>
      <c r="E64" s="22"/>
      <c r="F64" s="22"/>
      <c r="G64" s="10"/>
    </row>
    <row r="65" spans="1:7" ht="12.75">
      <c r="A65" s="13" t="s">
        <v>54</v>
      </c>
      <c r="B65" s="10" t="s">
        <v>8</v>
      </c>
      <c r="C65" s="22">
        <v>49</v>
      </c>
      <c r="D65" s="10">
        <v>49</v>
      </c>
      <c r="E65" s="10" t="s">
        <v>8</v>
      </c>
      <c r="F65" s="22">
        <v>23225</v>
      </c>
      <c r="G65" s="22">
        <v>1138</v>
      </c>
    </row>
    <row r="66" spans="1:7" ht="12.75">
      <c r="A66" s="6"/>
      <c r="B66" s="9"/>
      <c r="C66" s="9"/>
      <c r="D66" s="9"/>
      <c r="E66" s="21"/>
      <c r="F66" s="21"/>
      <c r="G66" s="9"/>
    </row>
    <row r="67" spans="1:7" ht="12.75">
      <c r="A67" s="6" t="s">
        <v>55</v>
      </c>
      <c r="B67" s="9" t="s">
        <v>8</v>
      </c>
      <c r="C67" s="21">
        <v>460</v>
      </c>
      <c r="D67" s="9">
        <v>460</v>
      </c>
      <c r="E67" s="9" t="s">
        <v>8</v>
      </c>
      <c r="F67" s="21">
        <v>65000</v>
      </c>
      <c r="G67" s="21">
        <v>29900</v>
      </c>
    </row>
    <row r="68" spans="1:7" ht="12.75">
      <c r="A68" s="6" t="s">
        <v>56</v>
      </c>
      <c r="B68" s="9" t="s">
        <v>8</v>
      </c>
      <c r="C68" s="21">
        <v>450</v>
      </c>
      <c r="D68" s="9">
        <v>450</v>
      </c>
      <c r="E68" s="9" t="s">
        <v>8</v>
      </c>
      <c r="F68" s="21">
        <v>55000</v>
      </c>
      <c r="G68" s="21">
        <v>24750</v>
      </c>
    </row>
    <row r="69" spans="1:7" ht="12.75">
      <c r="A69" s="13" t="s">
        <v>57</v>
      </c>
      <c r="B69" s="10" t="s">
        <v>8</v>
      </c>
      <c r="C69" s="10">
        <v>910</v>
      </c>
      <c r="D69" s="10">
        <v>910</v>
      </c>
      <c r="E69" s="10" t="s">
        <v>8</v>
      </c>
      <c r="F69" s="22">
        <v>60055</v>
      </c>
      <c r="G69" s="10">
        <v>54650</v>
      </c>
    </row>
    <row r="70" spans="1:7" ht="12.75">
      <c r="A70" s="6"/>
      <c r="B70" s="9"/>
      <c r="C70" s="9"/>
      <c r="D70" s="9"/>
      <c r="E70" s="21"/>
      <c r="F70" s="21"/>
      <c r="G70" s="9"/>
    </row>
    <row r="71" spans="1:7" ht="12.75">
      <c r="A71" s="6" t="s">
        <v>58</v>
      </c>
      <c r="B71" s="9" t="s">
        <v>8</v>
      </c>
      <c r="C71" s="9">
        <v>30</v>
      </c>
      <c r="D71" s="9">
        <v>30</v>
      </c>
      <c r="E71" s="9" t="s">
        <v>8</v>
      </c>
      <c r="F71" s="21">
        <v>42000</v>
      </c>
      <c r="G71" s="9">
        <v>1260</v>
      </c>
    </row>
    <row r="72" spans="1:7" ht="12.75">
      <c r="A72" s="6" t="s">
        <v>59</v>
      </c>
      <c r="B72" s="9" t="s">
        <v>8</v>
      </c>
      <c r="C72" s="9">
        <v>310</v>
      </c>
      <c r="D72" s="9">
        <v>310</v>
      </c>
      <c r="E72" s="9" t="s">
        <v>8</v>
      </c>
      <c r="F72" s="21">
        <v>36000</v>
      </c>
      <c r="G72" s="9">
        <v>11160</v>
      </c>
    </row>
    <row r="73" spans="1:7" ht="12.75">
      <c r="A73" s="6" t="s">
        <v>60</v>
      </c>
      <c r="B73" s="21">
        <v>214</v>
      </c>
      <c r="C73" s="21">
        <v>171</v>
      </c>
      <c r="D73" s="9">
        <v>385</v>
      </c>
      <c r="E73" s="21">
        <v>23000</v>
      </c>
      <c r="F73" s="21">
        <v>50000</v>
      </c>
      <c r="G73" s="21">
        <v>13472</v>
      </c>
    </row>
    <row r="74" spans="1:7" ht="12.75">
      <c r="A74" s="6" t="s">
        <v>61</v>
      </c>
      <c r="B74" s="9" t="s">
        <v>8</v>
      </c>
      <c r="C74" s="9">
        <v>1300</v>
      </c>
      <c r="D74" s="9">
        <v>1300</v>
      </c>
      <c r="E74" s="9" t="s">
        <v>8</v>
      </c>
      <c r="F74" s="21">
        <v>50000</v>
      </c>
      <c r="G74" s="9">
        <v>65000</v>
      </c>
    </row>
    <row r="75" spans="1:9" ht="12.75">
      <c r="A75" s="6" t="s">
        <v>62</v>
      </c>
      <c r="B75" s="9">
        <v>59</v>
      </c>
      <c r="C75" s="9">
        <v>157</v>
      </c>
      <c r="D75" s="9">
        <v>216</v>
      </c>
      <c r="E75" s="21">
        <v>13000</v>
      </c>
      <c r="F75" s="21">
        <v>30000</v>
      </c>
      <c r="G75" s="9">
        <v>5477</v>
      </c>
      <c r="I75" s="30"/>
    </row>
    <row r="76" spans="1:7" ht="12.75">
      <c r="A76" s="6" t="s">
        <v>63</v>
      </c>
      <c r="B76" s="9">
        <v>2</v>
      </c>
      <c r="C76" s="9">
        <v>10</v>
      </c>
      <c r="D76" s="9">
        <v>12</v>
      </c>
      <c r="E76" s="21">
        <v>10500</v>
      </c>
      <c r="F76" s="21">
        <v>32800</v>
      </c>
      <c r="G76" s="9">
        <v>349</v>
      </c>
    </row>
    <row r="77" spans="1:7" ht="12.75">
      <c r="A77" s="6" t="s">
        <v>64</v>
      </c>
      <c r="B77" s="11">
        <v>39</v>
      </c>
      <c r="C77" s="9">
        <v>297</v>
      </c>
      <c r="D77" s="9">
        <v>336</v>
      </c>
      <c r="E77" s="9" t="s">
        <v>8</v>
      </c>
      <c r="F77" s="21">
        <v>40000</v>
      </c>
      <c r="G77" s="9">
        <v>11880</v>
      </c>
    </row>
    <row r="78" spans="1:7" ht="12.75">
      <c r="A78" s="6" t="s">
        <v>65</v>
      </c>
      <c r="B78" s="11">
        <v>115</v>
      </c>
      <c r="C78" s="21">
        <v>85</v>
      </c>
      <c r="D78" s="9">
        <v>200</v>
      </c>
      <c r="E78" s="11">
        <v>17500</v>
      </c>
      <c r="F78" s="21">
        <v>62500</v>
      </c>
      <c r="G78" s="21">
        <v>7325</v>
      </c>
    </row>
    <row r="79" spans="1:7" ht="12.75">
      <c r="A79" s="13" t="s">
        <v>76</v>
      </c>
      <c r="B79" s="10">
        <v>429</v>
      </c>
      <c r="C79" s="10">
        <v>2360</v>
      </c>
      <c r="D79" s="10">
        <v>2789</v>
      </c>
      <c r="E79" s="22">
        <v>18001</v>
      </c>
      <c r="F79" s="22">
        <v>45848</v>
      </c>
      <c r="G79" s="10">
        <v>115923</v>
      </c>
    </row>
    <row r="80" spans="1:7" ht="12.75">
      <c r="A80" s="6"/>
      <c r="B80" s="9"/>
      <c r="C80" s="9"/>
      <c r="D80" s="9"/>
      <c r="E80" s="21"/>
      <c r="F80" s="21"/>
      <c r="G80" s="9"/>
    </row>
    <row r="81" spans="1:7" ht="12.75">
      <c r="A81" s="6" t="s">
        <v>66</v>
      </c>
      <c r="B81" s="9">
        <v>57</v>
      </c>
      <c r="C81" s="9">
        <v>48</v>
      </c>
      <c r="D81" s="9">
        <v>105</v>
      </c>
      <c r="E81" s="21">
        <v>558</v>
      </c>
      <c r="F81" s="21">
        <v>4884</v>
      </c>
      <c r="G81" s="9">
        <v>266</v>
      </c>
    </row>
    <row r="82" spans="1:7" ht="12.75">
      <c r="A82" s="6" t="s">
        <v>67</v>
      </c>
      <c r="B82" s="21">
        <v>205</v>
      </c>
      <c r="C82" s="21">
        <v>107</v>
      </c>
      <c r="D82" s="9">
        <v>312</v>
      </c>
      <c r="E82" s="21">
        <v>3500</v>
      </c>
      <c r="F82" s="21">
        <v>20000</v>
      </c>
      <c r="G82" s="21">
        <v>2858</v>
      </c>
    </row>
    <row r="83" spans="1:7" ht="12.75">
      <c r="A83" s="13" t="s">
        <v>68</v>
      </c>
      <c r="B83" s="10">
        <v>262</v>
      </c>
      <c r="C83" s="10">
        <v>155</v>
      </c>
      <c r="D83" s="10">
        <v>417</v>
      </c>
      <c r="E83" s="22">
        <v>2860</v>
      </c>
      <c r="F83" s="22">
        <v>15319</v>
      </c>
      <c r="G83" s="10">
        <v>3124</v>
      </c>
    </row>
    <row r="84" spans="1:7" ht="12.75">
      <c r="A84" s="13"/>
      <c r="B84" s="10"/>
      <c r="C84" s="10"/>
      <c r="D84" s="10"/>
      <c r="E84" s="22"/>
      <c r="F84" s="22"/>
      <c r="G84" s="10"/>
    </row>
    <row r="85" spans="1:7" ht="13.5" thickBot="1">
      <c r="A85" s="14" t="s">
        <v>69</v>
      </c>
      <c r="B85" s="15">
        <f>SUM(B12:B16,B21:B25,B30,B36:B38,B49:B51,B58,B63:B65,B69,B79,B83)</f>
        <v>57711</v>
      </c>
      <c r="C85" s="15">
        <f>SUM(C12:C16,C21:C25,C30,C36:C38,C49:C51,C58,C63:C65,C69,C79,C83)</f>
        <v>25383</v>
      </c>
      <c r="D85" s="15">
        <f>SUM(D12:D16,D21:D25,D30,D36:D38,D49:D51,D58,D63:D65,D69,D79,D83)</f>
        <v>83094</v>
      </c>
      <c r="E85" s="24">
        <f>((E12*B12)+(E14*B14)+(E16*B16)+(E21*B21)+(E23*B23)+(E25*B25)+(E30*B30)+(E36*B36)+(E49*B49)+(E58*B58)+(E63*B63)+(E79*B79)+(E83*B83))/B85</f>
        <v>40488.08001940705</v>
      </c>
      <c r="F85" s="24">
        <f>((F12*C12)+(F16*C16)+(F21*C21)+(F23*C23)+(F25*C25)+(F30*C30)+(F36*C36)+(F38*C38)+(F49*C49)+(F51*C51)+(F58*C58)+(F63*C63)+(F65*C65)+(F69*C69)+(F79*C79)+(F83*C83))/C85</f>
        <v>63558.60036244731</v>
      </c>
      <c r="G85" s="15">
        <f>SUM(G12:G16,G21:G25,G30,G36:G38,G49:G51,G58,G63:G65,G69,G79,G83)</f>
        <v>3949906</v>
      </c>
    </row>
  </sheetData>
  <mergeCells count="4">
    <mergeCell ref="A1:G1"/>
    <mergeCell ref="A3:G3"/>
    <mergeCell ref="E5:F5"/>
    <mergeCell ref="E6:F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2004-01-19T14:56:13Z</cp:lastPrinted>
  <dcterms:created xsi:type="dcterms:W3CDTF">2003-08-06T11:10:37Z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