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codeName="ThisWorkbook" defaultThemeVersion="124226"/>
  <xr:revisionPtr revIDLastSave="0" documentId="13_ncr:1_{EADE6497-10E2-4FA9-903F-88DD2BCD8393}" xr6:coauthVersionLast="47" xr6:coauthVersionMax="47" xr10:uidLastSave="{00000000-0000-0000-0000-000000000000}"/>
  <bookViews>
    <workbookView xWindow="-108" yWindow="-108" windowWidth="23256" windowHeight="12576" tabRatio="895" activeTab="7" xr2:uid="{00000000-000D-0000-FFFF-FFFF00000000}"/>
  </bookViews>
  <sheets>
    <sheet name="Portada And" sheetId="1" r:id="rId1"/>
    <sheet name="Índice " sheetId="26" r:id="rId2"/>
    <sheet name="1.1.Suelos" sheetId="3" r:id="rId3"/>
    <sheet name="1.2. Incendios" sheetId="4" r:id="rId4"/>
    <sheet name="1.3. Agua" sheetId="6" r:id="rId5"/>
    <sheet name="2.1. Indicadores econ." sheetId="7" r:id="rId6"/>
    <sheet name="2.2. Indicadores Macro" sheetId="12" r:id="rId7"/>
    <sheet name="2.3. Indicadores Micro" sheetId="33" r:id="rId8"/>
    <sheet name="2.4. Datos estructurales" sheetId="9" r:id="rId9"/>
    <sheet name="2.5. Producciones agrarias" sheetId="10" r:id="rId10"/>
    <sheet name="2.6. Evolución del IPC" sheetId="11" r:id="rId11"/>
    <sheet name="2.7. Empleo" sheetId="14" r:id="rId12"/>
    <sheet name="2.8. Ayudas PAC PPC" sheetId="15" r:id="rId13"/>
    <sheet name="2.8. Ayudas PAC y PPC (2)" sheetId="16" r:id="rId14"/>
    <sheet name="2.8. Ayudas PAC y PPC (3)" sheetId="28" r:id="rId15"/>
    <sheet name="2.9. Seguro Agrario" sheetId="17" r:id="rId16"/>
    <sheet name="2.10. Financiación" sheetId="29" r:id="rId17"/>
    <sheet name="2.10. Financiación (2)" sheetId="30" r:id="rId18"/>
    <sheet name="2.11. Fiscalidad" sheetId="19" r:id="rId19"/>
    <sheet name="2.12. Turismo rural" sheetId="20" r:id="rId20"/>
    <sheet name="2.13. Sector pesquero" sheetId="21" r:id="rId21"/>
    <sheet name="2.14. Industria Agroalimentaria" sheetId="22" r:id="rId22"/>
    <sheet name="2.15. Comercio exterior" sheetId="23" r:id="rId23"/>
    <sheet name="3. Inversiones y transf." sheetId="24" r:id="rId24"/>
    <sheet name="Contra_portada" sheetId="25" r:id="rId25"/>
  </sheets>
  <definedNames>
    <definedName name="__123Graph_A" hidden="1">#REF!</definedName>
    <definedName name="__123Graph_ACurrent" hidden="1">#REF!</definedName>
    <definedName name="__123Graph_AGrßfico1" hidden="1">#REF!</definedName>
    <definedName name="__123Graph_B" localSheetId="17" hidden="1">#REF!</definedName>
    <definedName name="__123Graph_B" localSheetId="14" hidden="1">#REF!</definedName>
    <definedName name="__123Graph_B" localSheetId="24" hidden="1">#REF!</definedName>
    <definedName name="__123Graph_B" localSheetId="1" hidden="1">#REF!</definedName>
    <definedName name="__123Graph_B" hidden="1">#REF!</definedName>
    <definedName name="__123Graph_BCurrent" localSheetId="17" hidden="1">#REF!</definedName>
    <definedName name="__123Graph_BCurrent" localSheetId="14" hidden="1">#REF!</definedName>
    <definedName name="__123Graph_BCurrent" localSheetId="24" hidden="1">#REF!</definedName>
    <definedName name="__123Graph_BCurrent" localSheetId="1" hidden="1">#REF!</definedName>
    <definedName name="__123Graph_BCurrent" hidden="1">#REF!</definedName>
    <definedName name="__123Graph_BGrßfico1" localSheetId="17" hidden="1">#REF!</definedName>
    <definedName name="__123Graph_BGrßfico1" localSheetId="14" hidden="1">#REF!</definedName>
    <definedName name="__123Graph_BGrßfico1" localSheetId="24" hidden="1">#REF!</definedName>
    <definedName name="__123Graph_BGrßfico1" localSheetId="1" hidden="1">#REF!</definedName>
    <definedName name="__123Graph_BGrßfico1" hidden="1">#REF!</definedName>
    <definedName name="__123Graph_C" hidden="1">#REF!</definedName>
    <definedName name="__123Graph_CCurrent" hidden="1">#REF!</definedName>
    <definedName name="__123Graph_CGrßfico1" hidden="1">#REF!</definedName>
    <definedName name="__123Graph_D" localSheetId="17" hidden="1">#REF!</definedName>
    <definedName name="__123Graph_D" localSheetId="14" hidden="1">#REF!</definedName>
    <definedName name="__123Graph_D" localSheetId="24" hidden="1">#REF!</definedName>
    <definedName name="__123Graph_D" localSheetId="1" hidden="1">#REF!</definedName>
    <definedName name="__123Graph_D" hidden="1">#REF!</definedName>
    <definedName name="__123Graph_DCurrent" localSheetId="17" hidden="1">#REF!</definedName>
    <definedName name="__123Graph_DCurrent" localSheetId="14" hidden="1">#REF!</definedName>
    <definedName name="__123Graph_DCurrent" localSheetId="24" hidden="1">#REF!</definedName>
    <definedName name="__123Graph_DCurrent" localSheetId="1" hidden="1">#REF!</definedName>
    <definedName name="__123Graph_DCurrent" hidden="1">#REF!</definedName>
    <definedName name="__123Graph_DGrßfico1" localSheetId="17" hidden="1">#REF!</definedName>
    <definedName name="__123Graph_DGrßfico1" localSheetId="14" hidden="1">#REF!</definedName>
    <definedName name="__123Graph_DGrßfico1" localSheetId="24" hidden="1">#REF!</definedName>
    <definedName name="__123Graph_DGrßfico1" localSheetId="1" hidden="1">#REF!</definedName>
    <definedName name="__123Graph_DGrßfico1" hidden="1">#REF!</definedName>
    <definedName name="__123Graph_E" hidden="1">#REF!</definedName>
    <definedName name="__123Graph_ECurrent" hidden="1">#REF!</definedName>
    <definedName name="__123Graph_EGrßfico1" hidden="1">#REF!</definedName>
    <definedName name="__123Graph_F" localSheetId="17" hidden="1">#REF!</definedName>
    <definedName name="__123Graph_F" localSheetId="14" hidden="1">#REF!</definedName>
    <definedName name="__123Graph_F" localSheetId="24" hidden="1">#REF!</definedName>
    <definedName name="__123Graph_F" localSheetId="1" hidden="1">#REF!</definedName>
    <definedName name="__123Graph_F" hidden="1">#REF!</definedName>
    <definedName name="__123Graph_FCurrent" localSheetId="17" hidden="1">#REF!</definedName>
    <definedName name="__123Graph_FCurrent" localSheetId="14" hidden="1">#REF!</definedName>
    <definedName name="__123Graph_FCurrent" localSheetId="24" hidden="1">#REF!</definedName>
    <definedName name="__123Graph_FCurrent" localSheetId="1" hidden="1">#REF!</definedName>
    <definedName name="__123Graph_FCurrent" hidden="1">#REF!</definedName>
    <definedName name="__123Graph_FGrßfico1" localSheetId="17" hidden="1">#REF!</definedName>
    <definedName name="__123Graph_FGrßfico1" localSheetId="14" hidden="1">#REF!</definedName>
    <definedName name="__123Graph_FGrßfico1" localSheetId="24" hidden="1">#REF!</definedName>
    <definedName name="__123Graph_FGrßfico1" localSheetId="1" hidden="1">#REF!</definedName>
    <definedName name="__123Graph_FGrßfico1" hidden="1">#REF!</definedName>
    <definedName name="__123Graph_X" localSheetId="17" hidden="1">#REF!</definedName>
    <definedName name="__123Graph_X" localSheetId="14" hidden="1">#REF!</definedName>
    <definedName name="__123Graph_X" localSheetId="24" hidden="1">#REF!</definedName>
    <definedName name="__123Graph_X" localSheetId="1" hidden="1">#REF!</definedName>
    <definedName name="__123Graph_X" hidden="1">#REF!</definedName>
    <definedName name="__123Graph_XCurrent" localSheetId="17" hidden="1">#REF!</definedName>
    <definedName name="__123Graph_XCurrent" localSheetId="14" hidden="1">#REF!</definedName>
    <definedName name="__123Graph_XCurrent" localSheetId="24" hidden="1">#REF!</definedName>
    <definedName name="__123Graph_XCurrent" localSheetId="1" hidden="1">#REF!</definedName>
    <definedName name="__123Graph_XCurrent" hidden="1">#REF!</definedName>
    <definedName name="__123Graph_XGrßfico1" localSheetId="17" hidden="1">#REF!</definedName>
    <definedName name="__123Graph_XGrßfico1" localSheetId="14" hidden="1">#REF!</definedName>
    <definedName name="__123Graph_XGrßfico1" localSheetId="24" hidden="1">#REF!</definedName>
    <definedName name="__123Graph_XGrßfico1" localSheetId="1" hidden="1">#REF!</definedName>
    <definedName name="__123Graph_XGrßfico1" hidden="1">#REF!</definedName>
    <definedName name="_Dist_Values" localSheetId="17" hidden="1">#REF!</definedName>
    <definedName name="_Dist_Values" localSheetId="14" hidden="1">#REF!</definedName>
    <definedName name="_Dist_Values" localSheetId="24" hidden="1">#REF!</definedName>
    <definedName name="_Dist_Values" localSheetId="1" hidden="1">#REF!</definedName>
    <definedName name="_Dist_Values" hidden="1">#REF!</definedName>
    <definedName name="_p431" hidden="1">#REF!</definedName>
    <definedName name="_p7" localSheetId="17" hidden="1">#REF!</definedName>
    <definedName name="_p7" localSheetId="14" hidden="1">#REF!</definedName>
    <definedName name="_p7" localSheetId="24" hidden="1">#REF!</definedName>
    <definedName name="_p7" localSheetId="1" hidden="1">#REF!</definedName>
    <definedName name="_p7" hidden="1">#REF!</definedName>
    <definedName name="_PEP4" hidden="1">#REF!</definedName>
    <definedName name="_PP10" hidden="1">#REF!</definedName>
    <definedName name="_PP11" hidden="1">#REF!</definedName>
    <definedName name="_PP12" hidden="1">#REF!</definedName>
    <definedName name="_PP13" localSheetId="17" hidden="1">#REF!</definedName>
    <definedName name="_PP13" localSheetId="14" hidden="1">#REF!</definedName>
    <definedName name="_PP13" localSheetId="24" hidden="1">#REF!</definedName>
    <definedName name="_PP13" localSheetId="1" hidden="1">#REF!</definedName>
    <definedName name="_PP13" hidden="1">#REF!</definedName>
    <definedName name="_PP14" localSheetId="17" hidden="1">#REF!</definedName>
    <definedName name="_PP14" localSheetId="14" hidden="1">#REF!</definedName>
    <definedName name="_PP14" localSheetId="24" hidden="1">#REF!</definedName>
    <definedName name="_PP14" localSheetId="1" hidden="1">#REF!</definedName>
    <definedName name="_PP14" hidden="1">#REF!</definedName>
    <definedName name="_PP15" localSheetId="17" hidden="1">#REF!</definedName>
    <definedName name="_PP15" localSheetId="14" hidden="1">#REF!</definedName>
    <definedName name="_PP15" localSheetId="24" hidden="1">#REF!</definedName>
    <definedName name="_PP15" localSheetId="1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localSheetId="17" hidden="1">#REF!</definedName>
    <definedName name="_pp19" localSheetId="14" hidden="1">#REF!</definedName>
    <definedName name="_pp19" localSheetId="24" hidden="1">#REF!</definedName>
    <definedName name="_pp19" localSheetId="1" hidden="1">#REF!</definedName>
    <definedName name="_pp19" hidden="1">#REF!</definedName>
    <definedName name="_PP20" localSheetId="17" hidden="1">#REF!</definedName>
    <definedName name="_PP20" localSheetId="14" hidden="1">#REF!</definedName>
    <definedName name="_PP20" localSheetId="24" hidden="1">#REF!</definedName>
    <definedName name="_PP20" localSheetId="1" hidden="1">#REF!</definedName>
    <definedName name="_PP20" hidden="1">#REF!</definedName>
    <definedName name="_PP21" localSheetId="17" hidden="1">#REF!</definedName>
    <definedName name="_PP21" localSheetId="14" hidden="1">#REF!</definedName>
    <definedName name="_PP21" localSheetId="24" hidden="1">#REF!</definedName>
    <definedName name="_PP21" localSheetId="1" hidden="1">#REF!</definedName>
    <definedName name="_PP21" hidden="1">#REF!</definedName>
    <definedName name="_PP22" localSheetId="17" hidden="1">#REF!</definedName>
    <definedName name="_PP22" localSheetId="14" hidden="1">#REF!</definedName>
    <definedName name="_PP22" localSheetId="24" hidden="1">#REF!</definedName>
    <definedName name="_PP22" localSheetId="1" hidden="1">#REF!</definedName>
    <definedName name="_PP22" hidden="1">#REF!</definedName>
    <definedName name="_pp23" localSheetId="17" hidden="1">#REF!</definedName>
    <definedName name="_pp23" localSheetId="14" hidden="1">#REF!</definedName>
    <definedName name="_pp23" localSheetId="24" hidden="1">#REF!</definedName>
    <definedName name="_pp23" localSheetId="1" hidden="1">#REF!</definedName>
    <definedName name="_pp23" hidden="1">#REF!</definedName>
    <definedName name="_pp24" localSheetId="17" hidden="1">#REF!</definedName>
    <definedName name="_pp24" localSheetId="14" hidden="1">#REF!</definedName>
    <definedName name="_pp24" localSheetId="24" hidden="1">#REF!</definedName>
    <definedName name="_pp24" localSheetId="1" hidden="1">#REF!</definedName>
    <definedName name="_pp24" hidden="1">#REF!</definedName>
    <definedName name="_pp25" localSheetId="17" hidden="1">#REF!</definedName>
    <definedName name="_pp25" localSheetId="14" hidden="1">#REF!</definedName>
    <definedName name="_pp25" localSheetId="24" hidden="1">#REF!</definedName>
    <definedName name="_pp25" localSheetId="1" hidden="1">#REF!</definedName>
    <definedName name="_pp25" hidden="1">#REF!</definedName>
    <definedName name="_pp26" localSheetId="17" hidden="1">#REF!</definedName>
    <definedName name="_pp26" localSheetId="14" hidden="1">#REF!</definedName>
    <definedName name="_pp26" localSheetId="24" hidden="1">#REF!</definedName>
    <definedName name="_pp26" localSheetId="1" hidden="1">#REF!</definedName>
    <definedName name="_pp26" hidden="1">#REF!</definedName>
    <definedName name="_pp27" localSheetId="17" hidden="1">#REF!</definedName>
    <definedName name="_pp27" localSheetId="14" hidden="1">#REF!</definedName>
    <definedName name="_pp27" localSheetId="24" hidden="1">#REF!</definedName>
    <definedName name="_pp27" localSheetId="1" hidden="1">#REF!</definedName>
    <definedName name="_pp27" hidden="1">#REF!</definedName>
    <definedName name="_PP5" hidden="1">#REF!</definedName>
    <definedName name="_PP6" hidden="1">#REF!</definedName>
    <definedName name="_PP7" localSheetId="17" hidden="1">#REF!</definedName>
    <definedName name="_PP7" localSheetId="14" hidden="1">#REF!</definedName>
    <definedName name="_PP7" localSheetId="24" hidden="1">#REF!</definedName>
    <definedName name="_PP7" localSheetId="1" hidden="1">#REF!</definedName>
    <definedName name="_PP7" hidden="1">#REF!</definedName>
    <definedName name="_PP8" localSheetId="17" hidden="1">#REF!</definedName>
    <definedName name="_PP8" localSheetId="14" hidden="1">#REF!</definedName>
    <definedName name="_PP8" localSheetId="24" hidden="1">#REF!</definedName>
    <definedName name="_PP8" localSheetId="1" hidden="1">#REF!</definedName>
    <definedName name="_PP8" hidden="1">#REF!</definedName>
    <definedName name="_PP9" localSheetId="17" hidden="1">#REF!</definedName>
    <definedName name="_PP9" localSheetId="14" hidden="1">#REF!</definedName>
    <definedName name="_PP9" localSheetId="24" hidden="1">#REF!</definedName>
    <definedName name="_PP9" localSheetId="1" hidden="1">#REF!</definedName>
    <definedName name="_PP9" hidden="1">#REF!</definedName>
    <definedName name="_xlnm.Print_Area" localSheetId="2">'1.1.Suelos'!$A$1:$J$18</definedName>
    <definedName name="_xlnm.Print_Area" localSheetId="3">'1.2. Incendios'!$A$1:$J$26</definedName>
    <definedName name="_xlnm.Print_Area" localSheetId="4">'1.3. Agua'!$A$1:$H$53</definedName>
    <definedName name="_xlnm.Print_Area" localSheetId="5">'2.1. Indicadores econ.'!$A$1:$M$42</definedName>
    <definedName name="_xlnm.Print_Area" localSheetId="16">'2.10. Financiación'!$A$1:$I$44</definedName>
    <definedName name="_xlnm.Print_Area" localSheetId="17">'2.10. Financiación (2)'!$A$1:$E$30</definedName>
    <definedName name="_xlnm.Print_Area" localSheetId="18">'2.11. Fiscalidad'!$A$1:$I$13</definedName>
    <definedName name="_xlnm.Print_Area" localSheetId="19">'2.12. Turismo rural'!$A$1:$K$20</definedName>
    <definedName name="_xlnm.Print_Area" localSheetId="20">'2.13. Sector pesquero'!$A$1:$H$22</definedName>
    <definedName name="_xlnm.Print_Area" localSheetId="21">'2.14. Industria Agroalimentaria'!$A$1:$H$33</definedName>
    <definedName name="_xlnm.Print_Area" localSheetId="6">'2.2. Indicadores Macro'!$A$1:$J$59</definedName>
    <definedName name="_xlnm.Print_Area" localSheetId="7">'2.3. Indicadores Micro'!$A$1:$I$26</definedName>
    <definedName name="_xlnm.Print_Area" localSheetId="8">'2.4. Datos estructurales'!$A$1:$G$41</definedName>
    <definedName name="_xlnm.Print_Area" localSheetId="9">'2.5. Producciones agrarias'!$A$1:$L$43</definedName>
    <definedName name="_xlnm.Print_Area" localSheetId="11">'2.7. Empleo'!$A$1:$J$20</definedName>
    <definedName name="_xlnm.Print_Area" localSheetId="12">'2.8. Ayudas PAC PPC'!$A$1:$G$20</definedName>
    <definedName name="_xlnm.Print_Area" localSheetId="13">'2.8. Ayudas PAC y PPC (2)'!$A$1:$J$34</definedName>
    <definedName name="_xlnm.Print_Area" localSheetId="14">'2.8. Ayudas PAC y PPC (3)'!$A$1:$O$34</definedName>
    <definedName name="_xlnm.Print_Area" localSheetId="23">'3. Inversiones y transf.'!$A$1:$L$55</definedName>
    <definedName name="_xlnm.Print_Area" localSheetId="24">Contra_portada!$A$1:$M$31</definedName>
    <definedName name="_xlnm.Print_Area" localSheetId="1">'Índice '!$A$1:$J$33</definedName>
    <definedName name="_xlnm.Print_Area" localSheetId="0">'Portada And'!$A$1:$N$38</definedName>
    <definedName name="balan.xls" hidden="1">#REF!</definedName>
    <definedName name="erqwer" localSheetId="17" hidden="1">#REF!</definedName>
    <definedName name="erqwer" localSheetId="14" hidden="1">#REF!</definedName>
    <definedName name="erqwer" localSheetId="24" hidden="1">#REF!</definedName>
    <definedName name="erqwer" localSheetId="1" hidden="1">#REF!</definedName>
    <definedName name="erqwer" hidden="1">#REF!</definedName>
    <definedName name="kk" localSheetId="17" hidden="1">#REF!</definedName>
    <definedName name="kk" localSheetId="14" hidden="1">#REF!</definedName>
    <definedName name="kk" localSheetId="24" hidden="1">#REF!</definedName>
    <definedName name="kk" localSheetId="1" hidden="1">#REF!</definedName>
    <definedName name="kk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28" l="1"/>
  <c r="E13" i="28"/>
  <c r="I10" i="3"/>
</calcChain>
</file>

<file path=xl/sharedStrings.xml><?xml version="1.0" encoding="utf-8"?>
<sst xmlns="http://schemas.openxmlformats.org/spreadsheetml/2006/main" count="933" uniqueCount="627">
  <si>
    <t>Distribución de usos de suelo</t>
  </si>
  <si>
    <t>España</t>
  </si>
  <si>
    <t>(ha)</t>
  </si>
  <si>
    <t xml:space="preserve"> (%)</t>
  </si>
  <si>
    <t>(%)</t>
  </si>
  <si>
    <t>Tierras de cultivo</t>
  </si>
  <si>
    <t>Prados y pastizales</t>
  </si>
  <si>
    <t>Superficie forestal</t>
  </si>
  <si>
    <t>Otras superficies</t>
  </si>
  <si>
    <t>Superficie geográfica total</t>
  </si>
  <si>
    <t>1.2. Incendios</t>
  </si>
  <si>
    <t>1. INDICADORES DEL MEDIO FÍSICO</t>
  </si>
  <si>
    <t>Incendios Forestales  (Nº)</t>
  </si>
  <si>
    <t>Conatos (S &lt; 1 ha)</t>
  </si>
  <si>
    <t>TOTAL</t>
  </si>
  <si>
    <t>Incendios (S &gt; 1 ha)</t>
  </si>
  <si>
    <t xml:space="preserve">Superficie forestal afectada </t>
  </si>
  <si>
    <t>por incendios (ha)</t>
  </si>
  <si>
    <t>Superficie Forestal Leñosa</t>
  </si>
  <si>
    <t>1.3. Agua</t>
  </si>
  <si>
    <t>Cereales grano</t>
  </si>
  <si>
    <t>Leguminosas</t>
  </si>
  <si>
    <t>Industriales</t>
  </si>
  <si>
    <t>Forrajeras</t>
  </si>
  <si>
    <t>Hortalizas y flores</t>
  </si>
  <si>
    <t>Frutales cítricos</t>
  </si>
  <si>
    <t>Viñedo</t>
  </si>
  <si>
    <t>Olivar</t>
  </si>
  <si>
    <t>Otros cultivos leñosos</t>
  </si>
  <si>
    <t>Viveros</t>
  </si>
  <si>
    <t>Gravedad</t>
  </si>
  <si>
    <t>Aspersión</t>
  </si>
  <si>
    <t>Automotriz</t>
  </si>
  <si>
    <t>Localizado</t>
  </si>
  <si>
    <t>Tabla 1.3.2 Fuente: Encuesta sobre Superficies y Rendimientos de Cultivos en España (ESYRCE) del MAPA.</t>
  </si>
  <si>
    <t>Variación
2018-2016 
(%)</t>
  </si>
  <si>
    <t>Aguas superficiales</t>
  </si>
  <si>
    <t>Aguas subterráneas</t>
  </si>
  <si>
    <t>Otros tipos de recursos hídricos</t>
  </si>
  <si>
    <t>Herbáceos</t>
  </si>
  <si>
    <t>Frutales</t>
  </si>
  <si>
    <t>Olivar y viñedo</t>
  </si>
  <si>
    <t>Patatas y hortalizas</t>
  </si>
  <si>
    <t>Otros tipos de cultivo</t>
  </si>
  <si>
    <t>Disponibilidad  del agua para suministro 2018
(miles de metros cúbicos)</t>
  </si>
  <si>
    <t>Volumen del agua de riego utilizado por tipo de cultivo 2018
(miles de metros cúbicos)</t>
  </si>
  <si>
    <t xml:space="preserve">Disponibilidad: volumen que tiene a su disposición la comunidad de regantes para abastecer sus redes de distribución. </t>
  </si>
  <si>
    <t>Tabla 1.3.3 Fuente INE. Encuesta sobre el uso del agua en el sector agrario. Año 2018</t>
  </si>
  <si>
    <t>Tabla 1.3.4 Fuente INE. Encuesta sobre el uso del agua en el sector agrario. Año 2018</t>
  </si>
  <si>
    <t>2. INDICADORES ESTRUCTURALES AGROALIMENTARIOS Y PESQUEROS</t>
  </si>
  <si>
    <t>Total</t>
  </si>
  <si>
    <t>Superficie (km2)</t>
  </si>
  <si>
    <t>Cuentas Económicas Regionales</t>
  </si>
  <si>
    <t>PIB (millones €)</t>
  </si>
  <si>
    <t>PIB/Capita (€)</t>
  </si>
  <si>
    <t>VAB (millones €)</t>
  </si>
  <si>
    <t>AGSyP</t>
  </si>
  <si>
    <t>Construcción</t>
  </si>
  <si>
    <t>Servicios</t>
  </si>
  <si>
    <t>AGSyP (1)</t>
  </si>
  <si>
    <t>Participación (%) en el PIB (3)</t>
  </si>
  <si>
    <t>Industria (2)</t>
  </si>
  <si>
    <t xml:space="preserve">NOTAS: (1) AGSyP: Agricultura, Ganadería, Silvicultura y Pesca. </t>
  </si>
  <si>
    <t xml:space="preserve">(2) Industria extractiva y manufacturera; suministro de energía y agua, y actividades de saneamiento, gestión de residuos y descontaminación. </t>
  </si>
  <si>
    <t xml:space="preserve">(P): Estimación Provisional. </t>
  </si>
  <si>
    <t>(A): Estimación Avance.</t>
  </si>
  <si>
    <t xml:space="preserve">(4) Las diferencias entre dos porcentajes se expresan en términos absolutos (en puntos porcentuales). </t>
  </si>
  <si>
    <t>Macromagnitudes Agrarias
Cuentas Regionales de la Agricultura
Valores corrientes a precios básicos
(millones de euros)</t>
  </si>
  <si>
    <t>% respecto total PRA</t>
  </si>
  <si>
    <t>A. PRODUCCION RAMA AGRARIA</t>
  </si>
  <si>
    <t xml:space="preserve">PRODUCCION VEGETAL </t>
  </si>
  <si>
    <t xml:space="preserve">   1  Cereales</t>
  </si>
  <si>
    <t xml:space="preserve">   3  Plantas Forrajeras</t>
  </si>
  <si>
    <t xml:space="preserve">   5  Patata</t>
  </si>
  <si>
    <t xml:space="preserve">   7  Vino y mosto</t>
  </si>
  <si>
    <t xml:space="preserve">   8  Aceite de oliva</t>
  </si>
  <si>
    <t xml:space="preserve">   9  Otros</t>
  </si>
  <si>
    <t>PRODUCCION ANIMAL</t>
  </si>
  <si>
    <t xml:space="preserve">   Carne y Ganado</t>
  </si>
  <si>
    <t xml:space="preserve">   1  Bovino</t>
  </si>
  <si>
    <t xml:space="preserve">   2  Porcino</t>
  </si>
  <si>
    <t xml:space="preserve">   3  Equino</t>
  </si>
  <si>
    <t xml:space="preserve">   4  Ovino y Caprino</t>
  </si>
  <si>
    <t xml:space="preserve">   5  Aves</t>
  </si>
  <si>
    <t xml:space="preserve">   6  Otros</t>
  </si>
  <si>
    <t xml:space="preserve">   Productos Animales</t>
  </si>
  <si>
    <t xml:space="preserve">   1  Leche</t>
  </si>
  <si>
    <t xml:space="preserve">   2  Huevos</t>
  </si>
  <si>
    <t xml:space="preserve">   3  Otros</t>
  </si>
  <si>
    <t>PRODUCCION DE SERVICIOS</t>
  </si>
  <si>
    <t>B. CONSUMOS INTERMEDIOS</t>
  </si>
  <si>
    <t xml:space="preserve">   1  Semillas y Plantones</t>
  </si>
  <si>
    <t xml:space="preserve">   2  Energía y Lubricantes</t>
  </si>
  <si>
    <t xml:space="preserve">   3  Fertilizantes y Enmiendas</t>
  </si>
  <si>
    <t xml:space="preserve">   4  Productos Fitosanitarios</t>
  </si>
  <si>
    <t xml:space="preserve">   5  Gastos Veterinarios</t>
  </si>
  <si>
    <t xml:space="preserve">   6  Piensos</t>
  </si>
  <si>
    <t xml:space="preserve">   7  Mantenimiento de material</t>
  </si>
  <si>
    <t xml:space="preserve">   8  Mantenimiento de edificios</t>
  </si>
  <si>
    <t xml:space="preserve">   9  Servicios Agrícolas</t>
  </si>
  <si>
    <t xml:space="preserve"> 10  Serv. Interm. Financiera</t>
  </si>
  <si>
    <t xml:space="preserve"> 11  Otros Bienes y Servicios </t>
  </si>
  <si>
    <t>C=(A-B) VALOR AÑADIDO BRUTO</t>
  </si>
  <si>
    <t>D. AMORTIZACIONES</t>
  </si>
  <si>
    <t xml:space="preserve">E. OTRAS SUBVENCIONES </t>
  </si>
  <si>
    <t>F. OTROS IMPUESTOS</t>
  </si>
  <si>
    <t>G = (C-D+E-F) RENTA AGRARIA</t>
  </si>
  <si>
    <t xml:space="preserve">   2  Plantas Industriales (1)</t>
  </si>
  <si>
    <t xml:space="preserve">   4  Hortalizas (2) </t>
  </si>
  <si>
    <t xml:space="preserve">   6  Frutas (3)</t>
  </si>
  <si>
    <t>ACT. SECUNDARIAS (4)</t>
  </si>
  <si>
    <t xml:space="preserve">(1) Incluye: Remolacha, tabaco, algodón, girasol y otras. También se incluyen las leguminosas de grano. </t>
  </si>
  <si>
    <t xml:space="preserve">(2) Incluye: Flores y plantas de vivero. </t>
  </si>
  <si>
    <t xml:space="preserve">(3) Incluye: Frutas frescas, cítricos, frutas tropicales, uvas y aceitunas. </t>
  </si>
  <si>
    <t>(4) Actividades Agrarias Secundarias No Separables.</t>
  </si>
  <si>
    <t>Caracterización de las Explotaciones Agrarias</t>
  </si>
  <si>
    <t>Girasol</t>
  </si>
  <si>
    <t>Remolacha azucarera</t>
  </si>
  <si>
    <t>Vacuno Total</t>
  </si>
  <si>
    <t>Vacas nodrizas</t>
  </si>
  <si>
    <t>Vacas de leche</t>
  </si>
  <si>
    <t>Porcino</t>
  </si>
  <si>
    <t>Ovino</t>
  </si>
  <si>
    <t>Caprino</t>
  </si>
  <si>
    <t>Gallinas para huevos</t>
  </si>
  <si>
    <t>Pollos para carne*</t>
  </si>
  <si>
    <t>Apicultura (nº colmenas)</t>
  </si>
  <si>
    <t>UG</t>
  </si>
  <si>
    <t>UTA</t>
  </si>
  <si>
    <t xml:space="preserve">* miles de aves sacrificadas </t>
  </si>
  <si>
    <t xml:space="preserve">SAU: Superficie Agraria Útil (ha) = Conjunto de las tierras labradas y tierras para pastos permanentes. </t>
  </si>
  <si>
    <t xml:space="preserve">UG: Unidades Ganaderas: se obtienen aplicando un coeficiente a cada especie y tipo, para agregar en una unidad común diferentes especies. </t>
  </si>
  <si>
    <t xml:space="preserve">UTA: Unidades de Trabajo-Año; 1 UTA equivale al trabajo que realiza una persona a tiempo completo a lo largo de un año. </t>
  </si>
  <si>
    <t xml:space="preserve">PET (Producción Estándar Total): valor monetario total de la producción </t>
  </si>
  <si>
    <t>Producciones (miles de toneladas)</t>
  </si>
  <si>
    <t>Total Nacional</t>
  </si>
  <si>
    <t>Sacrificios de ganado</t>
  </si>
  <si>
    <t>Bovino</t>
  </si>
  <si>
    <t>nº cabezas</t>
  </si>
  <si>
    <t>peso (t.)</t>
  </si>
  <si>
    <t>Producción de Leche de Vaca (toneladas)</t>
  </si>
  <si>
    <t>Encuesta de Población Activa
(miles de personas; Tasa paro: % parados/activos)</t>
  </si>
  <si>
    <t>SECTOR PRIMARIO</t>
  </si>
  <si>
    <t>Activos</t>
  </si>
  <si>
    <t>Ocupados</t>
  </si>
  <si>
    <t>Parados</t>
  </si>
  <si>
    <t>Tasa
Paro (%)</t>
  </si>
  <si>
    <t>EJECUCIÓN DE LOS PROGRAMAS DE DESARROLLO RURAL POR PROGRAMAS Y EJES</t>
  </si>
  <si>
    <t>MEDIDA</t>
  </si>
  <si>
    <t>DESCRIPCION</t>
  </si>
  <si>
    <t>FEADER</t>
  </si>
  <si>
    <t>GASTO PUBLICO TOTAL COFINANCIADO</t>
  </si>
  <si>
    <t xml:space="preserve">FEADER EJECUTADO </t>
  </si>
  <si>
    <t>GASTO PUBLICO TOTAL EJECUTADO</t>
  </si>
  <si>
    <t>M01</t>
  </si>
  <si>
    <t>M01 -Transferencia de conocimientos y actividades de información (Art. 14)</t>
  </si>
  <si>
    <t>M02</t>
  </si>
  <si>
    <t>M02 -Servicios de asesoramiento, gestión y sustitución de explotaciones agrarias (Art. 15)</t>
  </si>
  <si>
    <t>M03</t>
  </si>
  <si>
    <t>M03 - Regímenes de calidad de los productos agrícolas y alimenticios  (Art. 16)</t>
  </si>
  <si>
    <t>M04</t>
  </si>
  <si>
    <t>M04 -Inversión en activos físicos  (Art. 17)</t>
  </si>
  <si>
    <t>M05</t>
  </si>
  <si>
    <t>M05 -Reconstitución del potencial de producción agrícola dañado por desastres naturales y catástrofes e implantación de medidas preventivas adecuadas (Art. 18)</t>
  </si>
  <si>
    <t>M06</t>
  </si>
  <si>
    <t>M06 -Desarrollo de explotaciones agrícolas y empresas  (Art. 19)</t>
  </si>
  <si>
    <t>M07</t>
  </si>
  <si>
    <t>M07 -Servicios básicos y renovación de poblaciones en las zonas rurales (Art. 20)</t>
  </si>
  <si>
    <t>M08</t>
  </si>
  <si>
    <t>M08 -Inversiones en el desarrollo de zonas forestales y mejora de la viabilidad de los bosques (Art. 21-26)</t>
  </si>
  <si>
    <t>M09</t>
  </si>
  <si>
    <t>M09 -Creación de agrupaciones y organizaciones de productores (Art. 27)</t>
  </si>
  <si>
    <t>M10</t>
  </si>
  <si>
    <t>M10 - Agroambiente y clima (Art. 28)</t>
  </si>
  <si>
    <t>M11</t>
  </si>
  <si>
    <t>M11 - Agricultura ecológica (Art. 29)</t>
  </si>
  <si>
    <t>M12</t>
  </si>
  <si>
    <t>M12 - Pagos al amparo de Natura 2000 y de la Directiva Marco del Agua (Art. 30)</t>
  </si>
  <si>
    <t>M13</t>
  </si>
  <si>
    <t>M 13 -Ayuda a zonas con limitaciones naturales u otras limitaciones específicas (Art. 31)</t>
  </si>
  <si>
    <t>M14</t>
  </si>
  <si>
    <t>M14 - Bienestar de los animales (Art. 33)</t>
  </si>
  <si>
    <t>M15</t>
  </si>
  <si>
    <t>M15 -Servicios silvoambientales y climáticos y conservación de los bosques (Art. 34)</t>
  </si>
  <si>
    <t>M16</t>
  </si>
  <si>
    <t>M16 - Cooperación (Art. 35)</t>
  </si>
  <si>
    <t>M17</t>
  </si>
  <si>
    <t>M17 - Gestión del riesgo (Art. 36-39)</t>
  </si>
  <si>
    <t>M19</t>
  </si>
  <si>
    <t>M19 - LEADER (mínimo 5% de la programación)</t>
  </si>
  <si>
    <t>M20</t>
  </si>
  <si>
    <t>M20 - Asistencia técnica</t>
  </si>
  <si>
    <t>M22</t>
  </si>
  <si>
    <t>M21</t>
  </si>
  <si>
    <t>M21 - Ayuda temporal excepcional destinada a los agricultores y PYMES afectados por la crisis del COVID 19.</t>
  </si>
  <si>
    <t>Informe de Indicadores por Comunidad Autónoma</t>
  </si>
  <si>
    <t>SUBSECRETARÍA │ SUBDIRECCIÓN GENERAL DE ANÁLISIS, COORDINACIÓN Y ESTADÍSTICA</t>
  </si>
  <si>
    <t>Seguros Agrarios
Datos del ejercicio:
1 de enero al 31 de diciembre</t>
  </si>
  <si>
    <t>Nº. Pólizas</t>
  </si>
  <si>
    <t>Superficie (hectáreas)</t>
  </si>
  <si>
    <t>Nº. Animales Aseg. (miles)</t>
  </si>
  <si>
    <t>Producción Asegurada (miles t.)</t>
  </si>
  <si>
    <t>Capital Asegurado</t>
  </si>
  <si>
    <t>Millones
€</t>
  </si>
  <si>
    <t>Recibo Prima</t>
  </si>
  <si>
    <t>Subvención ENESA</t>
  </si>
  <si>
    <t>A través de las distintas líneas de intermediación del ICO, el sector agrario e industrial alimentario en España obtuvo el siguiente volumen de préstamos, desglosado según el tipo de actividad (ver descripción de los códigos CNAE):</t>
  </si>
  <si>
    <t>Tipo de actividad</t>
  </si>
  <si>
    <t>Empresas y emprendedores</t>
  </si>
  <si>
    <t>Internacional</t>
  </si>
  <si>
    <t>Garantía SGR/SAECA</t>
  </si>
  <si>
    <t>Exportadores  a corto plazo</t>
  </si>
  <si>
    <t>Crédito Comercial</t>
  </si>
  <si>
    <t>CNAE 01</t>
  </si>
  <si>
    <t>CNAE 02</t>
  </si>
  <si>
    <t>CNAE 03</t>
  </si>
  <si>
    <t>CNAE 10</t>
  </si>
  <si>
    <t>CNAE 11</t>
  </si>
  <si>
    <t>CNAE 46.2</t>
  </si>
  <si>
    <t>CNAE 46.3</t>
  </si>
  <si>
    <t xml:space="preserve">Descripción del tipo de actividad: </t>
  </si>
  <si>
    <t xml:space="preserve">CNAE 01: Agricultura, Ganadería y Actividades relacionadas </t>
  </si>
  <si>
    <t xml:space="preserve">CANE 03: Pesca y acuicultura </t>
  </si>
  <si>
    <t xml:space="preserve">CNAE 10: Industria alimentaria </t>
  </si>
  <si>
    <t xml:space="preserve">CNAE 11: Fabricación de bebidas </t>
  </si>
  <si>
    <t xml:space="preserve">CNAE 46.2: Comercio al por mayor de materias primas agrarias y de animales vivos </t>
  </si>
  <si>
    <t>CNAE 46.3: Comercio al por mayor de productos alimenticios, bebidas y tabaco</t>
  </si>
  <si>
    <t xml:space="preserve">CNAE 02: Silvicultura y explotación forestal </t>
  </si>
  <si>
    <t>Crédito comercial</t>
  </si>
  <si>
    <t>Nº empresarios</t>
  </si>
  <si>
    <t>Rendimiento neto reducido (miles €)</t>
  </si>
  <si>
    <t>Importe devolución (miles €)</t>
  </si>
  <si>
    <t>Miles litros consumidos</t>
  </si>
  <si>
    <t xml:space="preserve">Datos Fiscales Actividades Agrícolas, ganaderas y forestales </t>
  </si>
  <si>
    <t xml:space="preserve">ANÁLISIS Y PROSPECTIVA </t>
  </si>
  <si>
    <t>SERIE INDICADORES POR COMUNIDADES</t>
  </si>
  <si>
    <t>Turismo Rural</t>
  </si>
  <si>
    <t>Viajeros</t>
  </si>
  <si>
    <t>Pernoctaciones</t>
  </si>
  <si>
    <t>Estancia media</t>
  </si>
  <si>
    <t>Establecimientos</t>
  </si>
  <si>
    <t>Plazas</t>
  </si>
  <si>
    <t>Grado de ocupación</t>
  </si>
  <si>
    <t>Valor producción (M €)</t>
  </si>
  <si>
    <t>Producción (Tn)</t>
  </si>
  <si>
    <t>Cifra de negocio</t>
  </si>
  <si>
    <t>Valor añadido al coste de los factores</t>
  </si>
  <si>
    <t>Industria cárnica</t>
  </si>
  <si>
    <t>Industria del pescado</t>
  </si>
  <si>
    <t>Prep/Conserva frutas y hortalizas</t>
  </si>
  <si>
    <t>Aceites y grasas</t>
  </si>
  <si>
    <t>Productos lácteos</t>
  </si>
  <si>
    <t>Molinería y almidones</t>
  </si>
  <si>
    <t>Panadería y pastas alimenticias</t>
  </si>
  <si>
    <t>Azúcar</t>
  </si>
  <si>
    <t>Cacao, chocolate y confitería</t>
  </si>
  <si>
    <t>Café, té e infusiones</t>
  </si>
  <si>
    <t>Especias, salsas y condimentos</t>
  </si>
  <si>
    <t>Platos y comidas preparados</t>
  </si>
  <si>
    <t>Otros productos alimenticios</t>
  </si>
  <si>
    <t>Productos alimentación animal</t>
  </si>
  <si>
    <t>Destilación, rectificación y mezcla de bebidas alcohólicas</t>
  </si>
  <si>
    <t>Vinos</t>
  </si>
  <si>
    <t>Sidra y otras bebidas fermentadas</t>
  </si>
  <si>
    <t>Cerveza y malta</t>
  </si>
  <si>
    <t>Bebidas no alcohólicas</t>
  </si>
  <si>
    <t>Total Industria Alimentaria</t>
  </si>
  <si>
    <t>Total Industria</t>
  </si>
  <si>
    <t xml:space="preserve">Preparados alimenticios homogeneizados </t>
  </si>
  <si>
    <t>Industria Alimentaria = CNAE 10 (Industria de la Alimentación) + CNAE 11 (Fabricación de Bebidas). No está incluida la CNAE 12 (Industria del Tabaco).</t>
  </si>
  <si>
    <t>%</t>
  </si>
  <si>
    <t>(millones euros)</t>
  </si>
  <si>
    <t>Sobre CC.AA.</t>
  </si>
  <si>
    <t>Sobre España</t>
  </si>
  <si>
    <t>España Total</t>
  </si>
  <si>
    <t>3. INVERSIONES Y TRANSFERENCIAS DEL DEPARTAMENTO</t>
  </si>
  <si>
    <t>Presupuesto de Gastos del Departamento en España (en millones de €)</t>
  </si>
  <si>
    <t>Tipo gasto</t>
  </si>
  <si>
    <t>% España</t>
  </si>
  <si>
    <t>Inv. Reales</t>
  </si>
  <si>
    <t>Gastos en CC.AA.</t>
  </si>
  <si>
    <t>Varias CC.AA.</t>
  </si>
  <si>
    <t>Extranjero</t>
  </si>
  <si>
    <t>No regionalizable</t>
  </si>
  <si>
    <t>T. Corrientes</t>
  </si>
  <si>
    <t>T. Capital</t>
  </si>
  <si>
    <t>TOTAL GENERAL</t>
  </si>
  <si>
    <t xml:space="preserve">Total gastos </t>
  </si>
  <si>
    <t>Total varias CCAA</t>
  </si>
  <si>
    <t>Total extranjero</t>
  </si>
  <si>
    <t>ÍNDICE</t>
  </si>
  <si>
    <t>1.1.</t>
  </si>
  <si>
    <t>1.2.</t>
  </si>
  <si>
    <t>Incendios</t>
  </si>
  <si>
    <t>1.3.</t>
  </si>
  <si>
    <t>Agua</t>
  </si>
  <si>
    <t>2.1.</t>
  </si>
  <si>
    <t>Principales Indicadores de la Economía y del sector Agroalimentario</t>
  </si>
  <si>
    <t>2.2.</t>
  </si>
  <si>
    <t>Principales Datos Estructurales de las Explotaciones Agrarias</t>
  </si>
  <si>
    <t>2.3.</t>
  </si>
  <si>
    <t>2.4.</t>
  </si>
  <si>
    <t>2.5.</t>
  </si>
  <si>
    <t>Empleo</t>
  </si>
  <si>
    <t>2.6.</t>
  </si>
  <si>
    <t>Ayudas de la Política Agrícola Común y de la Política Pesquera Común</t>
  </si>
  <si>
    <t>2.7.</t>
  </si>
  <si>
    <t>2.8.</t>
  </si>
  <si>
    <t>2.9.</t>
  </si>
  <si>
    <t>2.10.</t>
  </si>
  <si>
    <t>Otras actividades económicas: Turismo rural</t>
  </si>
  <si>
    <t>2.11.</t>
  </si>
  <si>
    <t>2.12.</t>
  </si>
  <si>
    <t>Industria Agroalimentaria</t>
  </si>
  <si>
    <t>2.13.</t>
  </si>
  <si>
    <t>(3) PIB (100%) = AGSyP + Industria y Otros + Construcción + Servicios + Impuestos netos sobre los productos.</t>
  </si>
  <si>
    <t>Presupuesto de gastos del Departamento</t>
  </si>
  <si>
    <t>3.1</t>
  </si>
  <si>
    <t>Informe de indicadores por Comunidad Autónoma-Andalucía</t>
  </si>
  <si>
    <t>Andalucía</t>
  </si>
  <si>
    <t>% Andalucía / España</t>
  </si>
  <si>
    <t>Andalucía/ 
España 
(%)</t>
  </si>
  <si>
    <t>Andalucía/ España (%)</t>
  </si>
  <si>
    <t>% Andalucía /España</t>
  </si>
  <si>
    <t>Andalucía/España</t>
  </si>
  <si>
    <t>Andalucía </t>
  </si>
  <si>
    <t>% Andalucía  / España</t>
  </si>
  <si>
    <t>Gastos del Ministerio en Andalucía</t>
  </si>
  <si>
    <t>%Andalucía /España</t>
  </si>
  <si>
    <t>Datos Estructurales</t>
  </si>
  <si>
    <t>nº  Explotaciones</t>
  </si>
  <si>
    <t>SAU media</t>
  </si>
  <si>
    <t>PET (miles euros)</t>
  </si>
  <si>
    <t>UTA / Explotación</t>
  </si>
  <si>
    <t>Superficies Cultivos (ha)</t>
  </si>
  <si>
    <t>Trigo duro</t>
  </si>
  <si>
    <t>Aceituna de mesa</t>
  </si>
  <si>
    <t>Naranjo</t>
  </si>
  <si>
    <t>Almendro</t>
  </si>
  <si>
    <t>(Nº cabezas)</t>
  </si>
  <si>
    <t>Arroz</t>
  </si>
  <si>
    <t>Algodón</t>
  </si>
  <si>
    <t>Tomate</t>
  </si>
  <si>
    <t>Fresa y fresón</t>
  </si>
  <si>
    <t>Naranja</t>
  </si>
  <si>
    <t>Pagos Fondos UE FEAGA y FEADER</t>
  </si>
  <si>
    <t>Millones de euros</t>
  </si>
  <si>
    <t>Andalucía / España (%)</t>
  </si>
  <si>
    <t>PDR ANDALUCIA</t>
  </si>
  <si>
    <t>FEADER EJECUTADO ACUMULADO</t>
  </si>
  <si>
    <t>FONDO EUROPEO MARÍTIMO Y DE PESCA (FEMP)</t>
  </si>
  <si>
    <t>(en euros)</t>
  </si>
  <si>
    <t xml:space="preserve"> España</t>
  </si>
  <si>
    <t>FEMP</t>
  </si>
  <si>
    <t>Gasto Público (FEMP + Contribución nacional)</t>
  </si>
  <si>
    <t>EJECUCIÓN DEL PROGRAMA POR PRIORIDADES DE LA UNIÓN (en euros)</t>
  </si>
  <si>
    <t>Andalucía/ España                 (%)</t>
  </si>
  <si>
    <t>Número de Buques</t>
  </si>
  <si>
    <t>Arqueo (GT)</t>
  </si>
  <si>
    <t>Potencia de la flota (CV)</t>
  </si>
  <si>
    <t>Eslora total promedio (metros)</t>
  </si>
  <si>
    <t>Antigüedad media (años)</t>
  </si>
  <si>
    <t>Pesca fresca: valor de 1ª venta (M €)</t>
  </si>
  <si>
    <t>Pesca total (toneladas)</t>
  </si>
  <si>
    <t>Acuicultura (3)</t>
  </si>
  <si>
    <t>Empleo: Nº Unidades Trabajo Año (UTA)  (4)</t>
  </si>
  <si>
    <t>Núm.</t>
  </si>
  <si>
    <t>Préstamos avalado (€)</t>
  </si>
  <si>
    <t>Variación interanual (%)</t>
  </si>
  <si>
    <t>Población Rural</t>
  </si>
  <si>
    <t>Población
Urbana</t>
  </si>
  <si>
    <t>Población
Total</t>
  </si>
  <si>
    <t>% Población Rural / Total</t>
  </si>
  <si>
    <t>Superficie Rural</t>
  </si>
  <si>
    <t>Superficie
Urbana</t>
  </si>
  <si>
    <t>Superficie
Total</t>
  </si>
  <si>
    <t>% Superficie Rural / Total</t>
  </si>
  <si>
    <t>municipios &lt; 5.000 hab.</t>
  </si>
  <si>
    <t>municipios
5.000 a 30.000 hab.</t>
  </si>
  <si>
    <t>Total municipios rurales</t>
  </si>
  <si>
    <t>Número de Habitantes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</si>
  <si>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</si>
  <si>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</si>
  <si>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</si>
  <si>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</si>
  <si>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</si>
  <si>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</si>
  <si>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</si>
  <si>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</si>
  <si>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% C.A./España</t>
  </si>
  <si>
    <t>Total Andalucía</t>
  </si>
  <si>
    <t>Tabla 1.1.1 Fuente: MAPA. Anuario de Estadística.</t>
  </si>
  <si>
    <t>La finalidad de las subvenciones es facilitar el acceso a la financiación de las actividades tanto agrícolas como ganaderas, a operadores económicos del sector pesquero y a pequeñas y medianas empresas (PYMES) que desarrollen su actividad en la industria agroalimentaria, que se vean afectadas por adversidades climáticas y situaciones desfavorables de mercado.</t>
  </si>
  <si>
    <r>
      <t xml:space="preserve">Más información de estadísticas de incendios forestales en el siguiente enlace: </t>
    </r>
    <r>
      <rPr>
        <sz val="10"/>
        <color theme="3"/>
        <rFont val="Calibri"/>
        <family val="2"/>
        <scheme val="minor"/>
      </rPr>
      <t>https://www.miteco.gob.es/es/biodiversidad/estadisticas/Incendios_default.aspx</t>
    </r>
  </si>
  <si>
    <t>Ganadera</t>
  </si>
  <si>
    <t>Cabaña</t>
  </si>
  <si>
    <t>Aceite de oliva</t>
  </si>
  <si>
    <t>IMPORTES PROGRAMADOS                    2014 - 2022</t>
  </si>
  <si>
    <t>Tubérculos</t>
  </si>
  <si>
    <t>Frutales no cítricos</t>
  </si>
  <si>
    <t>Otras superficies de cultivo (huertos familiares)</t>
  </si>
  <si>
    <t xml:space="preserve"> % Regadío sobre total superficie cultivada en Andalucía (*)</t>
  </si>
  <si>
    <t>(*) Sin tener en cuenta los invernaderos</t>
  </si>
  <si>
    <t>Volumen de agua empleada en parcela, por la totalidad de explotaciones agrícolas, en el riego de las superficies cultivadas.</t>
  </si>
  <si>
    <t>Sector Pesquero</t>
  </si>
  <si>
    <t>PRIORIDAD</t>
  </si>
  <si>
    <t/>
  </si>
  <si>
    <t>GASTOS TOTALES</t>
  </si>
  <si>
    <t>PARTICIPACIÓN COMUNITARIA</t>
  </si>
  <si>
    <t>PARTICIPACIÓN NACIONAL</t>
  </si>
  <si>
    <t>PARTICIPACIÓN PRIVADA</t>
  </si>
  <si>
    <t>Total Plan Financiero</t>
  </si>
  <si>
    <t>Total Ejecutado</t>
  </si>
  <si>
    <t>FEMP Plan Financiero</t>
  </si>
  <si>
    <t>FEMP Ejecutado</t>
  </si>
  <si>
    <t>Total Nacional Plan Financiero</t>
  </si>
  <si>
    <t>Total Nacional Ejecutado</t>
  </si>
  <si>
    <t xml:space="preserve">% </t>
  </si>
  <si>
    <t>Privado Plan Financiero</t>
  </si>
  <si>
    <t>Privado Ejecutado</t>
  </si>
  <si>
    <t>1. Fomento de pesca sostenible  desde el punto de vista medioambiental</t>
  </si>
  <si>
    <t>2. Fomento de acuicultura sostenible desde el punto de vista medioambiental</t>
  </si>
  <si>
    <t>3. Fomento de aplicación de la PPC</t>
  </si>
  <si>
    <t>4. Aumento de empleo y la cohesión territorial</t>
  </si>
  <si>
    <t>5. Fomento de comercialización y transformación</t>
  </si>
  <si>
    <t>6. Fomento de aplicación de la PMI</t>
  </si>
  <si>
    <t>7. Asistencia técnica</t>
  </si>
  <si>
    <t>Superficie Forestal Herbácea *</t>
  </si>
  <si>
    <t>(*) sin datos de superficie herbácea.</t>
  </si>
  <si>
    <t>FONDO EUROPEO MARÍTIMO Y DE PESCA 2014-2021</t>
  </si>
  <si>
    <t>SUBSECTORES
(millones euros)</t>
  </si>
  <si>
    <t xml:space="preserve">Tabla 3 Fuente: MAPA, Oficina Presupuestaria.                                                                                                                                                               </t>
  </si>
  <si>
    <t xml:space="preserve">Var. (%) </t>
  </si>
  <si>
    <t>% sobre 
CC. AA.</t>
  </si>
  <si>
    <t>Tabla 2.1.1 Fuente: Elaboración propia a partir de datos del INE. Padrón municipal.  Clasificación según Ley 45/2007 de Desarrollo Sostenible del Medio Rural. Nota: El medio rural es aquel formado por los municipios menores de 30.000 habitantes y densidad menor de 100 hab/km2 .</t>
  </si>
  <si>
    <t>M113+M131</t>
  </si>
  <si>
    <t xml:space="preserve"> Dotación de las medidas 113 y 131 del R1698/2005</t>
  </si>
  <si>
    <t>Ayuda temporal excepcional para los agricultores y pymes especialmente afectados por las repercusiones de la invasión de Ucrania por parte de Rusia (artículo 39 ter)</t>
  </si>
  <si>
    <t>FEADER.Gasto público Total (Acumulado Octubre)</t>
  </si>
  <si>
    <t>Tabla 1.2.1 Fuente: MITECO. SG. Política Forestal y Lucha contra la Desertificación</t>
  </si>
  <si>
    <t>Tabla 1.2.2 Fuente: MITECO. SG. Política Forestal y Lucha contra la Desertificación</t>
  </si>
  <si>
    <t>Aguacate</t>
  </si>
  <si>
    <t>PET (miles euros) / Explotación</t>
  </si>
  <si>
    <t>Personal empleado</t>
  </si>
  <si>
    <t>Nota: el dato de superficie incluye aquella que está asegurada bajo pólizas principales, no incluye la correspondiente a pólizas completementarias</t>
  </si>
  <si>
    <t>% sobre C.A.</t>
  </si>
  <si>
    <t>Andalucía/  España (%)</t>
  </si>
  <si>
    <t xml:space="preserve"> Fuente cabaña ganadera: Anuario de Estadística. MAPA. </t>
  </si>
  <si>
    <t>* RM (Resto de MercancÍas Ámbito MAPA):2401, 290543-290545, 3301, 330210, 3501-3505, 380910, 3823, 382460, 4101-4103, 4301, 5001-5003, 5101-5105,  5201-5203, 5301-5305.</t>
  </si>
  <si>
    <t xml:space="preserve">Distribución del suelo según usos </t>
  </si>
  <si>
    <t>1.1 Distribución del suelo según usos</t>
  </si>
  <si>
    <t>IMPORTES EJECUTADOS ANUALIDAD 2023</t>
  </si>
  <si>
    <t>2023
(%)</t>
  </si>
  <si>
    <t>2023TIV</t>
  </si>
  <si>
    <t>Crédito total 2023</t>
  </si>
  <si>
    <t>1.     Real Decreto 388/2021, de 1 de junio, por el que se establecen las bases reguladoras de las subvenciones destinadas a la obtención de avales de la Sociedad Anónima Estatal de Caución Agraria S.M.E. (SAECA) por titulares de explotaciones agrarias, de operadores económicos del sector pesquero o de industrias agroalimentarias que garanticen préstamos para su financiación.</t>
  </si>
  <si>
    <t>Aceituna de almazara</t>
  </si>
  <si>
    <t>Animales vivos (01)</t>
  </si>
  <si>
    <t>Carne y despojos comestibles (02)</t>
  </si>
  <si>
    <t>Pescados, crustáceos, moluscos (03)</t>
  </si>
  <si>
    <t>Leche y productos lácteos y huevos (04)</t>
  </si>
  <si>
    <t>Otros productos de origen animal (05)</t>
  </si>
  <si>
    <t>Plantas vivas y floricultura (06)</t>
  </si>
  <si>
    <t>Legumbres y hortalizas (07)</t>
  </si>
  <si>
    <t>Frutas /frutos, sin conservar (08)</t>
  </si>
  <si>
    <t>Café, té, yerba mate y especias (09)</t>
  </si>
  <si>
    <t>Cereales (10)</t>
  </si>
  <si>
    <t>Productos de la molinería; malta (11)</t>
  </si>
  <si>
    <t>Semillas oleaginosas (12)</t>
  </si>
  <si>
    <t>Jugos y extractos vegetales (13)</t>
  </si>
  <si>
    <t>Materias trenzables (14)</t>
  </si>
  <si>
    <t>Grasas, aceite animal o vegetal (15)</t>
  </si>
  <si>
    <t>Conservas de carnes y pescados (16)</t>
  </si>
  <si>
    <t>Azúcares; artículos confitería (17)</t>
  </si>
  <si>
    <t>Cacao y sus preparaciones (18)</t>
  </si>
  <si>
    <t>Preparaciones de cereales, pasteleria (19)</t>
  </si>
  <si>
    <t>Conservas verdura o fruta; zumos (20)</t>
  </si>
  <si>
    <t>Preparaciones alimenticias diversas (21)</t>
  </si>
  <si>
    <t>Bebidas todo tipo (excepto zumos) (22)</t>
  </si>
  <si>
    <t>Residuos industria alimentaria (23)</t>
  </si>
  <si>
    <t>Total no regional.*</t>
  </si>
  <si>
    <t>Fiscalidad Agraria</t>
  </si>
  <si>
    <t>2.1. Principales Indicadores de la Economía y del Sector Agroalimentario</t>
  </si>
  <si>
    <t xml:space="preserve">Fuente: MAPA, Oficina Presupuestaria. Nota: No se incluyen los gastos destinados a varias CC.AA. que no se pueden determinar para Andalucía, así como los gastos no regionalizables. </t>
  </si>
  <si>
    <t>Andalucía 2024</t>
  </si>
  <si>
    <t>Sector pesquero 2023</t>
  </si>
  <si>
    <t>Flota pesquera (1) 2023</t>
  </si>
  <si>
    <t>Pesca vendida.         1ª venta (2)</t>
  </si>
  <si>
    <t>-</t>
  </si>
  <si>
    <t>% respecto a total C.I</t>
  </si>
  <si>
    <t>% respecto PRA</t>
  </si>
  <si>
    <t>% respecto Renta Agraria</t>
  </si>
  <si>
    <t>% C.A /
España. 2024</t>
  </si>
  <si>
    <t>2024TI</t>
  </si>
  <si>
    <t>2024TII</t>
  </si>
  <si>
    <t>2024TIII</t>
  </si>
  <si>
    <t>2024TIV</t>
  </si>
  <si>
    <t>ESPAÑA</t>
  </si>
  <si>
    <t>2023 (A)</t>
  </si>
  <si>
    <t>2024 (E1)</t>
  </si>
  <si>
    <t>2022(P)</t>
  </si>
  <si>
    <t>2023(A)</t>
  </si>
  <si>
    <t>Var.
(%, p.p.)
2023/22 (4)</t>
  </si>
  <si>
    <t>% s/ Total
España
2023</t>
  </si>
  <si>
    <t>Tabla 2.1.2 Fuente: Contabilidad Regional de España, INE.</t>
  </si>
  <si>
    <t>IMPORTES EJECUTADOS ANUALIDAD 2024</t>
  </si>
  <si>
    <t>EJECUCION  ACUMULADA A 31 DE DICIEMBRE 2024</t>
  </si>
  <si>
    <t>Fuente datos superficies: Encuesta sobre Superficies y Rendimientos de Cultivos (ESYRCE) 2024, SG Análisis, Coordinación y Estadística, MAPA.</t>
  </si>
  <si>
    <t>Superficie de agua de riego  utilizado por técnicas de riego 2023
(ha)</t>
  </si>
  <si>
    <t>Variación
2023-2022 
(%)</t>
  </si>
  <si>
    <t>Tabla 1.3.1 Fuente: Encuesta sobre Superficies y Rendimientos de Cultivos en España (ESYRCE). MAPA. Datos 2024 provisionales.</t>
  </si>
  <si>
    <t>Superficie de cultivos en regadío  2024 (ha)</t>
  </si>
  <si>
    <t>Variación 2024-2023 (%)</t>
  </si>
  <si>
    <t>Barbechos</t>
  </si>
  <si>
    <t>Superficie de cultivos en secano 2024 (ha) TOTAL</t>
  </si>
  <si>
    <t>Variación
2024-2023 (%)</t>
  </si>
  <si>
    <t>2024
(%)</t>
  </si>
  <si>
    <t>S</t>
  </si>
  <si>
    <t>var.(%) 2024/2023</t>
  </si>
  <si>
    <t>EXPORTACION  2024</t>
  </si>
  <si>
    <t>CAPITULOS RM*</t>
  </si>
  <si>
    <t>RM*</t>
  </si>
  <si>
    <t>Con respecto al total de las exportaciones españolas es la segunda comunidad autónoma con un 21,4% de las mismas.</t>
  </si>
  <si>
    <t>IMPORTACION  2024</t>
  </si>
  <si>
    <t xml:space="preserve"> - </t>
  </si>
  <si>
    <t xml:space="preserve">Estado, Organismos Autónomos y Agencias Estatales (Datos a diciembre de 2024).                                                                                                             </t>
  </si>
  <si>
    <t>Nota: - Dato que no se puede determinar.</t>
  </si>
  <si>
    <t>Crédito total 2024</t>
  </si>
  <si>
    <t>% var. 2024 / 2023</t>
  </si>
  <si>
    <t>% 2024 Andalucía/España</t>
  </si>
  <si>
    <t xml:space="preserve">Andalucía. Importe de los créditos ICO 2024 (euros) </t>
  </si>
  <si>
    <t xml:space="preserve">Importe créditos ICO 2024. Total Nacional (euros) </t>
  </si>
  <si>
    <t>2.     Real Decreto-ley 4/2022, de 15 de marzo, por el que se adoptan medidas urgentes de apoyo al sectro agrario por causa de la sequía.</t>
  </si>
  <si>
    <t>El artículo 6, establece las actuaciones en relación con la financiación del sector primario, a través de la creación de una línea de ayuda específica, "Línea ICO-MAPA-SAECA" con objeto de fortalecer la viabilidad y normal funcionamiento de las explotaciones del sector agrario en situaciones excepcionales, ya se trate de condiciones meteorológicas extremas, crisis sanitarias o alimentarias o distorsiones graves en el aprovisionamiento de materias primas ocasionadas por fluctuaciones en el mercado mundial.</t>
  </si>
  <si>
    <t>FEAGA. Ejercicio 2024 (Acumulado Octubre)</t>
  </si>
  <si>
    <t>Ejercicio 2024</t>
  </si>
  <si>
    <t>Derechos de Ayuda Básica</t>
  </si>
  <si>
    <t>Nº beneficiarios DAB</t>
  </si>
  <si>
    <t>Nº de derechos</t>
  </si>
  <si>
    <t>Importes DAB (€)</t>
  </si>
  <si>
    <t>DAB - Derechos de Ayuda Básica.</t>
  </si>
  <si>
    <t>PAGOS CERTIFICADOS Y REMITIDOS A LA COMISIÓN EN EL AÑO 2024</t>
  </si>
  <si>
    <t>De los importes enviados a la UE de la comunidad autonoma se han excluido los correspondientes a la parada temporal y su gestión que van con cargo al plan financiero de la AGE.</t>
  </si>
  <si>
    <t>2024 / 2023 (%)</t>
  </si>
  <si>
    <t>Incendios forestales del 1 de enero al 31 de diciembre de 2024.</t>
  </si>
  <si>
    <t xml:space="preserve">Datos 2024: Datos provisionales proporcionados por las comunidades autónomas. </t>
  </si>
  <si>
    <t>IRPF Estimación Objetiva 2022</t>
  </si>
  <si>
    <t>Devolución Impuesto Especial Hidrocarburos 2024</t>
  </si>
  <si>
    <t>2022(d)</t>
  </si>
  <si>
    <t>2023(p)</t>
  </si>
  <si>
    <t>2024(a)</t>
  </si>
  <si>
    <t>Indicadores Macroeconómicos de la Agricultura</t>
  </si>
  <si>
    <t>Indicadores Microeconómicos de la Agricultura</t>
  </si>
  <si>
    <t>Producciones agrarias</t>
  </si>
  <si>
    <t>Seguro Agrario</t>
  </si>
  <si>
    <t>Actuaciones de Financiación dirigidas al Sector Agroalimentario</t>
  </si>
  <si>
    <t>2.14.</t>
  </si>
  <si>
    <t>2.15.</t>
  </si>
  <si>
    <t>Comercio Exterior Agroalimentario y Pesquero</t>
  </si>
  <si>
    <t>2.2. Indicadores Macroeconómicos de la Agricultura</t>
  </si>
  <si>
    <t>2.3. Indicadores Microeconómicos de la Agricultura</t>
  </si>
  <si>
    <t>2.4. Principales Datos Estructurales de las Explotaciones Agrarias</t>
  </si>
  <si>
    <t>2.5. Producciones Agrarias</t>
  </si>
  <si>
    <t>2.7. Empleo</t>
  </si>
  <si>
    <t>2.8. Ayudas de la Política Agrícola Común y de la Política Pesquera Común</t>
  </si>
  <si>
    <t>2.10. Actuaciones de Financiación dirigidas al Sector Agroalimentario (año 2024)</t>
  </si>
  <si>
    <t>2.11. Fiscalidad Agraria</t>
  </si>
  <si>
    <t>2.13. Sector Pesquero</t>
  </si>
  <si>
    <t>2.14 Industria Agroalimentaria</t>
  </si>
  <si>
    <t>2.9. Seguro Agrario</t>
  </si>
  <si>
    <t>2.12. Otras actividades económicas: Turismo Rural</t>
  </si>
  <si>
    <t>2.6. Evolución del IPC</t>
  </si>
  <si>
    <t>Evolución del IPC</t>
  </si>
  <si>
    <t>Tabla 2.5.1 Fuente: MAPA, SG de Análisis, Coordinación y Estadística, Avance de Superficie y Producción; (d) definitivo; (p) provisional; (a) avance.</t>
  </si>
  <si>
    <t>Tabla 2.5.2 Fuente: MAPA. SG de Análisis, Coordinación y Estadística, Encuesta de Sacrificios de Ganado. Peso: Toneladas. Datos acumulados de enero a diciembre.</t>
  </si>
  <si>
    <t>Tabla 2.5.3 Fuente: Declaraciones de entregas de leche cruda a los primeros compradores. S.G. de Producciones Ganaderas y Cinegéticas</t>
  </si>
  <si>
    <t>Tabla 2.7 Encuesta de Población Activa, INE</t>
  </si>
  <si>
    <t xml:space="preserve">Tabla 2.8.2. Fuente: MAPA - FEGA. Actualización ejercicio 2024. </t>
  </si>
  <si>
    <t>Tabla 2.8.1. Fuente: FEGA. Actualización ejercicio 2024. Acumulado octubre 2023-2024.</t>
  </si>
  <si>
    <t>Tabla 2.8.3 Fuente: Programa de Desarrollo Rural de Andalucía. Actualización diciembre 2024.</t>
  </si>
  <si>
    <t>Tabla 2.8.4 Fuente: MAPA. DG Ordenación Pesquera y Acuicultura. Datos actualizados a marzo 2025.</t>
  </si>
  <si>
    <t>Tabla 2.8.5 Fuente: MAPA. DG Ordenación Pesquera y Acuicultura. Datos actualizados a marzo 2025.</t>
  </si>
  <si>
    <t>Tabla 2.9 Fuente: MAPA. ENESA.</t>
  </si>
  <si>
    <t>Tabla 2.10.1 Fuente: ICO. Actualizado a 31 de diciembre de 2024.</t>
  </si>
  <si>
    <t>Tabla 2.10.2 Fuente: ICO. Actualizado a 31 de diciembre de 2024.</t>
  </si>
  <si>
    <t>Tabla 2.11 Fuente AEAT.</t>
  </si>
  <si>
    <t>Tabla 2.13.1 Fuentes: (1) MAPA, estadísticas pesqueras 2023 (2) MAPA, DG Ordenación Pesquera y Acuicultura (3) MAPA. Acuicultura. 2023. Fase 4 engorde a talla comercial. (4) MAPA. Estadísticas pesqueras. Encuestas de establecimientos de acuicultura. Empleo, 2023, (CV): Caballos de Vapor; (GT): Tonelaje Bruto.</t>
  </si>
  <si>
    <t>Tabla 2.14 Fuente: Estadística Estructural de Empresas: Sector Industrial, INE. Nota: S = no publicable por secreto estadístico.</t>
  </si>
  <si>
    <t>2.15. Comercio Exterior Agroalimentario y Pesquero</t>
  </si>
  <si>
    <t>Tabla 2.15.2. Fuente: Departamento de Aduanas e Impuestos Especiales (Año 2024 provisional). AEAT.</t>
  </si>
  <si>
    <t>Tabla 2.15.1. Fuente: Departamento de Aduanas e Impuestos Especiales (Año 2024 provisional). AEAT.</t>
  </si>
  <si>
    <t xml:space="preserve">Tabla 2.4. Fuente datos estructurales: Censo Agrario 2020, INE. </t>
  </si>
  <si>
    <t>Tabla 2.6. Evolución del Índice de Precios al Consumo General y de determinados Grupos Especiales. Año base 2021. Fuente: INE. Índice de Precios de Consumo.</t>
  </si>
  <si>
    <t>Tabla 2.2. Fuente: SG. Análisis, Coordinación y Estadística, MAPA.</t>
  </si>
  <si>
    <t>Tabla 2.12. Fuente: INE, Encuesta de Ocupación en Alojamientos de Turismo Rural. Datos anuales. Unidades: Viajero (personas), Pernoctaciones (pernoctaciones), Estancia media (días), Número de establecimientos abiertos estimados (establecimientos), Número de plazas estimadas (plazas), Grado de ocupación por plazas (porcentajes). Nota: los datos de viajeros y pernoctaciones son resultado de la suma de los datos mensuales, en el resto de conceptos se calcula el promedio. Los datos de 2024 son provisionales.</t>
  </si>
  <si>
    <t>2022 (datos provisionales)</t>
  </si>
  <si>
    <t xml:space="preserve">Resultados por explotación
</t>
  </si>
  <si>
    <t>DE: Dimensión Económica en Miles de Euros</t>
  </si>
  <si>
    <t>8 &lt; 25</t>
  </si>
  <si>
    <t>25&lt; 50</t>
  </si>
  <si>
    <t>50 &lt; 100</t>
  </si>
  <si>
    <t>100&lt; 500</t>
  </si>
  <si>
    <t xml:space="preserve"> &gt;= 500</t>
  </si>
  <si>
    <t>todas</t>
  </si>
  <si>
    <t>Todas</t>
  </si>
  <si>
    <t>Muestra</t>
  </si>
  <si>
    <t>Nº de explotaciones representadas</t>
  </si>
  <si>
    <t>UTA explot. (UTA)</t>
  </si>
  <si>
    <t>Producción Bruta Vegetal (euros)</t>
  </si>
  <si>
    <t>Producción Bruta Animal (euros)</t>
  </si>
  <si>
    <t>Coste Total (euros)</t>
  </si>
  <si>
    <t xml:space="preserve"> -Consumos intermedios</t>
  </si>
  <si>
    <t xml:space="preserve"> -Amortizaciones</t>
  </si>
  <si>
    <t xml:space="preserve"> -Costes factores externos</t>
  </si>
  <si>
    <t>Subvenciones Corrientes totales (euros)</t>
  </si>
  <si>
    <t>Resultados (euros/explotación)</t>
  </si>
  <si>
    <t xml:space="preserve">Producción Bruta Total </t>
  </si>
  <si>
    <t>Valor Añadido Neto (VAN)</t>
  </si>
  <si>
    <t xml:space="preserve">Renta Neta </t>
  </si>
  <si>
    <t>Ratio VAN /UTA</t>
  </si>
  <si>
    <t>El apoyo financiero del Ministerio en 2024 se ha realizado a través de las siguientes normas reguladoras:</t>
  </si>
  <si>
    <t>Var. (%) 2024/2023</t>
  </si>
  <si>
    <t>Var. 2022/21</t>
  </si>
  <si>
    <t>Con respecto al total de las importaciones españolas es la segunda comunidad autónoma con un 14,2% de las mismas.</t>
  </si>
  <si>
    <t>Fuente: Red Contable Agraria Nacional (RECAN). Datos extraídos el 21 de febrero de 2025</t>
  </si>
  <si>
    <t xml:space="preserve">Tabla 2.10.3. Fuente: SAECA y SG de Análisis, Coordinación y Estadística. MAPA </t>
  </si>
  <si>
    <t xml:space="preserve">Tabla 2.10.4 Fuente: ICO, SAECA y SG de Análisis, Coordinación y Estadística. MAPA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</si>
</sst>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#,##0.0"/>
    <numFmt numFmtId="166" formatCode="0.0"/>
    <numFmt numFmtId="167" formatCode="0.0%"/>
    <numFmt numFmtId="168" formatCode="_-* #,##0\ _€_-;\-* #,##0\ _€_-;_-* &quot;-&quot;??\ _€_-;_-@_-"/>
    <numFmt numFmtId="169" formatCode="[$-10C0A]#,##0.0;\-#,##0.0"/>
    <numFmt numFmtId="170" formatCode="[$-10C0A]#,##0;\-#,##0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indexed="8"/>
      <name val="Arial"/>
      <family val="2"/>
    </font>
    <font>
      <b/>
      <sz val="13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Helv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i/>
      <sz val="9"/>
      <color theme="1"/>
      <name val="Arial"/>
      <family val="2"/>
    </font>
    <font>
      <i/>
      <sz val="9"/>
      <name val="Arial"/>
      <family val="2"/>
    </font>
    <font>
      <b/>
      <i/>
      <sz val="9"/>
      <color theme="1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8"/>
      <name val="Arial"/>
      <family val="2"/>
    </font>
    <font>
      <sz val="1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Arial"/>
      <family val="2"/>
    </font>
    <font>
      <sz val="4"/>
      <color rgb="FF000099"/>
      <name val="Tahoma"/>
      <family val="2"/>
    </font>
    <font>
      <b/>
      <sz val="19.5"/>
      <color theme="1"/>
      <name val="Arial"/>
      <family val="2"/>
    </font>
    <font>
      <sz val="28"/>
      <color rgb="FF000000"/>
      <name val="Arial"/>
      <family val="2"/>
    </font>
    <font>
      <sz val="26"/>
      <color rgb="FF000000"/>
      <name val="Arial"/>
      <family val="2"/>
    </font>
    <font>
      <sz val="26"/>
      <color rgb="FF000099"/>
      <name val="Tahoma"/>
      <family val="2"/>
    </font>
    <font>
      <sz val="40"/>
      <color rgb="FF000099"/>
      <name val="Tahoma"/>
      <family val="2"/>
    </font>
    <font>
      <b/>
      <sz val="16"/>
      <color rgb="FF2A4F1D"/>
      <name val="Arial"/>
      <family val="2"/>
    </font>
    <font>
      <sz val="11"/>
      <color rgb="FF003300"/>
      <name val="Calibri"/>
      <family val="2"/>
      <scheme val="minor"/>
    </font>
    <font>
      <b/>
      <sz val="13"/>
      <color rgb="FF003300"/>
      <name val="Calibri"/>
      <family val="2"/>
      <scheme val="minor"/>
    </font>
    <font>
      <b/>
      <sz val="12"/>
      <color rgb="FF003300"/>
      <name val="Calibri"/>
      <family val="2"/>
      <scheme val="minor"/>
    </font>
    <font>
      <i/>
      <sz val="9"/>
      <color indexed="8"/>
      <name val="Arial"/>
      <family val="2"/>
    </font>
    <font>
      <i/>
      <sz val="9"/>
      <color rgb="FF000000"/>
      <name val="Arial"/>
      <family val="2"/>
    </font>
    <font>
      <sz val="9"/>
      <color rgb="FF000000"/>
      <name val="Arial"/>
      <family val="2"/>
    </font>
    <font>
      <b/>
      <i/>
      <sz val="9"/>
      <color rgb="FF000000"/>
      <name val="Arial"/>
      <family val="2"/>
    </font>
    <font>
      <b/>
      <sz val="14"/>
      <color theme="1"/>
      <name val="Calibri"/>
      <family val="2"/>
      <scheme val="minor"/>
    </font>
    <font>
      <sz val="14"/>
      <color rgb="FF000000"/>
      <name val="Arial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Times New Roman"/>
      <family val="1"/>
    </font>
    <font>
      <sz val="10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9"/>
      <color rgb="FF000000"/>
      <name val="Arial"/>
      <family val="2"/>
    </font>
    <font>
      <b/>
      <sz val="11"/>
      <color theme="1"/>
      <name val="Arial"/>
      <family val="2"/>
    </font>
    <font>
      <i/>
      <sz val="10"/>
      <color theme="1"/>
      <name val="Arial"/>
      <family val="2"/>
    </font>
    <font>
      <sz val="10"/>
      <color theme="3"/>
      <name val="Calibri"/>
      <family val="2"/>
      <scheme val="minor"/>
    </font>
    <font>
      <sz val="9"/>
      <name val="Calibri"/>
      <family val="2"/>
    </font>
    <font>
      <sz val="1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b/>
      <sz val="8"/>
      <color rgb="FF000000"/>
      <name val="Arial"/>
      <family val="2"/>
    </font>
    <font>
      <b/>
      <sz val="11"/>
      <name val="Calibri"/>
      <family val="2"/>
    </font>
    <font>
      <u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0C5A17"/>
      </patternFill>
    </fill>
    <fill>
      <patternFill patternType="solid">
        <fgColor theme="0"/>
        <bgColor rgb="FF008000"/>
      </patternFill>
    </fill>
    <fill>
      <patternFill patternType="solid">
        <fgColor theme="0"/>
        <bgColor rgb="FFF0E68C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9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hair">
        <color indexed="55"/>
      </right>
      <top style="thin">
        <color indexed="64"/>
      </top>
      <bottom style="hair">
        <color indexed="55"/>
      </bottom>
      <diagonal/>
    </border>
    <border>
      <left style="hair">
        <color indexed="55"/>
      </left>
      <right style="thin">
        <color indexed="64"/>
      </right>
      <top style="thin">
        <color indexed="64"/>
      </top>
      <bottom style="hair">
        <color indexed="55"/>
      </bottom>
      <diagonal/>
    </border>
    <border>
      <left style="thin">
        <color indexed="64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 style="thin">
        <color indexed="64"/>
      </right>
      <top style="hair">
        <color indexed="55"/>
      </top>
      <bottom style="hair">
        <color indexed="55"/>
      </bottom>
      <diagonal/>
    </border>
    <border>
      <left style="thin">
        <color indexed="64"/>
      </left>
      <right style="hair">
        <color indexed="55"/>
      </right>
      <top style="hair">
        <color indexed="55"/>
      </top>
      <bottom style="thin">
        <color indexed="64"/>
      </bottom>
      <diagonal/>
    </border>
    <border>
      <left style="hair">
        <color indexed="55"/>
      </left>
      <right style="thin">
        <color indexed="64"/>
      </right>
      <top style="hair">
        <color indexed="55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rgb="FF003300"/>
      </left>
      <right/>
      <top/>
      <bottom/>
      <diagonal/>
    </border>
    <border>
      <left/>
      <right style="thick">
        <color rgb="FF003300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16" fillId="3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NumberFormat="0" applyFill="0" applyBorder="0" applyAlignment="0" applyProtection="0"/>
    <xf numFmtId="0" fontId="23" fillId="0" borderId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42" fillId="0" borderId="0" applyNumberFormat="0" applyFill="0" applyBorder="0" applyAlignment="0" applyProtection="0"/>
  </cellStyleXfs>
  <cellXfs count="658">
    <xf numFmtId="0" fontId="0" fillId="0" borderId="0" xfId="0"/>
    <xf numFmtId="0" fontId="5" fillId="2" borderId="0" xfId="0" applyFont="1" applyFill="1"/>
    <xf numFmtId="0" fontId="0" fillId="2" borderId="0" xfId="0" applyFill="1"/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/>
    </xf>
    <xf numFmtId="0" fontId="3" fillId="2" borderId="1" xfId="3" applyFont="1" applyFill="1" applyBorder="1" applyAlignment="1">
      <alignment horizontal="left" vertical="center"/>
    </xf>
    <xf numFmtId="3" fontId="3" fillId="2" borderId="6" xfId="3" applyNumberFormat="1" applyFont="1" applyFill="1" applyBorder="1" applyAlignment="1">
      <alignment horizontal="center" vertical="center"/>
    </xf>
    <xf numFmtId="3" fontId="3" fillId="2" borderId="5" xfId="3" applyNumberFormat="1" applyFont="1" applyFill="1" applyBorder="1" applyAlignment="1">
      <alignment horizontal="center" vertical="center"/>
    </xf>
    <xf numFmtId="0" fontId="3" fillId="2" borderId="4" xfId="3" applyFont="1" applyFill="1" applyBorder="1" applyAlignment="1">
      <alignment horizontal="left" vertical="center"/>
    </xf>
    <xf numFmtId="0" fontId="4" fillId="2" borderId="1" xfId="3" applyFont="1" applyFill="1" applyBorder="1" applyAlignment="1">
      <alignment horizontal="left" vertical="center"/>
    </xf>
    <xf numFmtId="0" fontId="6" fillId="0" borderId="0" xfId="0" applyFont="1"/>
    <xf numFmtId="0" fontId="10" fillId="2" borderId="0" xfId="4" applyFont="1" applyFill="1" applyAlignment="1">
      <alignment horizontal="center" vertical="center" wrapText="1"/>
    </xf>
    <xf numFmtId="0" fontId="9" fillId="2" borderId="0" xfId="4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6" fillId="2" borderId="0" xfId="0" applyFont="1" applyFill="1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/>
    </xf>
    <xf numFmtId="3" fontId="3" fillId="2" borderId="1" xfId="0" applyNumberFormat="1" applyFont="1" applyFill="1" applyBorder="1"/>
    <xf numFmtId="165" fontId="3" fillId="2" borderId="1" xfId="0" applyNumberFormat="1" applyFont="1" applyFill="1" applyBorder="1"/>
    <xf numFmtId="165" fontId="3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3" fontId="2" fillId="2" borderId="1" xfId="0" applyNumberFormat="1" applyFont="1" applyFill="1" applyBorder="1"/>
    <xf numFmtId="165" fontId="14" fillId="2" borderId="1" xfId="0" applyNumberFormat="1" applyFont="1" applyFill="1" applyBorder="1"/>
    <xf numFmtId="0" fontId="0" fillId="2" borderId="3" xfId="0" applyFill="1" applyBorder="1"/>
    <xf numFmtId="0" fontId="2" fillId="2" borderId="1" xfId="0" applyFont="1" applyFill="1" applyBorder="1" applyAlignment="1">
      <alignment horizontal="center" wrapText="1"/>
    </xf>
    <xf numFmtId="0" fontId="0" fillId="2" borderId="8" xfId="0" applyFill="1" applyBorder="1"/>
    <xf numFmtId="0" fontId="0" fillId="2" borderId="11" xfId="0" applyFill="1" applyBorder="1"/>
    <xf numFmtId="0" fontId="0" fillId="2" borderId="9" xfId="0" applyFill="1" applyBorder="1"/>
    <xf numFmtId="0" fontId="10" fillId="0" borderId="1" xfId="0" applyFont="1" applyBorder="1" applyAlignment="1">
      <alignment horizontal="justify" vertical="center"/>
    </xf>
    <xf numFmtId="3" fontId="15" fillId="0" borderId="1" xfId="0" applyNumberFormat="1" applyFont="1" applyBorder="1" applyAlignment="1">
      <alignment horizontal="right"/>
    </xf>
    <xf numFmtId="166" fontId="10" fillId="0" borderId="1" xfId="0" applyNumberFormat="1" applyFont="1" applyBorder="1" applyAlignment="1">
      <alignment vertical="center"/>
    </xf>
    <xf numFmtId="0" fontId="10" fillId="2" borderId="1" xfId="0" applyFont="1" applyFill="1" applyBorder="1" applyAlignment="1">
      <alignment horizontal="justify" vertical="center"/>
    </xf>
    <xf numFmtId="3" fontId="10" fillId="2" borderId="1" xfId="0" applyNumberFormat="1" applyFont="1" applyFill="1" applyBorder="1" applyAlignment="1">
      <alignment vertical="center"/>
    </xf>
    <xf numFmtId="166" fontId="10" fillId="2" borderId="1" xfId="0" applyNumberFormat="1" applyFont="1" applyFill="1" applyBorder="1" applyAlignment="1">
      <alignment vertical="center"/>
    </xf>
    <xf numFmtId="3" fontId="15" fillId="2" borderId="1" xfId="0" applyNumberFormat="1" applyFont="1" applyFill="1" applyBorder="1" applyAlignment="1">
      <alignment horizontal="right"/>
    </xf>
    <xf numFmtId="3" fontId="10" fillId="2" borderId="1" xfId="0" applyNumberFormat="1" applyFont="1" applyFill="1" applyBorder="1" applyAlignment="1">
      <alignment horizontal="right" vertical="center"/>
    </xf>
    <xf numFmtId="166" fontId="10" fillId="2" borderId="1" xfId="0" applyNumberFormat="1" applyFont="1" applyFill="1" applyBorder="1" applyAlignment="1">
      <alignment horizontal="right" vertical="center"/>
    </xf>
    <xf numFmtId="0" fontId="9" fillId="2" borderId="8" xfId="5" applyFont="1" applyFill="1" applyBorder="1" applyAlignment="1">
      <alignment wrapText="1"/>
    </xf>
    <xf numFmtId="165" fontId="10" fillId="2" borderId="1" xfId="0" applyNumberFormat="1" applyFont="1" applyFill="1" applyBorder="1"/>
    <xf numFmtId="165" fontId="10" fillId="2" borderId="11" xfId="0" applyNumberFormat="1" applyFont="1" applyFill="1" applyBorder="1"/>
    <xf numFmtId="165" fontId="10" fillId="2" borderId="9" xfId="0" applyNumberFormat="1" applyFont="1" applyFill="1" applyBorder="1"/>
    <xf numFmtId="166" fontId="10" fillId="2" borderId="1" xfId="0" applyNumberFormat="1" applyFont="1" applyFill="1" applyBorder="1"/>
    <xf numFmtId="166" fontId="10" fillId="2" borderId="8" xfId="0" applyNumberFormat="1" applyFont="1" applyFill="1" applyBorder="1"/>
    <xf numFmtId="166" fontId="10" fillId="2" borderId="9" xfId="0" applyNumberFormat="1" applyFont="1" applyFill="1" applyBorder="1"/>
    <xf numFmtId="0" fontId="9" fillId="2" borderId="2" xfId="5" applyFont="1" applyFill="1" applyBorder="1"/>
    <xf numFmtId="165" fontId="10" fillId="2" borderId="4" xfId="0" applyNumberFormat="1" applyFont="1" applyFill="1" applyBorder="1"/>
    <xf numFmtId="165" fontId="10" fillId="2" borderId="12" xfId="0" applyNumberFormat="1" applyFont="1" applyFill="1" applyBorder="1"/>
    <xf numFmtId="165" fontId="10" fillId="2" borderId="3" xfId="0" applyNumberFormat="1" applyFont="1" applyFill="1" applyBorder="1"/>
    <xf numFmtId="166" fontId="10" fillId="2" borderId="4" xfId="0" applyNumberFormat="1" applyFont="1" applyFill="1" applyBorder="1"/>
    <xf numFmtId="166" fontId="10" fillId="2" borderId="6" xfId="0" applyNumberFormat="1" applyFont="1" applyFill="1" applyBorder="1"/>
    <xf numFmtId="166" fontId="10" fillId="2" borderId="5" xfId="0" applyNumberFormat="1" applyFont="1" applyFill="1" applyBorder="1"/>
    <xf numFmtId="0" fontId="10" fillId="2" borderId="6" xfId="5" applyFont="1" applyFill="1" applyBorder="1"/>
    <xf numFmtId="165" fontId="10" fillId="2" borderId="7" xfId="0" applyNumberFormat="1" applyFont="1" applyFill="1" applyBorder="1"/>
    <xf numFmtId="165" fontId="10" fillId="2" borderId="0" xfId="0" applyNumberFormat="1" applyFont="1" applyFill="1"/>
    <xf numFmtId="165" fontId="10" fillId="2" borderId="5" xfId="0" applyNumberFormat="1" applyFont="1" applyFill="1" applyBorder="1"/>
    <xf numFmtId="166" fontId="10" fillId="2" borderId="7" xfId="0" applyNumberFormat="1" applyFont="1" applyFill="1" applyBorder="1"/>
    <xf numFmtId="0" fontId="10" fillId="2" borderId="13" xfId="5" applyFont="1" applyFill="1" applyBorder="1"/>
    <xf numFmtId="165" fontId="10" fillId="2" borderId="15" xfId="0" applyNumberFormat="1" applyFont="1" applyFill="1" applyBorder="1"/>
    <xf numFmtId="165" fontId="10" fillId="2" borderId="10" xfId="0" applyNumberFormat="1" applyFont="1" applyFill="1" applyBorder="1"/>
    <xf numFmtId="165" fontId="10" fillId="2" borderId="14" xfId="0" applyNumberFormat="1" applyFont="1" applyFill="1" applyBorder="1"/>
    <xf numFmtId="166" fontId="10" fillId="2" borderId="15" xfId="0" applyNumberFormat="1" applyFont="1" applyFill="1" applyBorder="1"/>
    <xf numFmtId="166" fontId="10" fillId="2" borderId="13" xfId="0" applyNumberFormat="1" applyFont="1" applyFill="1" applyBorder="1"/>
    <xf numFmtId="166" fontId="10" fillId="2" borderId="14" xfId="0" applyNumberFormat="1" applyFont="1" applyFill="1" applyBorder="1"/>
    <xf numFmtId="0" fontId="10" fillId="2" borderId="2" xfId="5" applyFont="1" applyFill="1" applyBorder="1"/>
    <xf numFmtId="0" fontId="10" fillId="2" borderId="13" xfId="5" applyFont="1" applyFill="1" applyBorder="1" applyAlignment="1">
      <alignment wrapText="1"/>
    </xf>
    <xf numFmtId="0" fontId="10" fillId="2" borderId="8" xfId="5" applyFont="1" applyFill="1" applyBorder="1" applyAlignment="1">
      <alignment wrapText="1"/>
    </xf>
    <xf numFmtId="0" fontId="10" fillId="2" borderId="8" xfId="5" applyFont="1" applyFill="1" applyBorder="1"/>
    <xf numFmtId="0" fontId="9" fillId="2" borderId="8" xfId="5" applyFont="1" applyFill="1" applyBorder="1"/>
    <xf numFmtId="166" fontId="10" fillId="2" borderId="2" xfId="0" applyNumberFormat="1" applyFont="1" applyFill="1" applyBorder="1"/>
    <xf numFmtId="166" fontId="10" fillId="2" borderId="3" xfId="0" applyNumberFormat="1" applyFont="1" applyFill="1" applyBorder="1"/>
    <xf numFmtId="0" fontId="9" fillId="2" borderId="6" xfId="5" applyFont="1" applyFill="1" applyBorder="1"/>
    <xf numFmtId="0" fontId="9" fillId="2" borderId="13" xfId="5" applyFont="1" applyFill="1" applyBorder="1"/>
    <xf numFmtId="0" fontId="10" fillId="2" borderId="0" xfId="0" applyFont="1" applyFill="1"/>
    <xf numFmtId="0" fontId="17" fillId="2" borderId="0" xfId="5" applyFont="1" applyFill="1"/>
    <xf numFmtId="0" fontId="17" fillId="2" borderId="0" xfId="0" applyFont="1" applyFill="1"/>
    <xf numFmtId="0" fontId="6" fillId="2" borderId="0" xfId="0" applyFont="1" applyFill="1" applyAlignment="1">
      <alignment horizontal="left"/>
    </xf>
    <xf numFmtId="0" fontId="3" fillId="2" borderId="2" xfId="0" applyFont="1" applyFill="1" applyBorder="1"/>
    <xf numFmtId="0" fontId="3" fillId="2" borderId="6" xfId="0" applyFont="1" applyFill="1" applyBorder="1"/>
    <xf numFmtId="0" fontId="10" fillId="2" borderId="7" xfId="0" applyFont="1" applyFill="1" applyBorder="1"/>
    <xf numFmtId="0" fontId="10" fillId="2" borderId="15" xfId="0" applyFont="1" applyFill="1" applyBorder="1"/>
    <xf numFmtId="0" fontId="10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/>
    </xf>
    <xf numFmtId="165" fontId="10" fillId="2" borderId="6" xfId="0" applyNumberFormat="1" applyFont="1" applyFill="1" applyBorder="1"/>
    <xf numFmtId="166" fontId="10" fillId="2" borderId="0" xfId="0" applyNumberFormat="1" applyFont="1" applyFill="1"/>
    <xf numFmtId="0" fontId="10" fillId="2" borderId="15" xfId="0" applyFont="1" applyFill="1" applyBorder="1" applyAlignment="1">
      <alignment horizontal="center"/>
    </xf>
    <xf numFmtId="165" fontId="10" fillId="2" borderId="13" xfId="0" applyNumberFormat="1" applyFont="1" applyFill="1" applyBorder="1"/>
    <xf numFmtId="166" fontId="10" fillId="2" borderId="10" xfId="0" applyNumberFormat="1" applyFont="1" applyFill="1" applyBorder="1"/>
    <xf numFmtId="165" fontId="9" fillId="2" borderId="0" xfId="0" applyNumberFormat="1" applyFont="1" applyFill="1" applyAlignment="1">
      <alignment horizontal="center" vertical="center"/>
    </xf>
    <xf numFmtId="165" fontId="9" fillId="2" borderId="0" xfId="0" applyNumberFormat="1" applyFont="1" applyFill="1" applyAlignment="1">
      <alignment vertical="center"/>
    </xf>
    <xf numFmtId="165" fontId="10" fillId="2" borderId="8" xfId="0" applyNumberFormat="1" applyFont="1" applyFill="1" applyBorder="1"/>
    <xf numFmtId="0" fontId="16" fillId="2" borderId="0" xfId="0" applyFont="1" applyFill="1" applyAlignment="1">
      <alignment horizontal="left" vertical="top"/>
    </xf>
    <xf numFmtId="9" fontId="16" fillId="2" borderId="0" xfId="2" applyFont="1" applyFill="1" applyBorder="1" applyAlignment="1">
      <alignment horizontal="center" vertical="center"/>
    </xf>
    <xf numFmtId="167" fontId="16" fillId="2" borderId="0" xfId="2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22" fillId="0" borderId="0" xfId="0" applyFont="1"/>
    <xf numFmtId="0" fontId="22" fillId="2" borderId="0" xfId="0" applyFont="1" applyFill="1"/>
    <xf numFmtId="0" fontId="21" fillId="2" borderId="0" xfId="0" applyFont="1" applyFill="1"/>
    <xf numFmtId="0" fontId="19" fillId="2" borderId="0" xfId="0" applyFont="1" applyFill="1"/>
    <xf numFmtId="49" fontId="4" fillId="2" borderId="19" xfId="0" applyNumberFormat="1" applyFont="1" applyFill="1" applyBorder="1" applyAlignment="1">
      <alignment horizontal="center" vertical="center" wrapText="1"/>
    </xf>
    <xf numFmtId="49" fontId="9" fillId="2" borderId="18" xfId="0" applyNumberFormat="1" applyFont="1" applyFill="1" applyBorder="1" applyAlignment="1">
      <alignment horizontal="center" vertical="center"/>
    </xf>
    <xf numFmtId="3" fontId="10" fillId="2" borderId="16" xfId="0" applyNumberFormat="1" applyFont="1" applyFill="1" applyBorder="1"/>
    <xf numFmtId="3" fontId="10" fillId="2" borderId="17" xfId="0" applyNumberFormat="1" applyFont="1" applyFill="1" applyBorder="1"/>
    <xf numFmtId="166" fontId="10" fillId="2" borderId="18" xfId="0" applyNumberFormat="1" applyFont="1" applyFill="1" applyBorder="1"/>
    <xf numFmtId="3" fontId="10" fillId="2" borderId="6" xfId="0" applyNumberFormat="1" applyFont="1" applyFill="1" applyBorder="1"/>
    <xf numFmtId="3" fontId="10" fillId="2" borderId="5" xfId="0" applyNumberFormat="1" applyFont="1" applyFill="1" applyBorder="1"/>
    <xf numFmtId="0" fontId="10" fillId="2" borderId="22" xfId="0" applyFont="1" applyFill="1" applyBorder="1"/>
    <xf numFmtId="0" fontId="10" fillId="2" borderId="24" xfId="0" applyFont="1" applyFill="1" applyBorder="1"/>
    <xf numFmtId="3" fontId="10" fillId="2" borderId="15" xfId="11" applyNumberFormat="1" applyFont="1" applyFill="1" applyBorder="1" applyAlignment="1">
      <alignment horizontal="center" vertical="center"/>
    </xf>
    <xf numFmtId="3" fontId="10" fillId="2" borderId="1" xfId="11" applyNumberFormat="1" applyFont="1" applyFill="1" applyBorder="1" applyAlignment="1">
      <alignment horizontal="center" vertical="center" wrapText="1"/>
    </xf>
    <xf numFmtId="3" fontId="10" fillId="2" borderId="15" xfId="11" applyNumberFormat="1" applyFont="1" applyFill="1" applyBorder="1" applyAlignment="1">
      <alignment horizontal="center" vertical="center" wrapText="1"/>
    </xf>
    <xf numFmtId="3" fontId="15" fillId="2" borderId="7" xfId="11" applyNumberFormat="1" applyFont="1" applyFill="1" applyBorder="1" applyAlignment="1">
      <alignment horizontal="justify" vertical="center"/>
    </xf>
    <xf numFmtId="3" fontId="15" fillId="2" borderId="7" xfId="17" applyNumberFormat="1" applyFont="1" applyFill="1" applyBorder="1" applyAlignment="1">
      <alignment horizontal="right" vertical="center"/>
    </xf>
    <xf numFmtId="168" fontId="15" fillId="2" borderId="7" xfId="17" applyNumberFormat="1" applyFont="1" applyFill="1" applyBorder="1" applyAlignment="1">
      <alignment horizontal="right" vertical="center"/>
    </xf>
    <xf numFmtId="3" fontId="15" fillId="2" borderId="15" xfId="11" applyNumberFormat="1" applyFont="1" applyFill="1" applyBorder="1" applyAlignment="1">
      <alignment horizontal="justify" vertical="center"/>
    </xf>
    <xf numFmtId="3" fontId="10" fillId="2" borderId="1" xfId="11" applyNumberFormat="1" applyFont="1" applyFill="1" applyBorder="1" applyAlignment="1">
      <alignment vertical="center"/>
    </xf>
    <xf numFmtId="3" fontId="15" fillId="2" borderId="1" xfId="17" applyNumberFormat="1" applyFont="1" applyFill="1" applyBorder="1" applyAlignment="1">
      <alignment vertical="center"/>
    </xf>
    <xf numFmtId="3" fontId="15" fillId="2" borderId="1" xfId="17" applyNumberFormat="1" applyFont="1" applyFill="1" applyBorder="1" applyAlignment="1">
      <alignment horizontal="center" vertical="center"/>
    </xf>
    <xf numFmtId="3" fontId="10" fillId="2" borderId="1" xfId="11" applyNumberFormat="1" applyFont="1" applyFill="1" applyBorder="1" applyAlignment="1">
      <alignment horizontal="center" vertical="center"/>
    </xf>
    <xf numFmtId="166" fontId="10" fillId="2" borderId="1" xfId="18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right"/>
    </xf>
    <xf numFmtId="0" fontId="0" fillId="2" borderId="27" xfId="0" applyFill="1" applyBorder="1"/>
    <xf numFmtId="0" fontId="0" fillId="2" borderId="28" xfId="0" applyFill="1" applyBorder="1"/>
    <xf numFmtId="0" fontId="32" fillId="4" borderId="0" xfId="0" applyFont="1" applyFill="1" applyAlignment="1">
      <alignment horizontal="right"/>
    </xf>
    <xf numFmtId="0" fontId="34" fillId="4" borderId="0" xfId="0" applyFont="1" applyFill="1" applyAlignment="1">
      <alignment horizontal="right"/>
    </xf>
    <xf numFmtId="0" fontId="0" fillId="4" borderId="0" xfId="0" applyFill="1"/>
    <xf numFmtId="0" fontId="26" fillId="4" borderId="0" xfId="0" applyFont="1" applyFill="1" applyAlignment="1">
      <alignment horizontal="center" vertical="center" wrapText="1"/>
    </xf>
    <xf numFmtId="0" fontId="27" fillId="4" borderId="0" xfId="0" applyFont="1" applyFill="1" applyAlignment="1">
      <alignment horizontal="center" vertical="center" wrapText="1"/>
    </xf>
    <xf numFmtId="0" fontId="25" fillId="4" borderId="28" xfId="0" applyFont="1" applyFill="1" applyBorder="1" applyAlignment="1">
      <alignment horizontal="center" vertical="center" wrapText="1"/>
    </xf>
    <xf numFmtId="0" fontId="26" fillId="4" borderId="28" xfId="0" applyFont="1" applyFill="1" applyBorder="1" applyAlignment="1">
      <alignment horizontal="center" vertical="center" wrapText="1"/>
    </xf>
    <xf numFmtId="0" fontId="26" fillId="4" borderId="28" xfId="0" applyFont="1" applyFill="1" applyBorder="1" applyAlignment="1">
      <alignment vertical="center" wrapText="1"/>
    </xf>
    <xf numFmtId="0" fontId="27" fillId="4" borderId="28" xfId="0" applyFont="1" applyFill="1" applyBorder="1" applyAlignment="1">
      <alignment vertical="center" wrapText="1"/>
    </xf>
    <xf numFmtId="0" fontId="28" fillId="4" borderId="28" xfId="0" applyFont="1" applyFill="1" applyBorder="1" applyAlignment="1">
      <alignment horizontal="center" vertical="center" wrapText="1"/>
    </xf>
    <xf numFmtId="0" fontId="29" fillId="4" borderId="28" xfId="0" applyFont="1" applyFill="1" applyBorder="1" applyAlignment="1">
      <alignment horizontal="center" vertical="center" wrapText="1"/>
    </xf>
    <xf numFmtId="0" fontId="24" fillId="4" borderId="28" xfId="0" applyFont="1" applyFill="1" applyBorder="1" applyAlignment="1">
      <alignment horizontal="center" vertical="center" wrapText="1"/>
    </xf>
    <xf numFmtId="0" fontId="0" fillId="4" borderId="28" xfId="0" applyFill="1" applyBorder="1" applyAlignment="1">
      <alignment vertical="top" wrapText="1"/>
    </xf>
    <xf numFmtId="0" fontId="31" fillId="4" borderId="28" xfId="0" applyFont="1" applyFill="1" applyBorder="1" applyAlignment="1">
      <alignment horizontal="center" vertical="center" wrapText="1"/>
    </xf>
    <xf numFmtId="0" fontId="0" fillId="4" borderId="28" xfId="0" applyFill="1" applyBorder="1"/>
    <xf numFmtId="0" fontId="10" fillId="2" borderId="1" xfId="0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166" fontId="13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164" fontId="10" fillId="2" borderId="1" xfId="1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/>
    </xf>
    <xf numFmtId="165" fontId="10" fillId="2" borderId="1" xfId="0" applyNumberFormat="1" applyFont="1" applyFill="1" applyBorder="1" applyAlignment="1">
      <alignment horizontal="right" vertical="center"/>
    </xf>
    <xf numFmtId="4" fontId="10" fillId="2" borderId="1" xfId="0" applyNumberFormat="1" applyFont="1" applyFill="1" applyBorder="1" applyAlignment="1">
      <alignment horizontal="right" vertical="center"/>
    </xf>
    <xf numFmtId="0" fontId="10" fillId="2" borderId="18" xfId="0" applyFont="1" applyFill="1" applyBorder="1"/>
    <xf numFmtId="0" fontId="9" fillId="2" borderId="0" xfId="0" applyFont="1" applyFill="1" applyAlignment="1">
      <alignment vertical="center"/>
    </xf>
    <xf numFmtId="0" fontId="9" fillId="2" borderId="14" xfId="0" applyFont="1" applyFill="1" applyBorder="1" applyAlignment="1">
      <alignment horizontal="center" vertical="center"/>
    </xf>
    <xf numFmtId="166" fontId="9" fillId="2" borderId="1" xfId="0" applyNumberFormat="1" applyFont="1" applyFill="1" applyBorder="1" applyAlignment="1">
      <alignment horizontal="left" vertical="center"/>
    </xf>
    <xf numFmtId="165" fontId="9" fillId="2" borderId="1" xfId="0" applyNumberFormat="1" applyFont="1" applyFill="1" applyBorder="1" applyAlignment="1">
      <alignment horizontal="right"/>
    </xf>
    <xf numFmtId="165" fontId="35" fillId="2" borderId="1" xfId="1" applyNumberFormat="1" applyFont="1" applyFill="1" applyBorder="1" applyAlignment="1">
      <alignment horizontal="center" vertical="center" wrapText="1"/>
    </xf>
    <xf numFmtId="165" fontId="36" fillId="2" borderId="1" xfId="0" applyNumberFormat="1" applyFont="1" applyFill="1" applyBorder="1" applyAlignment="1">
      <alignment horizontal="center" wrapText="1"/>
    </xf>
    <xf numFmtId="166" fontId="13" fillId="2" borderId="1" xfId="0" applyNumberFormat="1" applyFont="1" applyFill="1" applyBorder="1" applyAlignment="1">
      <alignment horizontal="left" vertical="center"/>
    </xf>
    <xf numFmtId="165" fontId="13" fillId="2" borderId="1" xfId="0" applyNumberFormat="1" applyFont="1" applyFill="1" applyBorder="1" applyAlignment="1">
      <alignment horizontal="right"/>
    </xf>
    <xf numFmtId="165" fontId="36" fillId="2" borderId="1" xfId="0" applyNumberFormat="1" applyFont="1" applyFill="1" applyBorder="1" applyAlignment="1">
      <alignment horizontal="right" wrapText="1"/>
    </xf>
    <xf numFmtId="165" fontId="15" fillId="2" borderId="0" xfId="6" applyNumberFormat="1" applyFont="1" applyFill="1"/>
    <xf numFmtId="165" fontId="13" fillId="2" borderId="1" xfId="0" applyNumberFormat="1" applyFont="1" applyFill="1" applyBorder="1" applyAlignment="1">
      <alignment vertical="justify"/>
    </xf>
    <xf numFmtId="166" fontId="9" fillId="2" borderId="1" xfId="0" applyNumberFormat="1" applyFont="1" applyFill="1" applyBorder="1" applyAlignment="1">
      <alignment horizontal="left"/>
    </xf>
    <xf numFmtId="165" fontId="15" fillId="2" borderId="1" xfId="1" applyNumberFormat="1" applyFont="1" applyFill="1" applyBorder="1" applyAlignment="1">
      <alignment horizontal="center" vertical="center" wrapText="1"/>
    </xf>
    <xf numFmtId="165" fontId="37" fillId="2" borderId="1" xfId="0" applyNumberFormat="1" applyFont="1" applyFill="1" applyBorder="1" applyAlignment="1">
      <alignment horizontal="center" wrapText="1"/>
    </xf>
    <xf numFmtId="165" fontId="15" fillId="2" borderId="1" xfId="1" applyNumberFormat="1" applyFont="1" applyFill="1" applyBorder="1" applyAlignment="1">
      <alignment horizontal="right" vertical="center" wrapText="1"/>
    </xf>
    <xf numFmtId="165" fontId="37" fillId="2" borderId="1" xfId="0" applyNumberFormat="1" applyFont="1" applyFill="1" applyBorder="1" applyAlignment="1">
      <alignment horizontal="right" wrapText="1"/>
    </xf>
    <xf numFmtId="166" fontId="11" fillId="2" borderId="1" xfId="0" applyNumberFormat="1" applyFont="1" applyFill="1" applyBorder="1" applyAlignment="1">
      <alignment horizontal="left"/>
    </xf>
    <xf numFmtId="165" fontId="11" fillId="2" borderId="1" xfId="0" applyNumberFormat="1" applyFont="1" applyFill="1" applyBorder="1" applyAlignment="1">
      <alignment horizontal="right"/>
    </xf>
    <xf numFmtId="165" fontId="11" fillId="2" borderId="1" xfId="0" applyNumberFormat="1" applyFont="1" applyFill="1" applyBorder="1" applyAlignment="1">
      <alignment horizontal="right" vertical="center"/>
    </xf>
    <xf numFmtId="165" fontId="38" fillId="2" borderId="1" xfId="0" applyNumberFormat="1" applyFont="1" applyFill="1" applyBorder="1" applyAlignment="1">
      <alignment horizontal="right" wrapText="1"/>
    </xf>
    <xf numFmtId="0" fontId="0" fillId="2" borderId="0" xfId="0" applyFill="1" applyAlignment="1">
      <alignment horizontal="right" vertical="top"/>
    </xf>
    <xf numFmtId="0" fontId="39" fillId="2" borderId="0" xfId="0" applyFont="1" applyFill="1"/>
    <xf numFmtId="0" fontId="34" fillId="2" borderId="0" xfId="0" applyFont="1" applyFill="1" applyAlignment="1">
      <alignment horizontal="right"/>
    </xf>
    <xf numFmtId="0" fontId="34" fillId="2" borderId="28" xfId="0" applyFont="1" applyFill="1" applyBorder="1" applyAlignment="1">
      <alignment horizontal="right"/>
    </xf>
    <xf numFmtId="3" fontId="3" fillId="2" borderId="29" xfId="0" applyNumberFormat="1" applyFont="1" applyFill="1" applyBorder="1" applyAlignment="1">
      <alignment horizontal="right" vertical="center" wrapText="1"/>
    </xf>
    <xf numFmtId="0" fontId="9" fillId="2" borderId="30" xfId="0" applyFont="1" applyFill="1" applyBorder="1" applyAlignment="1">
      <alignment horizontal="center"/>
    </xf>
    <xf numFmtId="0" fontId="3" fillId="2" borderId="33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9" fillId="2" borderId="1" xfId="6" applyFont="1" applyFill="1" applyBorder="1" applyAlignment="1">
      <alignment horizontal="center" vertical="center" wrapText="1"/>
    </xf>
    <xf numFmtId="0" fontId="10" fillId="2" borderId="4" xfId="6" applyFont="1" applyFill="1" applyBorder="1" applyAlignment="1">
      <alignment horizontal="center" vertical="center"/>
    </xf>
    <xf numFmtId="3" fontId="10" fillId="2" borderId="2" xfId="6" applyNumberFormat="1" applyFont="1" applyFill="1" applyBorder="1" applyAlignment="1">
      <alignment horizontal="right" vertical="center"/>
    </xf>
    <xf numFmtId="3" fontId="10" fillId="2" borderId="12" xfId="6" applyNumberFormat="1" applyFont="1" applyFill="1" applyBorder="1" applyAlignment="1">
      <alignment horizontal="right" vertical="center"/>
    </xf>
    <xf numFmtId="166" fontId="10" fillId="2" borderId="4" xfId="6" applyNumberFormat="1" applyFont="1" applyFill="1" applyBorder="1" applyAlignment="1">
      <alignment horizontal="right" vertical="center"/>
    </xf>
    <xf numFmtId="166" fontId="10" fillId="2" borderId="12" xfId="6" applyNumberFormat="1" applyFont="1" applyFill="1" applyBorder="1" applyAlignment="1">
      <alignment horizontal="right" vertical="center"/>
    </xf>
    <xf numFmtId="166" fontId="10" fillId="2" borderId="3" xfId="6" applyNumberFormat="1" applyFont="1" applyFill="1" applyBorder="1" applyAlignment="1">
      <alignment horizontal="right" vertical="center"/>
    </xf>
    <xf numFmtId="0" fontId="10" fillId="2" borderId="15" xfId="6" applyFont="1" applyFill="1" applyBorder="1" applyAlignment="1">
      <alignment horizontal="center" vertical="center"/>
    </xf>
    <xf numFmtId="3" fontId="10" fillId="2" borderId="13" xfId="6" applyNumberFormat="1" applyFont="1" applyFill="1" applyBorder="1" applyAlignment="1">
      <alignment horizontal="right" vertical="center"/>
    </xf>
    <xf numFmtId="3" fontId="10" fillId="2" borderId="10" xfId="6" applyNumberFormat="1" applyFont="1" applyFill="1" applyBorder="1" applyAlignment="1">
      <alignment horizontal="right" vertical="center"/>
    </xf>
    <xf numFmtId="166" fontId="10" fillId="2" borderId="15" xfId="6" applyNumberFormat="1" applyFont="1" applyFill="1" applyBorder="1" applyAlignment="1">
      <alignment horizontal="right" vertical="center"/>
    </xf>
    <xf numFmtId="166" fontId="10" fillId="2" borderId="10" xfId="6" applyNumberFormat="1" applyFont="1" applyFill="1" applyBorder="1" applyAlignment="1">
      <alignment horizontal="right" vertical="center"/>
    </xf>
    <xf numFmtId="166" fontId="10" fillId="2" borderId="14" xfId="6" applyNumberFormat="1" applyFont="1" applyFill="1" applyBorder="1" applyAlignment="1">
      <alignment horizontal="right" vertical="center"/>
    </xf>
    <xf numFmtId="1" fontId="9" fillId="2" borderId="1" xfId="6" applyNumberFormat="1" applyFont="1" applyFill="1" applyBorder="1" applyAlignment="1">
      <alignment horizontal="center" vertical="center" wrapText="1"/>
    </xf>
    <xf numFmtId="3" fontId="9" fillId="2" borderId="1" xfId="6" applyNumberFormat="1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justify" vertical="center" wrapText="1"/>
    </xf>
    <xf numFmtId="0" fontId="44" fillId="2" borderId="0" xfId="0" applyFont="1" applyFill="1" applyAlignment="1">
      <alignment vertical="center"/>
    </xf>
    <xf numFmtId="0" fontId="44" fillId="2" borderId="0" xfId="0" applyFont="1" applyFill="1" applyAlignment="1" applyProtection="1">
      <alignment vertical="center" readingOrder="1"/>
      <protection locked="0"/>
    </xf>
    <xf numFmtId="0" fontId="44" fillId="2" borderId="0" xfId="0" applyFont="1" applyFill="1" applyAlignment="1" applyProtection="1">
      <alignment wrapText="1" readingOrder="1"/>
      <protection locked="0"/>
    </xf>
    <xf numFmtId="0" fontId="17" fillId="2" borderId="0" xfId="0" applyFont="1" applyFill="1" applyAlignment="1">
      <alignment horizontal="left"/>
    </xf>
    <xf numFmtId="3" fontId="9" fillId="2" borderId="1" xfId="11" applyNumberFormat="1" applyFont="1" applyFill="1" applyBorder="1" applyAlignment="1">
      <alignment vertical="center"/>
    </xf>
    <xf numFmtId="3" fontId="9" fillId="2" borderId="1" xfId="11" applyNumberFormat="1" applyFont="1" applyFill="1" applyBorder="1" applyAlignment="1">
      <alignment horizontal="left" vertical="center"/>
    </xf>
    <xf numFmtId="0" fontId="9" fillId="2" borderId="11" xfId="0" quotePrefix="1" applyFont="1" applyFill="1" applyBorder="1" applyAlignment="1">
      <alignment horizontal="left" vertical="center"/>
    </xf>
    <xf numFmtId="3" fontId="3" fillId="2" borderId="8" xfId="0" applyNumberFormat="1" applyFont="1" applyFill="1" applyBorder="1"/>
    <xf numFmtId="165" fontId="3" fillId="2" borderId="1" xfId="3" applyNumberFormat="1" applyFont="1" applyFill="1" applyBorder="1" applyAlignment="1">
      <alignment horizontal="center" vertical="center"/>
    </xf>
    <xf numFmtId="0" fontId="17" fillId="2" borderId="0" xfId="0" applyFont="1" applyFill="1" applyAlignment="1" applyProtection="1">
      <alignment vertical="center" readingOrder="1"/>
      <protection locked="0"/>
    </xf>
    <xf numFmtId="0" fontId="17" fillId="2" borderId="0" xfId="0" applyFont="1" applyFill="1" applyAlignment="1" applyProtection="1">
      <alignment readingOrder="1"/>
      <protection locked="0"/>
    </xf>
    <xf numFmtId="165" fontId="3" fillId="2" borderId="33" xfId="0" applyNumberFormat="1" applyFont="1" applyFill="1" applyBorder="1" applyAlignment="1">
      <alignment horizontal="right" vertical="center"/>
    </xf>
    <xf numFmtId="165" fontId="3" fillId="2" borderId="31" xfId="0" applyNumberFormat="1" applyFont="1" applyFill="1" applyBorder="1" applyAlignment="1">
      <alignment horizontal="right" vertical="center"/>
    </xf>
    <xf numFmtId="165" fontId="3" fillId="2" borderId="32" xfId="0" applyNumberFormat="1" applyFont="1" applyFill="1" applyBorder="1" applyAlignment="1">
      <alignment horizontal="right" vertical="center"/>
    </xf>
    <xf numFmtId="165" fontId="3" fillId="2" borderId="6" xfId="0" applyNumberFormat="1" applyFont="1" applyFill="1" applyBorder="1" applyAlignment="1">
      <alignment horizontal="right" vertical="center"/>
    </xf>
    <xf numFmtId="165" fontId="3" fillId="2" borderId="0" xfId="0" applyNumberFormat="1" applyFont="1" applyFill="1" applyAlignment="1">
      <alignment horizontal="right" vertical="center"/>
    </xf>
    <xf numFmtId="165" fontId="3" fillId="2" borderId="5" xfId="0" applyNumberFormat="1" applyFont="1" applyFill="1" applyBorder="1" applyAlignment="1">
      <alignment horizontal="right" vertical="center"/>
    </xf>
    <xf numFmtId="165" fontId="3" fillId="2" borderId="13" xfId="0" applyNumberFormat="1" applyFont="1" applyFill="1" applyBorder="1" applyAlignment="1">
      <alignment horizontal="right" vertical="center"/>
    </xf>
    <xf numFmtId="165" fontId="3" fillId="2" borderId="10" xfId="0" applyNumberFormat="1" applyFont="1" applyFill="1" applyBorder="1" applyAlignment="1">
      <alignment horizontal="right" vertical="center"/>
    </xf>
    <xf numFmtId="165" fontId="3" fillId="2" borderId="14" xfId="0" applyNumberFormat="1" applyFont="1" applyFill="1" applyBorder="1" applyAlignment="1">
      <alignment horizontal="right" vertical="center"/>
    </xf>
    <xf numFmtId="3" fontId="15" fillId="2" borderId="1" xfId="17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center"/>
    </xf>
    <xf numFmtId="0" fontId="9" fillId="2" borderId="1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3" fontId="10" fillId="8" borderId="33" xfId="0" applyNumberFormat="1" applyFont="1" applyFill="1" applyBorder="1" applyAlignment="1">
      <alignment horizontal="right"/>
    </xf>
    <xf numFmtId="3" fontId="10" fillId="8" borderId="32" xfId="0" applyNumberFormat="1" applyFont="1" applyFill="1" applyBorder="1" applyAlignment="1">
      <alignment horizontal="right"/>
    </xf>
    <xf numFmtId="166" fontId="10" fillId="8" borderId="33" xfId="0" applyNumberFormat="1" applyFont="1" applyFill="1" applyBorder="1" applyAlignment="1">
      <alignment horizontal="right"/>
    </xf>
    <xf numFmtId="166" fontId="10" fillId="8" borderId="32" xfId="0" applyNumberFormat="1" applyFont="1" applyFill="1" applyBorder="1" applyAlignment="1">
      <alignment horizontal="right"/>
    </xf>
    <xf numFmtId="3" fontId="10" fillId="8" borderId="6" xfId="0" applyNumberFormat="1" applyFont="1" applyFill="1" applyBorder="1" applyAlignment="1">
      <alignment horizontal="right"/>
    </xf>
    <xf numFmtId="3" fontId="10" fillId="8" borderId="5" xfId="0" applyNumberFormat="1" applyFont="1" applyFill="1" applyBorder="1" applyAlignment="1">
      <alignment horizontal="right"/>
    </xf>
    <xf numFmtId="3" fontId="10" fillId="8" borderId="0" xfId="0" applyNumberFormat="1" applyFont="1" applyFill="1" applyAlignment="1">
      <alignment horizontal="right"/>
    </xf>
    <xf numFmtId="166" fontId="10" fillId="8" borderId="6" xfId="0" applyNumberFormat="1" applyFont="1" applyFill="1" applyBorder="1" applyAlignment="1">
      <alignment horizontal="right"/>
    </xf>
    <xf numFmtId="166" fontId="10" fillId="8" borderId="5" xfId="0" applyNumberFormat="1" applyFont="1" applyFill="1" applyBorder="1" applyAlignment="1">
      <alignment horizontal="right"/>
    </xf>
    <xf numFmtId="3" fontId="10" fillId="8" borderId="13" xfId="0" applyNumberFormat="1" applyFont="1" applyFill="1" applyBorder="1" applyAlignment="1">
      <alignment horizontal="right"/>
    </xf>
    <xf numFmtId="3" fontId="10" fillId="8" borderId="10" xfId="0" applyNumberFormat="1" applyFont="1" applyFill="1" applyBorder="1" applyAlignment="1">
      <alignment horizontal="right"/>
    </xf>
    <xf numFmtId="166" fontId="10" fillId="8" borderId="13" xfId="0" applyNumberFormat="1" applyFont="1" applyFill="1" applyBorder="1" applyAlignment="1">
      <alignment horizontal="right"/>
    </xf>
    <xf numFmtId="166" fontId="10" fillId="8" borderId="14" xfId="0" applyNumberFormat="1" applyFont="1" applyFill="1" applyBorder="1" applyAlignment="1">
      <alignment horizontal="right"/>
    </xf>
    <xf numFmtId="2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vertical="center" readingOrder="1"/>
      <protection locked="0"/>
    </xf>
    <xf numFmtId="169" fontId="10" fillId="5" borderId="1" xfId="7" applyNumberFormat="1" applyFont="1" applyFill="1" applyBorder="1" applyAlignment="1" applyProtection="1">
      <alignment horizontal="right" vertical="center" wrapText="1" readingOrder="1"/>
      <protection locked="0"/>
    </xf>
    <xf numFmtId="169" fontId="10" fillId="2" borderId="1" xfId="0" applyNumberFormat="1" applyFont="1" applyFill="1" applyBorder="1" applyAlignment="1" applyProtection="1">
      <alignment horizontal="right" vertical="center" readingOrder="1"/>
      <protection locked="0"/>
    </xf>
    <xf numFmtId="169" fontId="10" fillId="2" borderId="1" xfId="0" applyNumberFormat="1" applyFont="1" applyFill="1" applyBorder="1" applyAlignment="1">
      <alignment horizontal="right" vertical="center"/>
    </xf>
    <xf numFmtId="169" fontId="10" fillId="2" borderId="1" xfId="0" applyNumberFormat="1" applyFont="1" applyFill="1" applyBorder="1" applyAlignment="1">
      <alignment horizontal="right" vertical="center" readingOrder="1"/>
    </xf>
    <xf numFmtId="0" fontId="10" fillId="2" borderId="1" xfId="0" applyFont="1" applyFill="1" applyBorder="1" applyAlignment="1" applyProtection="1">
      <alignment vertical="center" wrapText="1" readingOrder="1"/>
      <protection locked="0"/>
    </xf>
    <xf numFmtId="169" fontId="10" fillId="2" borderId="1" xfId="16" applyNumberFormat="1" applyFont="1" applyFill="1" applyBorder="1" applyAlignment="1">
      <alignment horizontal="right" vertical="center"/>
    </xf>
    <xf numFmtId="169" fontId="10" fillId="5" borderId="1" xfId="0" applyNumberFormat="1" applyFont="1" applyFill="1" applyBorder="1" applyAlignment="1" applyProtection="1">
      <alignment horizontal="right" vertical="center" wrapText="1" readingOrder="1"/>
      <protection locked="0"/>
    </xf>
    <xf numFmtId="0" fontId="9" fillId="2" borderId="1" xfId="0" applyFont="1" applyFill="1" applyBorder="1" applyAlignment="1" applyProtection="1">
      <alignment vertical="center" wrapText="1" readingOrder="1"/>
      <protection locked="0"/>
    </xf>
    <xf numFmtId="169" fontId="10" fillId="2" borderId="1" xfId="0" applyNumberFormat="1" applyFont="1" applyFill="1" applyBorder="1" applyAlignment="1" applyProtection="1">
      <alignment horizontal="right" vertical="center" wrapText="1"/>
      <protection locked="0"/>
    </xf>
    <xf numFmtId="169" fontId="10" fillId="2" borderId="1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left" wrapText="1"/>
    </xf>
    <xf numFmtId="0" fontId="2" fillId="2" borderId="32" xfId="0" applyFont="1" applyFill="1" applyBorder="1" applyAlignment="1">
      <alignment horizontal="center" vertical="center" wrapText="1"/>
    </xf>
    <xf numFmtId="166" fontId="12" fillId="2" borderId="0" xfId="3" applyNumberFormat="1" applyFont="1" applyFill="1" applyAlignment="1">
      <alignment horizontal="center" vertical="center"/>
    </xf>
    <xf numFmtId="166" fontId="13" fillId="2" borderId="0" xfId="0" applyNumberFormat="1" applyFont="1" applyFill="1" applyAlignment="1">
      <alignment horizontal="center" vertical="center"/>
    </xf>
    <xf numFmtId="166" fontId="11" fillId="2" borderId="0" xfId="0" applyNumberFormat="1" applyFont="1" applyFill="1" applyAlignment="1">
      <alignment horizontal="center" vertical="center"/>
    </xf>
    <xf numFmtId="165" fontId="12" fillId="2" borderId="0" xfId="3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horizontal="center" vertical="center"/>
    </xf>
    <xf numFmtId="165" fontId="11" fillId="2" borderId="0" xfId="0" applyNumberFormat="1" applyFont="1" applyFill="1" applyAlignment="1">
      <alignment horizontal="center" vertical="center"/>
    </xf>
    <xf numFmtId="0" fontId="2" fillId="6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left" vertical="center" wrapText="1"/>
    </xf>
    <xf numFmtId="3" fontId="3" fillId="2" borderId="0" xfId="0" applyNumberFormat="1" applyFont="1" applyFill="1" applyAlignment="1">
      <alignment horizontal="right" vertical="center" wrapText="1"/>
    </xf>
    <xf numFmtId="0" fontId="3" fillId="2" borderId="0" xfId="0" applyFont="1" applyFill="1" applyAlignment="1">
      <alignment horizontal="right" vertical="center" wrapText="1"/>
    </xf>
    <xf numFmtId="0" fontId="43" fillId="2" borderId="5" xfId="0" applyFont="1" applyFill="1" applyBorder="1" applyAlignment="1">
      <alignment wrapText="1"/>
    </xf>
    <xf numFmtId="166" fontId="3" fillId="2" borderId="5" xfId="0" applyNumberFormat="1" applyFont="1" applyFill="1" applyBorder="1" applyAlignment="1">
      <alignment horizontal="center" vertical="center" wrapText="1"/>
    </xf>
    <xf numFmtId="3" fontId="3" fillId="2" borderId="0" xfId="0" applyNumberFormat="1" applyFont="1" applyFill="1" applyAlignment="1">
      <alignment horizontal="right" vertical="center"/>
    </xf>
    <xf numFmtId="166" fontId="3" fillId="2" borderId="14" xfId="0" applyNumberFormat="1" applyFont="1" applyFill="1" applyBorder="1" applyAlignment="1">
      <alignment horizontal="center" vertical="center" wrapText="1"/>
    </xf>
    <xf numFmtId="3" fontId="3" fillId="2" borderId="31" xfId="0" applyNumberFormat="1" applyFont="1" applyFill="1" applyBorder="1" applyAlignment="1">
      <alignment horizontal="right" vertical="center" wrapText="1"/>
    </xf>
    <xf numFmtId="0" fontId="43" fillId="2" borderId="14" xfId="0" applyFont="1" applyFill="1" applyBorder="1" applyAlignment="1">
      <alignment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3" fillId="2" borderId="13" xfId="0" applyFont="1" applyFill="1" applyBorder="1" applyAlignment="1">
      <alignment horizontal="justify" vertical="center" wrapText="1"/>
    </xf>
    <xf numFmtId="0" fontId="3" fillId="2" borderId="30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 wrapText="1"/>
    </xf>
    <xf numFmtId="0" fontId="3" fillId="2" borderId="36" xfId="0" applyFont="1" applyFill="1" applyBorder="1" applyAlignment="1">
      <alignment horizontal="left" vertical="center"/>
    </xf>
    <xf numFmtId="0" fontId="3" fillId="2" borderId="3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right" vertical="center"/>
    </xf>
    <xf numFmtId="0" fontId="3" fillId="2" borderId="15" xfId="0" applyFont="1" applyFill="1" applyBorder="1" applyAlignment="1">
      <alignment horizontal="left" vertical="center"/>
    </xf>
    <xf numFmtId="3" fontId="3" fillId="2" borderId="38" xfId="0" applyNumberFormat="1" applyFont="1" applyFill="1" applyBorder="1" applyAlignment="1">
      <alignment vertical="center"/>
    </xf>
    <xf numFmtId="3" fontId="3" fillId="2" borderId="0" xfId="0" applyNumberFormat="1" applyFont="1" applyFill="1" applyAlignment="1">
      <alignment vertical="center"/>
    </xf>
    <xf numFmtId="3" fontId="3" fillId="2" borderId="10" xfId="0" applyNumberFormat="1" applyFont="1" applyFill="1" applyBorder="1" applyAlignment="1">
      <alignment vertical="center"/>
    </xf>
    <xf numFmtId="166" fontId="3" fillId="2" borderId="34" xfId="0" applyNumberFormat="1" applyFont="1" applyFill="1" applyBorder="1" applyAlignment="1">
      <alignment horizontal="center" vertical="center" wrapText="1"/>
    </xf>
    <xf numFmtId="166" fontId="3" fillId="2" borderId="39" xfId="0" applyNumberFormat="1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right" vertical="center" wrapText="1"/>
    </xf>
    <xf numFmtId="3" fontId="3" fillId="2" borderId="7" xfId="0" applyNumberFormat="1" applyFont="1" applyFill="1" applyBorder="1" applyAlignment="1">
      <alignment horizontal="right" vertical="center" wrapText="1"/>
    </xf>
    <xf numFmtId="3" fontId="3" fillId="2" borderId="7" xfId="0" applyNumberFormat="1" applyFont="1" applyFill="1" applyBorder="1" applyAlignment="1">
      <alignment horizontal="right" vertical="center"/>
    </xf>
    <xf numFmtId="3" fontId="3" fillId="2" borderId="36" xfId="0" applyNumberFormat="1" applyFont="1" applyFill="1" applyBorder="1" applyAlignment="1">
      <alignment horizontal="right" vertical="center" wrapText="1"/>
    </xf>
    <xf numFmtId="3" fontId="3" fillId="2" borderId="37" xfId="0" applyNumberFormat="1" applyFont="1" applyFill="1" applyBorder="1" applyAlignment="1">
      <alignment vertical="center"/>
    </xf>
    <xf numFmtId="3" fontId="3" fillId="2" borderId="7" xfId="0" applyNumberFormat="1" applyFont="1" applyFill="1" applyBorder="1" applyAlignment="1">
      <alignment vertical="center"/>
    </xf>
    <xf numFmtId="3" fontId="3" fillId="2" borderId="15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47" fillId="6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right" vertical="center"/>
    </xf>
    <xf numFmtId="0" fontId="6" fillId="2" borderId="31" xfId="0" applyFont="1" applyFill="1" applyBorder="1"/>
    <xf numFmtId="0" fontId="9" fillId="2" borderId="8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166" fontId="9" fillId="2" borderId="1" xfId="2" applyNumberFormat="1" applyFont="1" applyFill="1" applyBorder="1" applyAlignment="1">
      <alignment horizontal="center" vertical="center" wrapText="1"/>
    </xf>
    <xf numFmtId="3" fontId="3" fillId="2" borderId="41" xfId="3" applyNumberFormat="1" applyFont="1" applyFill="1" applyBorder="1" applyAlignment="1">
      <alignment horizontal="center" vertical="center"/>
    </xf>
    <xf numFmtId="0" fontId="9" fillId="2" borderId="6" xfId="4" applyFont="1" applyFill="1" applyBorder="1" applyAlignment="1">
      <alignment horizontal="center" vertical="center" wrapText="1"/>
    </xf>
    <xf numFmtId="0" fontId="9" fillId="2" borderId="5" xfId="4" applyFont="1" applyFill="1" applyBorder="1" applyAlignment="1">
      <alignment horizontal="center" vertical="center" wrapText="1"/>
    </xf>
    <xf numFmtId="3" fontId="3" fillId="2" borderId="1" xfId="3" applyNumberFormat="1" applyFont="1" applyFill="1" applyBorder="1" applyAlignment="1">
      <alignment horizontal="center" vertical="center"/>
    </xf>
    <xf numFmtId="165" fontId="3" fillId="2" borderId="41" xfId="3" applyNumberFormat="1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/>
    </xf>
    <xf numFmtId="3" fontId="9" fillId="2" borderId="41" xfId="0" applyNumberFormat="1" applyFont="1" applyFill="1" applyBorder="1" applyAlignment="1">
      <alignment horizontal="center" vertical="center"/>
    </xf>
    <xf numFmtId="165" fontId="9" fillId="2" borderId="41" xfId="0" applyNumberFormat="1" applyFont="1" applyFill="1" applyBorder="1" applyAlignment="1">
      <alignment horizontal="center" vertical="center"/>
    </xf>
    <xf numFmtId="3" fontId="3" fillId="2" borderId="8" xfId="3" applyNumberFormat="1" applyFont="1" applyFill="1" applyBorder="1" applyAlignment="1">
      <alignment horizontal="center" vertical="center"/>
    </xf>
    <xf numFmtId="166" fontId="10" fillId="2" borderId="1" xfId="0" applyNumberFormat="1" applyFont="1" applyFill="1" applyBorder="1" applyAlignment="1">
      <alignment horizontal="center" vertical="center"/>
    </xf>
    <xf numFmtId="166" fontId="9" fillId="2" borderId="1" xfId="0" applyNumberFormat="1" applyFont="1" applyFill="1" applyBorder="1" applyAlignment="1">
      <alignment horizontal="center" vertical="center"/>
    </xf>
    <xf numFmtId="0" fontId="9" fillId="2" borderId="42" xfId="4" applyFont="1" applyFill="1" applyBorder="1" applyAlignment="1">
      <alignment horizontal="center" vertical="center" wrapText="1"/>
    </xf>
    <xf numFmtId="166" fontId="3" fillId="2" borderId="43" xfId="3" applyNumberFormat="1" applyFont="1" applyFill="1" applyBorder="1" applyAlignment="1">
      <alignment horizontal="center" vertical="center"/>
    </xf>
    <xf numFmtId="3" fontId="9" fillId="2" borderId="8" xfId="0" applyNumberFormat="1" applyFont="1" applyFill="1" applyBorder="1" applyAlignment="1">
      <alignment horizontal="center" vertical="center"/>
    </xf>
    <xf numFmtId="165" fontId="9" fillId="2" borderId="1" xfId="0" applyNumberFormat="1" applyFont="1" applyFill="1" applyBorder="1" applyAlignment="1">
      <alignment horizontal="center" vertical="center"/>
    </xf>
    <xf numFmtId="165" fontId="2" fillId="2" borderId="1" xfId="3" applyNumberFormat="1" applyFont="1" applyFill="1" applyBorder="1" applyAlignment="1">
      <alignment horizontal="center" vertical="center"/>
    </xf>
    <xf numFmtId="165" fontId="3" fillId="2" borderId="8" xfId="3" applyNumberFormat="1" applyFont="1" applyFill="1" applyBorder="1" applyAlignment="1">
      <alignment horizontal="center" vertical="center"/>
    </xf>
    <xf numFmtId="165" fontId="10" fillId="2" borderId="1" xfId="0" applyNumberFormat="1" applyFont="1" applyFill="1" applyBorder="1" applyAlignment="1">
      <alignment horizontal="center" vertical="center"/>
    </xf>
    <xf numFmtId="165" fontId="3" fillId="2" borderId="43" xfId="3" applyNumberFormat="1" applyFont="1" applyFill="1" applyBorder="1" applyAlignment="1">
      <alignment horizontal="center" vertical="center"/>
    </xf>
    <xf numFmtId="165" fontId="9" fillId="2" borderId="8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167" fontId="0" fillId="2" borderId="0" xfId="2" applyNumberFormat="1" applyFont="1" applyFill="1"/>
    <xf numFmtId="0" fontId="0" fillId="2" borderId="0" xfId="0" applyFill="1" applyAlignment="1">
      <alignment horizontal="left"/>
    </xf>
    <xf numFmtId="3" fontId="0" fillId="2" borderId="0" xfId="0" applyNumberFormat="1" applyFill="1"/>
    <xf numFmtId="10" fontId="0" fillId="2" borderId="0" xfId="2" applyNumberFormat="1" applyFont="1" applyFill="1"/>
    <xf numFmtId="0" fontId="51" fillId="0" borderId="0" xfId="0" applyFont="1"/>
    <xf numFmtId="0" fontId="52" fillId="2" borderId="0" xfId="0" applyFont="1" applyFill="1"/>
    <xf numFmtId="0" fontId="53" fillId="2" borderId="0" xfId="0" applyFont="1" applyFill="1"/>
    <xf numFmtId="0" fontId="54" fillId="0" borderId="1" xfId="6" applyFont="1" applyBorder="1" applyAlignment="1">
      <alignment horizontal="center" vertical="center"/>
    </xf>
    <xf numFmtId="0" fontId="54" fillId="2" borderId="9" xfId="6" applyFont="1" applyFill="1" applyBorder="1" applyAlignment="1">
      <alignment horizontal="center" wrapText="1"/>
    </xf>
    <xf numFmtId="0" fontId="54" fillId="2" borderId="1" xfId="6" applyFont="1" applyFill="1" applyBorder="1" applyAlignment="1">
      <alignment horizontal="justify" vertical="center"/>
    </xf>
    <xf numFmtId="3" fontId="54" fillId="0" borderId="9" xfId="6" applyNumberFormat="1" applyFont="1" applyBorder="1" applyAlignment="1">
      <alignment horizontal="center" vertical="center"/>
    </xf>
    <xf numFmtId="0" fontId="54" fillId="2" borderId="1" xfId="6" applyFont="1" applyFill="1" applyBorder="1" applyAlignment="1">
      <alignment horizontal="justify" vertical="justify"/>
    </xf>
    <xf numFmtId="0" fontId="54" fillId="0" borderId="1" xfId="6" applyFont="1" applyBorder="1" applyAlignment="1">
      <alignment horizontal="justify" vertical="center"/>
    </xf>
    <xf numFmtId="0" fontId="55" fillId="0" borderId="1" xfId="6" applyFont="1" applyBorder="1" applyAlignment="1">
      <alignment vertical="center"/>
    </xf>
    <xf numFmtId="0" fontId="10" fillId="2" borderId="30" xfId="0" applyFont="1" applyFill="1" applyBorder="1" applyAlignment="1">
      <alignment horizontal="center"/>
    </xf>
    <xf numFmtId="3" fontId="10" fillId="2" borderId="31" xfId="0" applyNumberFormat="1" applyFont="1" applyFill="1" applyBorder="1"/>
    <xf numFmtId="3" fontId="10" fillId="2" borderId="30" xfId="0" applyNumberFormat="1" applyFont="1" applyFill="1" applyBorder="1"/>
    <xf numFmtId="166" fontId="10" fillId="2" borderId="30" xfId="0" applyNumberFormat="1" applyFont="1" applyFill="1" applyBorder="1" applyAlignment="1">
      <alignment horizontal="center"/>
    </xf>
    <xf numFmtId="3" fontId="10" fillId="2" borderId="0" xfId="0" applyNumberFormat="1" applyFont="1" applyFill="1"/>
    <xf numFmtId="3" fontId="10" fillId="2" borderId="7" xfId="0" applyNumberFormat="1" applyFont="1" applyFill="1" applyBorder="1"/>
    <xf numFmtId="166" fontId="10" fillId="2" borderId="7" xfId="0" applyNumberFormat="1" applyFont="1" applyFill="1" applyBorder="1" applyAlignment="1">
      <alignment horizontal="center"/>
    </xf>
    <xf numFmtId="166" fontId="10" fillId="2" borderId="15" xfId="0" applyNumberFormat="1" applyFont="1" applyFill="1" applyBorder="1" applyAlignment="1">
      <alignment horizontal="center"/>
    </xf>
    <xf numFmtId="3" fontId="10" fillId="2" borderId="1" xfId="0" applyNumberFormat="1" applyFont="1" applyFill="1" applyBorder="1"/>
    <xf numFmtId="166" fontId="10" fillId="2" borderId="1" xfId="0" applyNumberFormat="1" applyFont="1" applyFill="1" applyBorder="1" applyAlignment="1">
      <alignment horizontal="center"/>
    </xf>
    <xf numFmtId="166" fontId="10" fillId="2" borderId="9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 vertical="center"/>
    </xf>
    <xf numFmtId="3" fontId="10" fillId="2" borderId="12" xfId="0" applyNumberFormat="1" applyFont="1" applyFill="1" applyBorder="1" applyAlignment="1">
      <alignment vertical="center"/>
    </xf>
    <xf numFmtId="166" fontId="10" fillId="2" borderId="4" xfId="0" applyNumberFormat="1" applyFont="1" applyFill="1" applyBorder="1" applyAlignment="1">
      <alignment horizontal="center" vertical="center"/>
    </xf>
    <xf numFmtId="166" fontId="10" fillId="2" borderId="3" xfId="0" applyNumberFormat="1" applyFont="1" applyFill="1" applyBorder="1" applyAlignment="1">
      <alignment horizontal="center" vertical="center"/>
    </xf>
    <xf numFmtId="3" fontId="10" fillId="2" borderId="12" xfId="0" applyNumberFormat="1" applyFont="1" applyFill="1" applyBorder="1" applyAlignment="1">
      <alignment horizontal="right" vertical="center"/>
    </xf>
    <xf numFmtId="3" fontId="10" fillId="2" borderId="0" xfId="0" applyNumberFormat="1" applyFont="1" applyFill="1" applyAlignment="1">
      <alignment vertical="center"/>
    </xf>
    <xf numFmtId="166" fontId="10" fillId="2" borderId="7" xfId="0" applyNumberFormat="1" applyFont="1" applyFill="1" applyBorder="1" applyAlignment="1">
      <alignment horizontal="center" vertical="center"/>
    </xf>
    <xf numFmtId="166" fontId="10" fillId="2" borderId="5" xfId="0" applyNumberFormat="1" applyFont="1" applyFill="1" applyBorder="1" applyAlignment="1">
      <alignment horizontal="center" vertical="center"/>
    </xf>
    <xf numFmtId="3" fontId="10" fillId="2" borderId="0" xfId="0" applyNumberFormat="1" applyFont="1" applyFill="1" applyAlignment="1">
      <alignment horizontal="right" vertical="center"/>
    </xf>
    <xf numFmtId="0" fontId="10" fillId="2" borderId="1" xfId="0" applyFont="1" applyFill="1" applyBorder="1" applyAlignment="1">
      <alignment vertical="center"/>
    </xf>
    <xf numFmtId="165" fontId="10" fillId="2" borderId="2" xfId="0" applyNumberFormat="1" applyFont="1" applyFill="1" applyBorder="1" applyAlignment="1">
      <alignment horizontal="right" vertical="center"/>
    </xf>
    <xf numFmtId="165" fontId="10" fillId="2" borderId="12" xfId="0" applyNumberFormat="1" applyFont="1" applyFill="1" applyBorder="1" applyAlignment="1">
      <alignment horizontal="right" vertical="center"/>
    </xf>
    <xf numFmtId="165" fontId="10" fillId="2" borderId="3" xfId="0" applyNumberFormat="1" applyFont="1" applyFill="1" applyBorder="1" applyAlignment="1">
      <alignment horizontal="right" vertical="center"/>
    </xf>
    <xf numFmtId="3" fontId="10" fillId="2" borderId="2" xfId="0" applyNumberFormat="1" applyFont="1" applyFill="1" applyBorder="1" applyAlignment="1">
      <alignment vertical="center"/>
    </xf>
    <xf numFmtId="166" fontId="10" fillId="2" borderId="12" xfId="0" applyNumberFormat="1" applyFont="1" applyFill="1" applyBorder="1" applyAlignment="1">
      <alignment vertical="center"/>
    </xf>
    <xf numFmtId="0" fontId="10" fillId="2" borderId="3" xfId="0" applyFont="1" applyFill="1" applyBorder="1" applyAlignment="1">
      <alignment vertical="center"/>
    </xf>
    <xf numFmtId="166" fontId="10" fillId="2" borderId="0" xfId="0" applyNumberFormat="1" applyFont="1" applyFill="1" applyAlignment="1">
      <alignment vertical="center"/>
    </xf>
    <xf numFmtId="0" fontId="10" fillId="2" borderId="5" xfId="0" applyFont="1" applyFill="1" applyBorder="1" applyAlignment="1">
      <alignment vertical="center"/>
    </xf>
    <xf numFmtId="166" fontId="10" fillId="2" borderId="6" xfId="0" applyNumberFormat="1" applyFont="1" applyFill="1" applyBorder="1" applyAlignment="1">
      <alignment vertical="center"/>
    </xf>
    <xf numFmtId="166" fontId="10" fillId="2" borderId="10" xfId="0" applyNumberFormat="1" applyFont="1" applyFill="1" applyBorder="1" applyAlignment="1">
      <alignment vertical="center"/>
    </xf>
    <xf numFmtId="166" fontId="10" fillId="2" borderId="15" xfId="0" applyNumberFormat="1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vertical="center"/>
    </xf>
    <xf numFmtId="166" fontId="10" fillId="2" borderId="13" xfId="0" applyNumberFormat="1" applyFont="1" applyFill="1" applyBorder="1" applyAlignment="1">
      <alignment vertical="center"/>
    </xf>
    <xf numFmtId="3" fontId="54" fillId="2" borderId="1" xfId="6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right" vertical="center" wrapText="1"/>
    </xf>
    <xf numFmtId="166" fontId="10" fillId="0" borderId="14" xfId="18" applyNumberFormat="1" applyFont="1" applyFill="1" applyBorder="1" applyAlignment="1">
      <alignment horizontal="center" vertical="center"/>
    </xf>
    <xf numFmtId="165" fontId="11" fillId="2" borderId="8" xfId="0" applyNumberFormat="1" applyFont="1" applyFill="1" applyBorder="1"/>
    <xf numFmtId="3" fontId="54" fillId="2" borderId="9" xfId="6" applyNumberFormat="1" applyFont="1" applyFill="1" applyBorder="1" applyAlignment="1">
      <alignment horizontal="center" vertical="center"/>
    </xf>
    <xf numFmtId="3" fontId="55" fillId="12" borderId="8" xfId="6" applyNumberFormat="1" applyFont="1" applyFill="1" applyBorder="1" applyAlignment="1">
      <alignment horizontal="center" vertical="center"/>
    </xf>
    <xf numFmtId="3" fontId="55" fillId="12" borderId="1" xfId="6" applyNumberFormat="1" applyFont="1" applyFill="1" applyBorder="1" applyAlignment="1">
      <alignment horizontal="center" vertical="center"/>
    </xf>
    <xf numFmtId="0" fontId="54" fillId="12" borderId="1" xfId="6" applyFont="1" applyFill="1" applyBorder="1" applyAlignment="1">
      <alignment horizontal="center" wrapText="1"/>
    </xf>
    <xf numFmtId="3" fontId="54" fillId="13" borderId="44" xfId="6" applyNumberFormat="1" applyFont="1" applyFill="1" applyBorder="1" applyAlignment="1">
      <alignment horizontal="center" vertical="center"/>
    </xf>
    <xf numFmtId="3" fontId="54" fillId="13" borderId="1" xfId="6" applyNumberFormat="1" applyFont="1" applyFill="1" applyBorder="1" applyAlignment="1">
      <alignment horizontal="center" vertical="center"/>
    </xf>
    <xf numFmtId="3" fontId="54" fillId="13" borderId="45" xfId="6" applyNumberFormat="1" applyFont="1" applyFill="1" applyBorder="1" applyAlignment="1">
      <alignment horizontal="center" vertical="center"/>
    </xf>
    <xf numFmtId="3" fontId="54" fillId="12" borderId="8" xfId="6" applyNumberFormat="1" applyFont="1" applyFill="1" applyBorder="1" applyAlignment="1">
      <alignment horizontal="center" vertical="center"/>
    </xf>
    <xf numFmtId="3" fontId="54" fillId="12" borderId="1" xfId="6" applyNumberFormat="1" applyFont="1" applyFill="1" applyBorder="1" applyAlignment="1">
      <alignment horizontal="center" vertical="center"/>
    </xf>
    <xf numFmtId="3" fontId="54" fillId="13" borderId="46" xfId="6" applyNumberFormat="1" applyFont="1" applyFill="1" applyBorder="1" applyAlignment="1">
      <alignment horizontal="center" vertical="center"/>
    </xf>
    <xf numFmtId="3" fontId="54" fillId="13" borderId="8" xfId="6" applyNumberFormat="1" applyFont="1" applyFill="1" applyBorder="1" applyAlignment="1">
      <alignment horizontal="center" vertical="center"/>
    </xf>
    <xf numFmtId="3" fontId="56" fillId="2" borderId="1" xfId="0" applyNumberFormat="1" applyFont="1" applyFill="1" applyBorder="1" applyAlignment="1">
      <alignment horizontal="right" vertical="center" wrapText="1" readingOrder="1"/>
    </xf>
    <xf numFmtId="3" fontId="58" fillId="11" borderId="1" xfId="0" applyNumberFormat="1" applyFont="1" applyFill="1" applyBorder="1" applyAlignment="1">
      <alignment horizontal="right" vertical="center" wrapText="1" readingOrder="1"/>
    </xf>
    <xf numFmtId="3" fontId="3" fillId="2" borderId="43" xfId="0" applyNumberFormat="1" applyFont="1" applyFill="1" applyBorder="1" applyAlignment="1">
      <alignment horizontal="right" vertical="center" wrapText="1"/>
    </xf>
    <xf numFmtId="166" fontId="3" fillId="2" borderId="42" xfId="0" applyNumberFormat="1" applyFont="1" applyFill="1" applyBorder="1" applyAlignment="1">
      <alignment horizontal="center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3" fillId="2" borderId="7" xfId="0" applyNumberFormat="1" applyFont="1" applyFill="1" applyBorder="1" applyAlignment="1">
      <alignment horizontal="right" vertical="center" wrapText="1"/>
    </xf>
    <xf numFmtId="2" fontId="3" fillId="2" borderId="10" xfId="0" applyNumberFormat="1" applyFont="1" applyFill="1" applyBorder="1" applyAlignment="1">
      <alignment horizontal="right" vertical="center" wrapText="1"/>
    </xf>
    <xf numFmtId="2" fontId="3" fillId="2" borderId="15" xfId="0" applyNumberFormat="1" applyFont="1" applyFill="1" applyBorder="1" applyAlignment="1">
      <alignment horizontal="right" vertical="center" wrapText="1"/>
    </xf>
    <xf numFmtId="0" fontId="0" fillId="2" borderId="1" xfId="0" applyFill="1" applyBorder="1"/>
    <xf numFmtId="170" fontId="9" fillId="2" borderId="1" xfId="0" applyNumberFormat="1" applyFont="1" applyFill="1" applyBorder="1" applyAlignment="1">
      <alignment horizontal="right" vertical="center"/>
    </xf>
    <xf numFmtId="170" fontId="9" fillId="2" borderId="1" xfId="0" applyNumberFormat="1" applyFont="1" applyFill="1" applyBorder="1" applyAlignment="1" applyProtection="1">
      <alignment horizontal="right" vertical="center" readingOrder="1"/>
      <protection locked="0"/>
    </xf>
    <xf numFmtId="170" fontId="9" fillId="2" borderId="1" xfId="0" applyNumberFormat="1" applyFont="1" applyFill="1" applyBorder="1" applyAlignment="1" applyProtection="1">
      <alignment horizontal="right" vertical="center" wrapText="1"/>
      <protection locked="0"/>
    </xf>
    <xf numFmtId="170" fontId="9" fillId="2" borderId="1" xfId="0" applyNumberFormat="1" applyFont="1" applyFill="1" applyBorder="1" applyAlignment="1">
      <alignment horizontal="right" vertical="center" wrapText="1"/>
    </xf>
    <xf numFmtId="169" fontId="9" fillId="2" borderId="1" xfId="0" applyNumberFormat="1" applyFont="1" applyFill="1" applyBorder="1" applyAlignment="1">
      <alignment horizontal="right" vertical="center"/>
    </xf>
    <xf numFmtId="3" fontId="15" fillId="2" borderId="48" xfId="11" applyNumberFormat="1" applyFont="1" applyFill="1" applyBorder="1" applyAlignment="1">
      <alignment horizontal="justify" vertical="center"/>
    </xf>
    <xf numFmtId="3" fontId="15" fillId="2" borderId="48" xfId="17" applyNumberFormat="1" applyFont="1" applyFill="1" applyBorder="1" applyAlignment="1">
      <alignment horizontal="right" vertical="center"/>
    </xf>
    <xf numFmtId="168" fontId="15" fillId="2" borderId="48" xfId="17" applyNumberFormat="1" applyFont="1" applyFill="1" applyBorder="1" applyAlignment="1">
      <alignment horizontal="right" vertical="center"/>
    </xf>
    <xf numFmtId="165" fontId="37" fillId="7" borderId="8" xfId="0" applyNumberFormat="1" applyFont="1" applyFill="1" applyBorder="1"/>
    <xf numFmtId="165" fontId="37" fillId="7" borderId="1" xfId="0" applyNumberFormat="1" applyFont="1" applyFill="1" applyBorder="1"/>
    <xf numFmtId="166" fontId="56" fillId="2" borderId="1" xfId="0" applyNumberFormat="1" applyFont="1" applyFill="1" applyBorder="1" applyAlignment="1">
      <alignment horizontal="right" vertical="center" wrapText="1" readingOrder="1"/>
    </xf>
    <xf numFmtId="166" fontId="0" fillId="2" borderId="0" xfId="0" applyNumberFormat="1" applyFill="1"/>
    <xf numFmtId="166" fontId="58" fillId="2" borderId="1" xfId="0" applyNumberFormat="1" applyFont="1" applyFill="1" applyBorder="1" applyAlignment="1">
      <alignment horizontal="right" vertical="center" wrapText="1" readingOrder="1"/>
    </xf>
    <xf numFmtId="9" fontId="0" fillId="2" borderId="0" xfId="2" applyFont="1" applyFill="1"/>
    <xf numFmtId="3" fontId="3" fillId="2" borderId="50" xfId="3" applyNumberFormat="1" applyFont="1" applyFill="1" applyBorder="1" applyAlignment="1">
      <alignment horizontal="center" vertical="center"/>
    </xf>
    <xf numFmtId="3" fontId="3" fillId="2" borderId="51" xfId="3" applyNumberFormat="1" applyFont="1" applyFill="1" applyBorder="1" applyAlignment="1">
      <alignment horizontal="center" vertical="center"/>
    </xf>
    <xf numFmtId="3" fontId="2" fillId="2" borderId="8" xfId="3" applyNumberFormat="1" applyFont="1" applyFill="1" applyBorder="1" applyAlignment="1">
      <alignment horizontal="center" vertical="center"/>
    </xf>
    <xf numFmtId="3" fontId="2" fillId="2" borderId="41" xfId="3" applyNumberFormat="1" applyFont="1" applyFill="1" applyBorder="1" applyAlignment="1">
      <alignment horizontal="center" vertical="center"/>
    </xf>
    <xf numFmtId="0" fontId="54" fillId="12" borderId="13" xfId="6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 readingOrder="1"/>
    </xf>
    <xf numFmtId="0" fontId="9" fillId="0" borderId="1" xfId="0" applyFont="1" applyBorder="1" applyAlignment="1">
      <alignment horizontal="justify" vertical="center"/>
    </xf>
    <xf numFmtId="3" fontId="4" fillId="0" borderId="1" xfId="0" applyNumberFormat="1" applyFont="1" applyBorder="1" applyAlignment="1">
      <alignment horizontal="right"/>
    </xf>
    <xf numFmtId="166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horizontal="justify" vertical="center"/>
    </xf>
    <xf numFmtId="3" fontId="9" fillId="2" borderId="1" xfId="0" applyNumberFormat="1" applyFont="1" applyFill="1" applyBorder="1" applyAlignment="1">
      <alignment vertical="center"/>
    </xf>
    <xf numFmtId="166" fontId="9" fillId="2" borderId="1" xfId="0" applyNumberFormat="1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horizontal="right"/>
    </xf>
    <xf numFmtId="165" fontId="10" fillId="2" borderId="1" xfId="18" applyNumberFormat="1" applyFont="1" applyFill="1" applyBorder="1" applyAlignment="1">
      <alignment horizontal="center" vertical="center"/>
    </xf>
    <xf numFmtId="166" fontId="15" fillId="2" borderId="1" xfId="17" applyNumberFormat="1" applyFont="1" applyFill="1" applyBorder="1" applyAlignment="1">
      <alignment horizontal="center" vertical="center"/>
    </xf>
    <xf numFmtId="0" fontId="9" fillId="2" borderId="1" xfId="0" applyFont="1" applyFill="1" applyBorder="1"/>
    <xf numFmtId="3" fontId="9" fillId="8" borderId="6" xfId="0" applyNumberFormat="1" applyFont="1" applyFill="1" applyBorder="1" applyAlignment="1">
      <alignment horizontal="right"/>
    </xf>
    <xf numFmtId="3" fontId="9" fillId="8" borderId="0" xfId="0" applyNumberFormat="1" applyFont="1" applyFill="1" applyAlignment="1">
      <alignment horizontal="right"/>
    </xf>
    <xf numFmtId="166" fontId="9" fillId="8" borderId="6" xfId="0" applyNumberFormat="1" applyFont="1" applyFill="1" applyBorder="1" applyAlignment="1">
      <alignment horizontal="right"/>
    </xf>
    <xf numFmtId="166" fontId="9" fillId="8" borderId="5" xfId="0" applyNumberFormat="1" applyFont="1" applyFill="1" applyBorder="1" applyAlignment="1">
      <alignment horizontal="right"/>
    </xf>
    <xf numFmtId="3" fontId="9" fillId="8" borderId="8" xfId="0" applyNumberFormat="1" applyFont="1" applyFill="1" applyBorder="1" applyAlignment="1">
      <alignment horizontal="right"/>
    </xf>
    <xf numFmtId="3" fontId="9" fillId="8" borderId="26" xfId="0" applyNumberFormat="1" applyFont="1" applyFill="1" applyBorder="1" applyAlignment="1">
      <alignment horizontal="right"/>
    </xf>
    <xf numFmtId="166" fontId="9" fillId="8" borderId="8" xfId="0" applyNumberFormat="1" applyFont="1" applyFill="1" applyBorder="1" applyAlignment="1">
      <alignment horizontal="right"/>
    </xf>
    <xf numFmtId="166" fontId="9" fillId="8" borderId="9" xfId="0" applyNumberFormat="1" applyFont="1" applyFill="1" applyBorder="1" applyAlignment="1">
      <alignment horizontal="right"/>
    </xf>
    <xf numFmtId="3" fontId="10" fillId="2" borderId="1" xfId="6" applyNumberFormat="1" applyFont="1" applyFill="1" applyBorder="1" applyAlignment="1">
      <alignment horizontal="right" vertical="center" wrapText="1"/>
    </xf>
    <xf numFmtId="165" fontId="10" fillId="2" borderId="1" xfId="6" applyNumberFormat="1" applyFont="1" applyFill="1" applyBorder="1" applyAlignment="1">
      <alignment horizontal="right" vertical="center" wrapText="1"/>
    </xf>
    <xf numFmtId="165" fontId="10" fillId="2" borderId="0" xfId="6" applyNumberFormat="1" applyFont="1" applyFill="1" applyAlignment="1">
      <alignment horizontal="right" vertical="center" wrapText="1"/>
    </xf>
    <xf numFmtId="166" fontId="3" fillId="2" borderId="51" xfId="3" applyNumberFormat="1" applyFont="1" applyFill="1" applyBorder="1" applyAlignment="1">
      <alignment horizontal="center" vertical="center"/>
    </xf>
    <xf numFmtId="166" fontId="3" fillId="2" borderId="5" xfId="3" applyNumberFormat="1" applyFont="1" applyFill="1" applyBorder="1" applyAlignment="1">
      <alignment horizontal="center" vertical="center"/>
    </xf>
    <xf numFmtId="166" fontId="2" fillId="2" borderId="41" xfId="3" applyNumberFormat="1" applyFont="1" applyFill="1" applyBorder="1" applyAlignment="1">
      <alignment horizontal="center" vertical="center"/>
    </xf>
    <xf numFmtId="165" fontId="3" fillId="2" borderId="48" xfId="3" applyNumberFormat="1" applyFont="1" applyFill="1" applyBorder="1" applyAlignment="1">
      <alignment horizontal="center" vertical="center"/>
    </xf>
    <xf numFmtId="165" fontId="3" fillId="2" borderId="7" xfId="3" applyNumberFormat="1" applyFont="1" applyFill="1" applyBorder="1" applyAlignment="1">
      <alignment horizontal="center" vertical="center"/>
    </xf>
    <xf numFmtId="3" fontId="10" fillId="0" borderId="15" xfId="17" applyNumberFormat="1" applyFont="1" applyFill="1" applyBorder="1" applyAlignment="1">
      <alignment horizontal="right" vertical="center"/>
    </xf>
    <xf numFmtId="3" fontId="10" fillId="0" borderId="1" xfId="0" applyNumberFormat="1" applyFont="1" applyBorder="1" applyAlignment="1">
      <alignment horizontal="right" vertical="center" wrapText="1"/>
    </xf>
    <xf numFmtId="166" fontId="10" fillId="0" borderId="1" xfId="0" applyNumberFormat="1" applyFont="1" applyBorder="1" applyAlignment="1">
      <alignment horizontal="right" vertical="center" wrapText="1"/>
    </xf>
    <xf numFmtId="165" fontId="10" fillId="0" borderId="1" xfId="0" applyNumberFormat="1" applyFont="1" applyBorder="1" applyAlignment="1">
      <alignment horizontal="right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3" fontId="10" fillId="2" borderId="1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 applyProtection="1">
      <alignment vertical="center" wrapText="1" readingOrder="1"/>
      <protection locked="0"/>
    </xf>
    <xf numFmtId="0" fontId="10" fillId="2" borderId="53" xfId="0" applyFont="1" applyFill="1" applyBorder="1" applyAlignment="1">
      <alignment horizontal="left" vertical="center"/>
    </xf>
    <xf numFmtId="3" fontId="10" fillId="2" borderId="48" xfId="17" applyNumberFormat="1" applyFont="1" applyFill="1" applyBorder="1" applyAlignment="1">
      <alignment horizontal="right" vertical="center"/>
    </xf>
    <xf numFmtId="166" fontId="10" fillId="2" borderId="48" xfId="18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left" vertical="center"/>
    </xf>
    <xf numFmtId="3" fontId="10" fillId="2" borderId="7" xfId="17" applyNumberFormat="1" applyFont="1" applyFill="1" applyBorder="1" applyAlignment="1">
      <alignment horizontal="right" vertical="center"/>
    </xf>
    <xf numFmtId="166" fontId="10" fillId="2" borderId="7" xfId="18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/>
    </xf>
    <xf numFmtId="3" fontId="10" fillId="2" borderId="15" xfId="17" applyNumberFormat="1" applyFont="1" applyFill="1" applyBorder="1" applyAlignment="1">
      <alignment horizontal="right" vertical="center"/>
    </xf>
    <xf numFmtId="166" fontId="10" fillId="2" borderId="15" xfId="18" applyNumberFormat="1" applyFont="1" applyFill="1" applyBorder="1" applyAlignment="1">
      <alignment horizontal="center" vertical="center"/>
    </xf>
    <xf numFmtId="3" fontId="3" fillId="2" borderId="6" xfId="0" applyNumberFormat="1" applyFont="1" applyFill="1" applyBorder="1" applyAlignment="1">
      <alignment horizontal="right" vertical="center"/>
    </xf>
    <xf numFmtId="3" fontId="3" fillId="2" borderId="7" xfId="0" applyNumberFormat="1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166" fontId="10" fillId="2" borderId="52" xfId="18" applyNumberFormat="1" applyFont="1" applyFill="1" applyBorder="1" applyAlignment="1">
      <alignment horizontal="center" vertical="center"/>
    </xf>
    <xf numFmtId="166" fontId="10" fillId="2" borderId="14" xfId="18" applyNumberFormat="1" applyFont="1" applyFill="1" applyBorder="1" applyAlignment="1">
      <alignment horizontal="center" vertical="center"/>
    </xf>
    <xf numFmtId="165" fontId="10" fillId="2" borderId="53" xfId="17" applyNumberFormat="1" applyFont="1" applyFill="1" applyBorder="1" applyAlignment="1">
      <alignment horizontal="right" vertical="center"/>
    </xf>
    <xf numFmtId="165" fontId="10" fillId="2" borderId="13" xfId="17" applyNumberFormat="1" applyFont="1" applyFill="1" applyBorder="1" applyAlignment="1">
      <alignment horizontal="right" vertical="center"/>
    </xf>
    <xf numFmtId="165" fontId="10" fillId="2" borderId="48" xfId="17" applyNumberFormat="1" applyFont="1" applyFill="1" applyBorder="1" applyAlignment="1">
      <alignment horizontal="right" vertical="center"/>
    </xf>
    <xf numFmtId="165" fontId="10" fillId="2" borderId="15" xfId="17" applyNumberFormat="1" applyFont="1" applyFill="1" applyBorder="1" applyAlignment="1">
      <alignment horizontal="right" vertical="center"/>
    </xf>
    <xf numFmtId="0" fontId="60" fillId="2" borderId="0" xfId="19" applyFont="1" applyFill="1" applyBorder="1"/>
    <xf numFmtId="0" fontId="61" fillId="2" borderId="0" xfId="0" applyFont="1" applyFill="1"/>
    <xf numFmtId="0" fontId="60" fillId="0" borderId="0" xfId="19" applyFont="1" applyFill="1"/>
    <xf numFmtId="0" fontId="61" fillId="0" borderId="0" xfId="0" applyFont="1"/>
    <xf numFmtId="0" fontId="60" fillId="2" borderId="0" xfId="19" applyFont="1" applyFill="1"/>
    <xf numFmtId="0" fontId="9" fillId="2" borderId="8" xfId="6" applyFont="1" applyFill="1" applyBorder="1" applyAlignment="1">
      <alignment horizontal="center" vertical="center" wrapText="1"/>
    </xf>
    <xf numFmtId="0" fontId="10" fillId="2" borderId="33" xfId="6" applyFont="1" applyFill="1" applyBorder="1"/>
    <xf numFmtId="3" fontId="10" fillId="8" borderId="33" xfId="6" applyNumberFormat="1" applyFont="1" applyFill="1" applyBorder="1" applyAlignment="1">
      <alignment horizontal="right"/>
    </xf>
    <xf numFmtId="3" fontId="10" fillId="8" borderId="31" xfId="6" applyNumberFormat="1" applyFont="1" applyFill="1" applyBorder="1" applyAlignment="1">
      <alignment horizontal="right"/>
    </xf>
    <xf numFmtId="3" fontId="10" fillId="8" borderId="42" xfId="6" applyNumberFormat="1" applyFont="1" applyFill="1" applyBorder="1" applyAlignment="1">
      <alignment horizontal="right"/>
    </xf>
    <xf numFmtId="3" fontId="10" fillId="8" borderId="43" xfId="6" applyNumberFormat="1" applyFont="1" applyFill="1" applyBorder="1" applyAlignment="1">
      <alignment horizontal="right"/>
    </xf>
    <xf numFmtId="0" fontId="10" fillId="2" borderId="6" xfId="6" applyFont="1" applyFill="1" applyBorder="1"/>
    <xf numFmtId="3" fontId="10" fillId="8" borderId="6" xfId="6" applyNumberFormat="1" applyFont="1" applyFill="1" applyBorder="1" applyAlignment="1">
      <alignment horizontal="right"/>
    </xf>
    <xf numFmtId="3" fontId="10" fillId="8" borderId="0" xfId="6" applyNumberFormat="1" applyFont="1" applyFill="1" applyAlignment="1">
      <alignment horizontal="right"/>
    </xf>
    <xf numFmtId="3" fontId="10" fillId="8" borderId="14" xfId="6" applyNumberFormat="1" applyFont="1" applyFill="1" applyBorder="1" applyAlignment="1">
      <alignment horizontal="right"/>
    </xf>
    <xf numFmtId="3" fontId="10" fillId="8" borderId="7" xfId="6" applyNumberFormat="1" applyFont="1" applyFill="1" applyBorder="1" applyAlignment="1">
      <alignment horizontal="right"/>
    </xf>
    <xf numFmtId="4" fontId="10" fillId="8" borderId="33" xfId="6" applyNumberFormat="1" applyFont="1" applyFill="1" applyBorder="1" applyAlignment="1">
      <alignment horizontal="right"/>
    </xf>
    <xf numFmtId="4" fontId="10" fillId="8" borderId="31" xfId="6" applyNumberFormat="1" applyFont="1" applyFill="1" applyBorder="1" applyAlignment="1">
      <alignment horizontal="right"/>
    </xf>
    <xf numFmtId="4" fontId="10" fillId="8" borderId="42" xfId="6" applyNumberFormat="1" applyFont="1" applyFill="1" applyBorder="1" applyAlignment="1">
      <alignment horizontal="right"/>
    </xf>
    <xf numFmtId="4" fontId="10" fillId="8" borderId="43" xfId="6" applyNumberFormat="1" applyFont="1" applyFill="1" applyBorder="1" applyAlignment="1">
      <alignment horizontal="right"/>
    </xf>
    <xf numFmtId="0" fontId="10" fillId="6" borderId="6" xfId="0" applyFont="1" applyFill="1" applyBorder="1" applyAlignment="1">
      <alignment vertical="center"/>
    </xf>
    <xf numFmtId="3" fontId="10" fillId="8" borderId="5" xfId="6" applyNumberFormat="1" applyFont="1" applyFill="1" applyBorder="1" applyAlignment="1">
      <alignment horizontal="right"/>
    </xf>
    <xf numFmtId="0" fontId="13" fillId="2" borderId="6" xfId="6" applyFont="1" applyFill="1" applyBorder="1" applyAlignment="1">
      <alignment horizontal="left" indent="1"/>
    </xf>
    <xf numFmtId="0" fontId="10" fillId="2" borderId="13" xfId="6" applyFont="1" applyFill="1" applyBorder="1"/>
    <xf numFmtId="3" fontId="10" fillId="8" borderId="13" xfId="6" applyNumberFormat="1" applyFont="1" applyFill="1" applyBorder="1" applyAlignment="1">
      <alignment horizontal="right"/>
    </xf>
    <xf numFmtId="3" fontId="10" fillId="8" borderId="10" xfId="6" applyNumberFormat="1" applyFont="1" applyFill="1" applyBorder="1" applyAlignment="1">
      <alignment horizontal="right"/>
    </xf>
    <xf numFmtId="3" fontId="10" fillId="8" borderId="15" xfId="6" applyNumberFormat="1" applyFont="1" applyFill="1" applyBorder="1" applyAlignment="1">
      <alignment horizontal="right"/>
    </xf>
    <xf numFmtId="0" fontId="11" fillId="2" borderId="8" xfId="6" applyFont="1" applyFill="1" applyBorder="1"/>
    <xf numFmtId="3" fontId="10" fillId="8" borderId="8" xfId="6" applyNumberFormat="1" applyFont="1" applyFill="1" applyBorder="1" applyAlignment="1">
      <alignment horizontal="right"/>
    </xf>
    <xf numFmtId="3" fontId="10" fillId="8" borderId="40" xfId="6" applyNumberFormat="1" applyFont="1" applyFill="1" applyBorder="1" applyAlignment="1">
      <alignment horizontal="right"/>
    </xf>
    <xf numFmtId="3" fontId="10" fillId="8" borderId="1" xfId="6" applyNumberFormat="1" applyFont="1" applyFill="1" applyBorder="1" applyAlignment="1">
      <alignment horizontal="right"/>
    </xf>
    <xf numFmtId="0" fontId="62" fillId="2" borderId="8" xfId="6" applyFont="1" applyFill="1" applyBorder="1"/>
    <xf numFmtId="3" fontId="10" fillId="8" borderId="41" xfId="6" applyNumberFormat="1" applyFont="1" applyFill="1" applyBorder="1" applyAlignment="1">
      <alignment horizontal="right"/>
    </xf>
    <xf numFmtId="0" fontId="41" fillId="2" borderId="0" xfId="0" applyFont="1" applyFill="1"/>
    <xf numFmtId="0" fontId="33" fillId="0" borderId="27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28" xfId="0" applyFont="1" applyBorder="1" applyAlignment="1">
      <alignment horizontal="center"/>
    </xf>
    <xf numFmtId="0" fontId="30" fillId="4" borderId="28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right"/>
    </xf>
    <xf numFmtId="0" fontId="32" fillId="2" borderId="28" xfId="0" applyFont="1" applyFill="1" applyBorder="1" applyAlignment="1">
      <alignment horizontal="right"/>
    </xf>
    <xf numFmtId="0" fontId="34" fillId="0" borderId="0" xfId="0" applyFont="1" applyAlignment="1">
      <alignment horizontal="right"/>
    </xf>
    <xf numFmtId="0" fontId="34" fillId="0" borderId="28" xfId="0" applyFont="1" applyBorder="1" applyAlignment="1">
      <alignment horizontal="right"/>
    </xf>
    <xf numFmtId="0" fontId="26" fillId="2" borderId="27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26" fillId="2" borderId="28" xfId="0" applyFont="1" applyFill="1" applyBorder="1" applyAlignment="1">
      <alignment horizontal="center" vertical="center" wrapText="1"/>
    </xf>
    <xf numFmtId="0" fontId="27" fillId="2" borderId="27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0" fontId="27" fillId="2" borderId="28" xfId="0" applyFont="1" applyFill="1" applyBorder="1" applyAlignment="1">
      <alignment horizontal="center" vertical="center" wrapText="1"/>
    </xf>
    <xf numFmtId="0" fontId="40" fillId="2" borderId="0" xfId="0" applyFont="1" applyFill="1" applyAlignment="1">
      <alignment horizontal="center" vertical="center" wrapText="1"/>
    </xf>
    <xf numFmtId="0" fontId="60" fillId="0" borderId="0" xfId="19" applyFont="1" applyFill="1"/>
    <xf numFmtId="0" fontId="39" fillId="2" borderId="0" xfId="0" applyFont="1" applyFill="1" applyAlignment="1">
      <alignment horizontal="center"/>
    </xf>
    <xf numFmtId="0" fontId="7" fillId="0" borderId="10" xfId="0" applyFont="1" applyBorder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9" fillId="2" borderId="8" xfId="4" applyFont="1" applyFill="1" applyBorder="1" applyAlignment="1">
      <alignment horizontal="center" vertical="center" wrapText="1"/>
    </xf>
    <xf numFmtId="0" fontId="9" fillId="2" borderId="40" xfId="4" applyFont="1" applyFill="1" applyBorder="1" applyAlignment="1">
      <alignment horizontal="center" vertical="center" wrapText="1"/>
    </xf>
    <xf numFmtId="0" fontId="9" fillId="2" borderId="41" xfId="4" applyFont="1" applyFill="1" applyBorder="1" applyAlignment="1">
      <alignment horizontal="center" vertical="center" wrapText="1"/>
    </xf>
    <xf numFmtId="0" fontId="17" fillId="2" borderId="49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vertical="center"/>
    </xf>
    <xf numFmtId="0" fontId="7" fillId="2" borderId="10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" fontId="9" fillId="2" borderId="43" xfId="6" applyNumberFormat="1" applyFont="1" applyFill="1" applyBorder="1" applyAlignment="1">
      <alignment horizontal="center" vertical="center"/>
    </xf>
    <xf numFmtId="3" fontId="9" fillId="2" borderId="15" xfId="6" applyNumberFormat="1" applyFont="1" applyFill="1" applyBorder="1" applyAlignment="1">
      <alignment horizontal="center" vertical="center"/>
    </xf>
    <xf numFmtId="3" fontId="9" fillId="2" borderId="8" xfId="6" applyNumberFormat="1" applyFont="1" applyFill="1" applyBorder="1" applyAlignment="1">
      <alignment horizontal="center" vertical="center"/>
    </xf>
    <xf numFmtId="3" fontId="9" fillId="2" borderId="40" xfId="6" applyNumberFormat="1" applyFont="1" applyFill="1" applyBorder="1" applyAlignment="1">
      <alignment horizontal="center" vertical="center"/>
    </xf>
    <xf numFmtId="3" fontId="9" fillId="2" borderId="41" xfId="6" applyNumberFormat="1" applyFont="1" applyFill="1" applyBorder="1" applyAlignment="1">
      <alignment horizontal="center" vertical="center"/>
    </xf>
    <xf numFmtId="0" fontId="9" fillId="2" borderId="33" xfId="6" applyFont="1" applyFill="1" applyBorder="1" applyAlignment="1">
      <alignment horizontal="center" wrapText="1"/>
    </xf>
    <xf numFmtId="0" fontId="9" fillId="2" borderId="13" xfId="6" applyFont="1" applyFill="1" applyBorder="1" applyAlignment="1">
      <alignment horizontal="center" wrapText="1"/>
    </xf>
    <xf numFmtId="0" fontId="9" fillId="2" borderId="8" xfId="6" applyFont="1" applyFill="1" applyBorder="1" applyAlignment="1">
      <alignment horizontal="center" vertical="center" wrapText="1"/>
    </xf>
    <xf numFmtId="0" fontId="9" fillId="2" borderId="40" xfId="6" applyFont="1" applyFill="1" applyBorder="1" applyAlignment="1">
      <alignment horizontal="center" vertical="center" wrapText="1"/>
    </xf>
    <xf numFmtId="0" fontId="9" fillId="2" borderId="41" xfId="6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left" wrapText="1"/>
    </xf>
    <xf numFmtId="0" fontId="9" fillId="2" borderId="1" xfId="0" applyFont="1" applyFill="1" applyBorder="1" applyAlignment="1">
      <alignment horizontal="center"/>
    </xf>
    <xf numFmtId="0" fontId="9" fillId="2" borderId="1" xfId="6" applyFont="1" applyFill="1" applyBorder="1" applyAlignment="1">
      <alignment horizontal="center" vertical="center"/>
    </xf>
    <xf numFmtId="0" fontId="9" fillId="2" borderId="1" xfId="6" applyFont="1" applyFill="1" applyBorder="1" applyAlignment="1">
      <alignment horizontal="center" vertical="center" wrapText="1"/>
    </xf>
    <xf numFmtId="0" fontId="9" fillId="2" borderId="11" xfId="6" applyFont="1" applyFill="1" applyBorder="1" applyAlignment="1">
      <alignment horizontal="center" vertical="center" wrapText="1"/>
    </xf>
    <xf numFmtId="0" fontId="9" fillId="2" borderId="9" xfId="6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10" fillId="2" borderId="1" xfId="6" applyFont="1" applyFill="1" applyBorder="1" applyAlignment="1">
      <alignment horizontal="center" vertical="center"/>
    </xf>
    <xf numFmtId="0" fontId="5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54" fillId="0" borderId="53" xfId="15" applyFont="1" applyFill="1" applyBorder="1" applyAlignment="1">
      <alignment horizontal="center" wrapText="1"/>
    </xf>
    <xf numFmtId="0" fontId="54" fillId="0" borderId="52" xfId="15" applyFont="1" applyFill="1" applyBorder="1" applyAlignment="1">
      <alignment horizontal="center" wrapText="1"/>
    </xf>
    <xf numFmtId="0" fontId="54" fillId="0" borderId="13" xfId="15" applyFont="1" applyFill="1" applyBorder="1" applyAlignment="1">
      <alignment horizontal="center" wrapText="1"/>
    </xf>
    <xf numFmtId="0" fontId="54" fillId="0" borderId="14" xfId="15" applyFont="1" applyFill="1" applyBorder="1" applyAlignment="1">
      <alignment horizontal="center" wrapText="1"/>
    </xf>
    <xf numFmtId="0" fontId="54" fillId="0" borderId="33" xfId="15" applyFont="1" applyFill="1" applyBorder="1" applyAlignment="1">
      <alignment horizontal="center" wrapText="1"/>
    </xf>
    <xf numFmtId="0" fontId="54" fillId="0" borderId="32" xfId="15" applyFont="1" applyFill="1" applyBorder="1" applyAlignment="1">
      <alignment horizontal="center" wrapText="1"/>
    </xf>
    <xf numFmtId="0" fontId="54" fillId="12" borderId="53" xfId="15" applyFont="1" applyFill="1" applyBorder="1" applyAlignment="1">
      <alignment horizontal="center" wrapText="1"/>
    </xf>
    <xf numFmtId="0" fontId="54" fillId="12" borderId="52" xfId="15" applyFont="1" applyFill="1" applyBorder="1" applyAlignment="1">
      <alignment horizontal="center" wrapText="1"/>
    </xf>
    <xf numFmtId="0" fontId="54" fillId="12" borderId="13" xfId="15" applyFont="1" applyFill="1" applyBorder="1" applyAlignment="1">
      <alignment horizontal="center" wrapText="1"/>
    </xf>
    <xf numFmtId="0" fontId="54" fillId="12" borderId="14" xfId="15" applyFont="1" applyFill="1" applyBorder="1" applyAlignment="1">
      <alignment horizontal="center" wrapText="1"/>
    </xf>
    <xf numFmtId="0" fontId="56" fillId="2" borderId="1" xfId="0" applyFont="1" applyFill="1" applyBorder="1" applyAlignment="1">
      <alignment vertical="center" wrapText="1" readingOrder="1"/>
    </xf>
    <xf numFmtId="0" fontId="57" fillId="2" borderId="1" xfId="0" applyFont="1" applyFill="1" applyBorder="1" applyAlignment="1">
      <alignment vertical="top" wrapText="1"/>
    </xf>
    <xf numFmtId="0" fontId="58" fillId="11" borderId="1" xfId="0" applyFont="1" applyFill="1" applyBorder="1" applyAlignment="1">
      <alignment horizontal="right" vertical="center" wrapText="1" readingOrder="1"/>
    </xf>
    <xf numFmtId="0" fontId="59" fillId="2" borderId="1" xfId="0" applyFont="1" applyFill="1" applyBorder="1" applyAlignment="1">
      <alignment vertical="top" wrapText="1"/>
    </xf>
    <xf numFmtId="0" fontId="9" fillId="9" borderId="1" xfId="0" applyFont="1" applyFill="1" applyBorder="1" applyAlignment="1">
      <alignment horizontal="center" wrapText="1" readingOrder="1"/>
    </xf>
    <xf numFmtId="0" fontId="50" fillId="2" borderId="1" xfId="0" applyFont="1" applyFill="1" applyBorder="1" applyAlignment="1">
      <alignment vertical="top" wrapText="1"/>
    </xf>
    <xf numFmtId="0" fontId="21" fillId="2" borderId="0" xfId="0" applyFont="1" applyFill="1" applyAlignment="1">
      <alignment horizontal="left"/>
    </xf>
    <xf numFmtId="0" fontId="47" fillId="6" borderId="30" xfId="0" applyFont="1" applyFill="1" applyBorder="1" applyAlignment="1">
      <alignment horizontal="center" vertical="center" wrapText="1"/>
    </xf>
    <xf numFmtId="0" fontId="47" fillId="6" borderId="7" xfId="0" applyFont="1" applyFill="1" applyBorder="1" applyAlignment="1">
      <alignment horizontal="center" vertical="center" wrapText="1"/>
    </xf>
    <xf numFmtId="0" fontId="47" fillId="6" borderId="15" xfId="0" applyFont="1" applyFill="1" applyBorder="1" applyAlignment="1">
      <alignment horizontal="center" vertical="center" wrapText="1"/>
    </xf>
    <xf numFmtId="0" fontId="9" fillId="9" borderId="33" xfId="0" applyFont="1" applyFill="1" applyBorder="1" applyAlignment="1">
      <alignment horizontal="center" vertical="center" wrapText="1" readingOrder="1"/>
    </xf>
    <xf numFmtId="0" fontId="9" fillId="9" borderId="31" xfId="0" applyFont="1" applyFill="1" applyBorder="1" applyAlignment="1">
      <alignment horizontal="center" vertical="center" wrapText="1" readingOrder="1"/>
    </xf>
    <xf numFmtId="0" fontId="9" fillId="9" borderId="13" xfId="0" applyFont="1" applyFill="1" applyBorder="1" applyAlignment="1">
      <alignment horizontal="center" vertical="center" wrapText="1" readingOrder="1"/>
    </xf>
    <xf numFmtId="0" fontId="9" fillId="9" borderId="10" xfId="0" applyFont="1" applyFill="1" applyBorder="1" applyAlignment="1">
      <alignment horizontal="center" vertical="center" wrapText="1" readingOrder="1"/>
    </xf>
    <xf numFmtId="0" fontId="10" fillId="2" borderId="23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left"/>
    </xf>
    <xf numFmtId="0" fontId="10" fillId="2" borderId="21" xfId="0" applyFont="1" applyFill="1" applyBorder="1" applyAlignment="1">
      <alignment horizontal="left"/>
    </xf>
    <xf numFmtId="0" fontId="10" fillId="2" borderId="22" xfId="0" applyFont="1" applyFill="1" applyBorder="1" applyAlignment="1">
      <alignment horizontal="left"/>
    </xf>
    <xf numFmtId="0" fontId="10" fillId="2" borderId="23" xfId="0" applyFont="1" applyFill="1" applyBorder="1" applyAlignment="1">
      <alignment horizontal="left"/>
    </xf>
    <xf numFmtId="0" fontId="45" fillId="2" borderId="0" xfId="0" applyFont="1" applyFill="1" applyAlignment="1">
      <alignment horizontal="left" vertical="center" wrapText="1"/>
    </xf>
    <xf numFmtId="0" fontId="4" fillId="2" borderId="8" xfId="11" applyFont="1" applyFill="1" applyBorder="1" applyAlignment="1">
      <alignment horizontal="center" vertical="center"/>
    </xf>
    <xf numFmtId="0" fontId="4" fillId="2" borderId="47" xfId="11" applyFont="1" applyFill="1" applyBorder="1" applyAlignment="1">
      <alignment horizontal="center" vertical="center"/>
    </xf>
    <xf numFmtId="0" fontId="4" fillId="2" borderId="41" xfId="11" applyFont="1" applyFill="1" applyBorder="1" applyAlignment="1">
      <alignment horizontal="center" vertical="center"/>
    </xf>
    <xf numFmtId="0" fontId="48" fillId="2" borderId="0" xfId="0" applyFont="1" applyFill="1" applyAlignment="1">
      <alignment vertical="center" wrapText="1"/>
    </xf>
    <xf numFmtId="0" fontId="45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0" fontId="17" fillId="0" borderId="31" xfId="0" applyFont="1" applyBorder="1" applyAlignment="1">
      <alignment horizontal="left" vertical="center" wrapText="1"/>
    </xf>
    <xf numFmtId="0" fontId="17" fillId="0" borderId="49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9" fillId="2" borderId="48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9" fillId="2" borderId="8" xfId="0" applyNumberFormat="1" applyFont="1" applyFill="1" applyBorder="1" applyAlignment="1">
      <alignment horizontal="center" vertical="center"/>
    </xf>
    <xf numFmtId="3" fontId="9" fillId="2" borderId="9" xfId="0" applyNumberFormat="1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17" fillId="2" borderId="0" xfId="0" applyFont="1" applyFill="1"/>
    <xf numFmtId="0" fontId="17" fillId="2" borderId="0" xfId="0" applyFont="1" applyFill="1" applyAlignment="1" applyProtection="1">
      <alignment horizontal="left" vertical="center" wrapText="1" readingOrder="1"/>
      <protection locked="0"/>
    </xf>
    <xf numFmtId="0" fontId="17" fillId="2" borderId="49" xfId="0" applyFont="1" applyFill="1" applyBorder="1" applyAlignment="1" applyProtection="1">
      <alignment horizontal="left" vertical="center" wrapText="1" readingOrder="1"/>
      <protection locked="0"/>
    </xf>
    <xf numFmtId="0" fontId="9" fillId="2" borderId="43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/>
    </xf>
    <xf numFmtId="0" fontId="9" fillId="2" borderId="43" xfId="0" applyFont="1" applyFill="1" applyBorder="1" applyAlignment="1">
      <alignment horizontal="center" vertical="center"/>
    </xf>
  </cellXfs>
  <cellStyles count="20">
    <cellStyle name="Encabezado 4" xfId="15" builtinId="19"/>
    <cellStyle name="Hipervínculo" xfId="19" builtinId="8"/>
    <cellStyle name="Millares" xfId="1" builtinId="3"/>
    <cellStyle name="Millares 2 3" xfId="17" xr:uid="{00000000-0005-0000-0000-000003000000}"/>
    <cellStyle name="Normal" xfId="0" builtinId="0"/>
    <cellStyle name="Normal 2" xfId="6" xr:uid="{00000000-0005-0000-0000-000005000000}"/>
    <cellStyle name="Normal 2 2" xfId="7" xr:uid="{00000000-0005-0000-0000-000006000000}"/>
    <cellStyle name="Normal 2 3" xfId="8" xr:uid="{00000000-0005-0000-0000-000007000000}"/>
    <cellStyle name="Normal 2 4" xfId="9" xr:uid="{00000000-0005-0000-0000-000008000000}"/>
    <cellStyle name="Normal 3" xfId="3" xr:uid="{00000000-0005-0000-0000-000009000000}"/>
    <cellStyle name="Normal 3 2" xfId="11" xr:uid="{00000000-0005-0000-0000-00000A000000}"/>
    <cellStyle name="Normal 3 3" xfId="12" xr:uid="{00000000-0005-0000-0000-00000B000000}"/>
    <cellStyle name="Normal 3 4" xfId="13" xr:uid="{00000000-0005-0000-0000-00000C000000}"/>
    <cellStyle name="Normal 3 5" xfId="10" xr:uid="{00000000-0005-0000-0000-00000D000000}"/>
    <cellStyle name="Normal 4" xfId="16" xr:uid="{00000000-0005-0000-0000-00000E000000}"/>
    <cellStyle name="Normal 9" xfId="14" xr:uid="{00000000-0005-0000-0000-00000F000000}"/>
    <cellStyle name="Normal_AE08-C24.2" xfId="5" xr:uid="{00000000-0005-0000-0000-000010000000}"/>
    <cellStyle name="Normal_EXAGRI3" xfId="4" xr:uid="{00000000-0005-0000-0000-000011000000}"/>
    <cellStyle name="Porcentaje" xfId="2" builtinId="5"/>
    <cellStyle name="Porcentaje 2" xfId="18" xr:uid="{00000000-0005-0000-0000-000013000000}"/>
  </cellStyles>
  <dxfs count="0"/>
  <tableStyles count="0" defaultTableStyle="TableStyleMedium2" defaultPivotStyle="PivotStyleMedium9"/>
  <colors>
    <mruColors>
      <color rgb="FF0033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v>    Índice general Nacional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95.046000000000006</c:v>
              </c:pt>
              <c:pt idx="1">
                <c:v>96.638000000000005</c:v>
              </c:pt>
              <c:pt idx="2">
                <c:v>97.313999999999993</c:v>
              </c:pt>
              <c:pt idx="3">
                <c:v>97</c:v>
              </c:pt>
              <c:pt idx="4">
                <c:v>100</c:v>
              </c:pt>
              <c:pt idx="5">
                <c:v>108.39100000000001</c:v>
              </c:pt>
              <c:pt idx="6">
                <c:v>115.333</c:v>
              </c:pt>
              <c:pt idx="7">
                <c:v>115.333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642-44FC-8FB7-A5869BD2EC00}"/>
            </c:ext>
          </c:extLst>
        </c:ser>
        <c:ser>
          <c:idx val="1"/>
          <c:order val="1"/>
          <c:tx>
            <c:v>Alimentos y bebidas no alcohólicas Nacional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93.406999999999996</c:v>
              </c:pt>
              <c:pt idx="1">
                <c:v>94.945999999999998</c:v>
              </c:pt>
              <c:pt idx="2">
                <c:v>95.927999999999997</c:v>
              </c:pt>
              <c:pt idx="3">
                <c:v>98.186999999999998</c:v>
              </c:pt>
              <c:pt idx="4">
                <c:v>100</c:v>
              </c:pt>
              <c:pt idx="5">
                <c:v>111.639</c:v>
              </c:pt>
              <c:pt idx="6">
                <c:v>129.10499999999999</c:v>
              </c:pt>
              <c:pt idx="7">
                <c:v>129.10499999999999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642-44FC-8FB7-A5869BD2EC00}"/>
            </c:ext>
          </c:extLst>
        </c:ser>
        <c:ser>
          <c:idx val="2"/>
          <c:order val="2"/>
          <c:tx>
            <c:v>Bebidas alcohólicas y tabaco Nacional</c:v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96.703999999999994</c:v>
              </c:pt>
              <c:pt idx="1">
                <c:v>98.504000000000005</c:v>
              </c:pt>
              <c:pt idx="2">
                <c:v>99.164000000000001</c:v>
              </c:pt>
              <c:pt idx="3">
                <c:v>99.7</c:v>
              </c:pt>
              <c:pt idx="4">
                <c:v>100</c:v>
              </c:pt>
              <c:pt idx="5">
                <c:v>103.86799999999999</c:v>
              </c:pt>
              <c:pt idx="6">
                <c:v>116.21899999999999</c:v>
              </c:pt>
              <c:pt idx="7">
                <c:v>116.21899999999999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D642-44FC-8FB7-A5869BD2EC00}"/>
            </c:ext>
          </c:extLst>
        </c:ser>
        <c:ser>
          <c:idx val="3"/>
          <c:order val="3"/>
          <c:tx>
            <c:v>    Índice general Andalucía</c:v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95.182000000000002</c:v>
              </c:pt>
              <c:pt idx="1">
                <c:v>96.680999999999997</c:v>
              </c:pt>
              <c:pt idx="2">
                <c:v>97.156999999999996</c:v>
              </c:pt>
              <c:pt idx="3">
                <c:v>96.956000000000003</c:v>
              </c:pt>
              <c:pt idx="4">
                <c:v>100</c:v>
              </c:pt>
              <c:pt idx="5">
                <c:v>108.675</c:v>
              </c:pt>
              <c:pt idx="6">
                <c:v>115.991</c:v>
              </c:pt>
              <c:pt idx="7">
                <c:v>115.991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D642-44FC-8FB7-A5869BD2EC00}"/>
            </c:ext>
          </c:extLst>
        </c:ser>
        <c:ser>
          <c:idx val="4"/>
          <c:order val="4"/>
          <c:tx>
            <c:v>Alimentos y bebidas no alcohólicas Andalucía</c:v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93.947999999999993</c:v>
              </c:pt>
              <c:pt idx="1">
                <c:v>95.433000000000007</c:v>
              </c:pt>
              <c:pt idx="2">
                <c:v>96.138999999999996</c:v>
              </c:pt>
              <c:pt idx="3">
                <c:v>98.447000000000003</c:v>
              </c:pt>
              <c:pt idx="4">
                <c:v>100</c:v>
              </c:pt>
              <c:pt idx="5">
                <c:v>112.383</c:v>
              </c:pt>
              <c:pt idx="6">
                <c:v>130.02000000000001</c:v>
              </c:pt>
              <c:pt idx="7">
                <c:v>130.02000000000001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D642-44FC-8FB7-A5869BD2EC00}"/>
            </c:ext>
          </c:extLst>
        </c:ser>
        <c:ser>
          <c:idx val="5"/>
          <c:order val="5"/>
          <c:tx>
            <c:v>Bebidas alcohólicas y tabaco Andalucía</c:v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97.747</c:v>
              </c:pt>
              <c:pt idx="1">
                <c:v>99.183999999999997</c:v>
              </c:pt>
              <c:pt idx="2">
                <c:v>99.528000000000006</c:v>
              </c:pt>
              <c:pt idx="3">
                <c:v>100.056</c:v>
              </c:pt>
              <c:pt idx="4">
                <c:v>100</c:v>
              </c:pt>
              <c:pt idx="5">
                <c:v>103.904</c:v>
              </c:pt>
              <c:pt idx="6">
                <c:v>116.733</c:v>
              </c:pt>
              <c:pt idx="7">
                <c:v>116.733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D642-44FC-8FB7-A5869BD2E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8184408"/>
        <c:axId val="368184792"/>
      </c:lineChart>
      <c:catAx>
        <c:axId val="36818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68184792"/>
        <c:crosses val="autoZero"/>
        <c:auto val="1"/>
        <c:lblAlgn val="ctr"/>
        <c:lblOffset val="100"/>
        <c:noMultiLvlLbl val="0"/>
      </c:catAx>
      <c:valAx>
        <c:axId val="368184792"/>
        <c:scaling>
          <c:orientation val="minMax"/>
          <c:max val="135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368184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/>
            </a:pPr>
            <a:endParaRPr lang="es-E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333333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34320541967611273"/>
          <c:y val="4.2248653154606151E-2"/>
          <c:w val="0.63617220091583038"/>
          <c:h val="0.61463310641704771"/>
        </c:manualLayout>
      </c:layout>
      <c:lineChart>
        <c:grouping val="standard"/>
        <c:varyColors val="0"/>
        <c:ser>
          <c:idx val="0"/>
          <c:order val="0"/>
          <c:tx>
            <c:v>    Índice general Nacional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95.046000000000006</c:v>
              </c:pt>
              <c:pt idx="1">
                <c:v>96.638000000000005</c:v>
              </c:pt>
              <c:pt idx="2">
                <c:v>97.313999999999993</c:v>
              </c:pt>
              <c:pt idx="3">
                <c:v>97</c:v>
              </c:pt>
              <c:pt idx="4">
                <c:v>100</c:v>
              </c:pt>
              <c:pt idx="5">
                <c:v>108.39100000000001</c:v>
              </c:pt>
              <c:pt idx="6">
                <c:v>115.333</c:v>
              </c:pt>
              <c:pt idx="7">
                <c:v>115.333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30A-4633-9B0B-F4EBE48B6462}"/>
            </c:ext>
          </c:extLst>
        </c:ser>
        <c:ser>
          <c:idx val="1"/>
          <c:order val="1"/>
          <c:tx>
            <c:v>Carburantes Nacional</c:v>
          </c:tx>
          <c:spPr>
            <a:ln w="28575" cap="rnd">
              <a:solidFill>
                <a:schemeClr val="tx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89.391999999999996</c:v>
              </c:pt>
              <c:pt idx="1">
                <c:v>96.347999999999999</c:v>
              </c:pt>
              <c:pt idx="2">
                <c:v>97.251000000000005</c:v>
              </c:pt>
              <c:pt idx="3">
                <c:v>87.260999999999996</c:v>
              </c:pt>
              <c:pt idx="4">
                <c:v>100</c:v>
              </c:pt>
              <c:pt idx="5">
                <c:v>125.602</c:v>
              </c:pt>
              <c:pt idx="6">
                <c:v>119.22799999999999</c:v>
              </c:pt>
              <c:pt idx="7">
                <c:v>115.246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30A-4633-9B0B-F4EBE48B6462}"/>
            </c:ext>
          </c:extLst>
        </c:ser>
        <c:ser>
          <c:idx val="2"/>
          <c:order val="2"/>
          <c:tx>
            <c:v>Alimentos sin elaborar Nacional</c:v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89.647999999999996</c:v>
              </c:pt>
              <c:pt idx="1">
                <c:v>92.405000000000001</c:v>
              </c:pt>
              <c:pt idx="2">
                <c:v>94.161000000000001</c:v>
              </c:pt>
              <c:pt idx="3">
                <c:v>97.667000000000002</c:v>
              </c:pt>
              <c:pt idx="4">
                <c:v>100</c:v>
              </c:pt>
              <c:pt idx="5">
                <c:v>110.895</c:v>
              </c:pt>
              <c:pt idx="6">
                <c:v>121.166</c:v>
              </c:pt>
              <c:pt idx="7">
                <c:v>125.217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530A-4633-9B0B-F4EBE48B6462}"/>
            </c:ext>
          </c:extLst>
        </c:ser>
        <c:ser>
          <c:idx val="3"/>
          <c:order val="3"/>
          <c:tx>
            <c:v>    Índice general Andalucía</c:v>
          </c:tx>
          <c:spPr>
            <a:ln w="28575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95.182000000000002</c:v>
              </c:pt>
              <c:pt idx="1">
                <c:v>96.680999999999997</c:v>
              </c:pt>
              <c:pt idx="2">
                <c:v>97.156999999999996</c:v>
              </c:pt>
              <c:pt idx="3">
                <c:v>96.956000000000003</c:v>
              </c:pt>
              <c:pt idx="4">
                <c:v>100</c:v>
              </c:pt>
              <c:pt idx="5">
                <c:v>108.675</c:v>
              </c:pt>
              <c:pt idx="6">
                <c:v>115.991</c:v>
              </c:pt>
              <c:pt idx="7">
                <c:v>115.991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30A-4633-9B0B-F4EBE48B6462}"/>
            </c:ext>
          </c:extLst>
        </c:ser>
        <c:ser>
          <c:idx val="4"/>
          <c:order val="4"/>
          <c:tx>
            <c:v>Alimentos sin elaborar Andalucía</c:v>
          </c:tx>
          <c:spPr>
            <a:ln w="28575" cap="rnd">
              <a:solidFill>
                <a:schemeClr val="accent6">
                  <a:lumMod val="40000"/>
                  <a:lumOff val="6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89.599000000000004</c:v>
              </c:pt>
              <c:pt idx="1">
                <c:v>92.739000000000004</c:v>
              </c:pt>
              <c:pt idx="2">
                <c:v>94.100999999999999</c:v>
              </c:pt>
              <c:pt idx="3">
                <c:v>98.022000000000006</c:v>
              </c:pt>
              <c:pt idx="4">
                <c:v>100</c:v>
              </c:pt>
              <c:pt idx="5">
                <c:v>112.745</c:v>
              </c:pt>
              <c:pt idx="6">
                <c:v>124.56399999999999</c:v>
              </c:pt>
              <c:pt idx="7">
                <c:v>128.27600000000001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530A-4633-9B0B-F4EBE48B6462}"/>
            </c:ext>
          </c:extLst>
        </c:ser>
        <c:ser>
          <c:idx val="5"/>
          <c:order val="5"/>
          <c:tx>
            <c:v>Carburantes Andalucía</c:v>
          </c:tx>
          <c:spPr>
            <a:ln w="28575" cap="rnd">
              <a:solidFill>
                <a:schemeClr val="tx2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8"/>
              <c:pt idx="0">
                <c:v>2017</c:v>
              </c:pt>
              <c:pt idx="1">
                <c:v>2018</c:v>
              </c:pt>
              <c:pt idx="2">
                <c:v>2019</c:v>
              </c:pt>
              <c:pt idx="3">
                <c:v>2020</c:v>
              </c:pt>
              <c:pt idx="4">
                <c:v>2021</c:v>
              </c:pt>
              <c:pt idx="5">
                <c:v>2022</c:v>
              </c:pt>
              <c:pt idx="6">
                <c:v>2023</c:v>
              </c:pt>
              <c:pt idx="7">
                <c:v>2024</c:v>
              </c:pt>
            </c:numLit>
          </c:cat>
          <c:val>
            <c:numLit>
              <c:formatCode>General</c:formatCode>
              <c:ptCount val="8"/>
              <c:pt idx="0">
                <c:v>89.698999999999998</c:v>
              </c:pt>
              <c:pt idx="1">
                <c:v>95.915999999999997</c:v>
              </c:pt>
              <c:pt idx="2">
                <c:v>95.620999999999995</c:v>
              </c:pt>
              <c:pt idx="3">
                <c:v>86.632000000000005</c:v>
              </c:pt>
              <c:pt idx="4">
                <c:v>100</c:v>
              </c:pt>
              <c:pt idx="5">
                <c:v>124.251</c:v>
              </c:pt>
              <c:pt idx="6">
                <c:v>118.572</c:v>
              </c:pt>
              <c:pt idx="7">
                <c:v>115.077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530A-4633-9B0B-F4EBE48B6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8664144"/>
        <c:axId val="368289496"/>
      </c:lineChart>
      <c:catAx>
        <c:axId val="36866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68289496"/>
        <c:crosses val="autoZero"/>
        <c:auto val="1"/>
        <c:lblAlgn val="ctr"/>
        <c:lblOffset val="100"/>
        <c:noMultiLvlLbl val="0"/>
      </c:catAx>
      <c:valAx>
        <c:axId val="368289496"/>
        <c:scaling>
          <c:orientation val="minMax"/>
          <c:max val="131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" panose="020B0604020202020204" pitchFamily="34" charset="0"/>
                <a:ea typeface="Calibri"/>
                <a:cs typeface="Calibri"/>
              </a:defRPr>
            </a:pPr>
            <a:endParaRPr lang="es-ES"/>
          </a:p>
        </c:txPr>
        <c:crossAx val="368664144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Arial" panose="020B0604020202020204" pitchFamily="34" charset="0"/>
              </a:defRPr>
            </a:pPr>
            <a:endParaRPr lang="es-E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333333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hdphoto" Target="../media/hdphoto3.wdp"/><Relationship Id="rId3" Type="http://schemas.openxmlformats.org/officeDocument/2006/relationships/image" Target="../media/image3.png"/><Relationship Id="rId7" Type="http://schemas.openxmlformats.org/officeDocument/2006/relationships/image" Target="../media/image5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microsoft.com/office/2007/relationships/hdphoto" Target="../media/hdphoto2.wdp"/><Relationship Id="rId5" Type="http://schemas.openxmlformats.org/officeDocument/2006/relationships/image" Target="../media/image4.png"/><Relationship Id="rId4" Type="http://schemas.microsoft.com/office/2007/relationships/hdphoto" Target="../media/hdphoto1.wdp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4" Type="http://schemas.openxmlformats.org/officeDocument/2006/relationships/chart" Target="../charts/chart2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6350</xdr:colOff>
      <xdr:row>33</xdr:row>
      <xdr:rowOff>82550</xdr:rowOff>
    </xdr:from>
    <xdr:to>
      <xdr:col>13</xdr:col>
      <xdr:colOff>0</xdr:colOff>
      <xdr:row>37</xdr:row>
      <xdr:rowOff>0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8940800"/>
          <a:ext cx="6896100" cy="6477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382271</xdr:colOff>
      <xdr:row>8</xdr:row>
      <xdr:rowOff>10884</xdr:rowOff>
    </xdr:from>
    <xdr:to>
      <xdr:col>12</xdr:col>
      <xdr:colOff>384298</xdr:colOff>
      <xdr:row>23</xdr:row>
      <xdr:rowOff>76198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9985" y="2296884"/>
          <a:ext cx="6010942" cy="4757057"/>
        </a:xfrm>
        <a:prstGeom prst="rect">
          <a:avLst/>
        </a:prstGeom>
      </xdr:spPr>
    </xdr:pic>
    <xdr:clientData/>
  </xdr:twoCellAnchor>
  <xdr:twoCellAnchor>
    <xdr:from>
      <xdr:col>4</xdr:col>
      <xdr:colOff>491581</xdr:colOff>
      <xdr:row>10</xdr:row>
      <xdr:rowOff>100058</xdr:rowOff>
    </xdr:from>
    <xdr:to>
      <xdr:col>10</xdr:col>
      <xdr:colOff>21681</xdr:colOff>
      <xdr:row>15</xdr:row>
      <xdr:rowOff>54974</xdr:rowOff>
    </xdr:to>
    <xdr:grpSp>
      <xdr:nvGrpSpPr>
        <xdr:cNvPr id="13" name="Grup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1901281" y="3205208"/>
          <a:ext cx="3073400" cy="1955166"/>
          <a:chOff x="0" y="0"/>
          <a:chExt cx="3053738" cy="1917159"/>
        </a:xfrm>
      </xdr:grpSpPr>
      <xdr:pic>
        <xdr:nvPicPr>
          <xdr:cNvPr id="14" name="Imagen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BEBA8EAE-BF5A-486C-A8C5-ECC9F3942E4B}">
                <a14:imgProps xmlns:a14="http://schemas.microsoft.com/office/drawing/2010/main">
                  <a14:imgLayer r:embed="rId4">
                    <a14:imgEffect>
                      <a14:backgroundRemoval t="42391" b="86594" l="29823" r="58356">
                        <a14:foregroundMark x1="36481" y1="60024" x2="35734" y2="57850"/>
                        <a14:backgroundMark x1="48370" y1="50000" x2="48370" y2="50000"/>
                        <a14:backgroundMark x1="48370" y1="50966" x2="48370" y2="50966"/>
                        <a14:backgroundMark x1="51698" y1="54952" x2="51698" y2="54952"/>
                        <a14:backgroundMark x1="51563" y1="56280" x2="51563" y2="56280"/>
                        <a14:backgroundMark x1="39266" y1="57488" x2="39402" y2="58575"/>
                        <a14:backgroundMark x1="40489" y1="53261" x2="40897" y2="53623"/>
                        <a14:backgroundMark x1="35530" y1="57850" x2="35870" y2="59300"/>
                        <a14:backgroundMark x1="39198" y1="62923" x2="39606" y2="63768"/>
                        <a14:backgroundMark x1="41372" y1="80676" x2="41576" y2="81039"/>
                      </a14:backgroundRemoval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 l="31964" t="41462" r="41870" b="13363"/>
          <a:stretch/>
        </xdr:blipFill>
        <xdr:spPr bwMode="auto">
          <a:xfrm>
            <a:off x="0" y="807814"/>
            <a:ext cx="1143000" cy="1109345"/>
          </a:xfrm>
          <a:prstGeom prst="rect">
            <a:avLst/>
          </a:prstGeom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15" name="Imagen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5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BEBA8EAE-BF5A-486C-A8C5-ECC9F3942E4B}">
                <a14:imgProps xmlns:a14="http://schemas.microsoft.com/office/drawing/2010/main">
                  <a14:imgLayer r:embed="rId6">
                    <a14:imgEffect>
                      <a14:backgroundRemoval t="42271" b="100000" l="70313" r="98981">
                        <a14:foregroundMark x1="36481" y1="60024" x2="35734" y2="57850"/>
                        <a14:foregroundMark x1="88519" y1="87681" x2="91644" y2="93237"/>
                        <a14:foregroundMark x1="77474" y1="57789" x2="77474" y2="57789"/>
                        <a14:foregroundMark x1="77757" y1="62982" x2="77757" y2="62982"/>
                        <a14:foregroundMark x1="79265" y1="67672" x2="79265" y2="67672"/>
                        <a14:foregroundMark x1="80490" y1="74204" x2="80490" y2="74204"/>
                        <a14:foregroundMark x1="82658" y1="79229" x2="82658" y2="79229"/>
                        <a14:foregroundMark x1="84637" y1="86432" x2="84637" y2="86432"/>
                        <a14:foregroundMark x1="86428" y1="76047" x2="86428" y2="76047"/>
                        <a14:foregroundMark x1="85014" y1="70687" x2="85014" y2="70687"/>
                        <a14:foregroundMark x1="83035" y1="59464" x2="83035" y2="59464"/>
                        <a14:foregroundMark x1="81338" y1="64489" x2="81338" y2="64489"/>
                        <a14:foregroundMark x1="83883" y1="76884" x2="83883" y2="76884"/>
                        <a14:foregroundMark x1="83035" y1="73032" x2="83035" y2="73032"/>
                        <a14:foregroundMark x1="82092" y1="69514" x2="82092" y2="69514"/>
                        <a14:foregroundMark x1="82375" y1="70352" x2="82375" y2="70352"/>
                        <a14:foregroundMark x1="82941" y1="71692" x2="82941" y2="71692"/>
                        <a14:foregroundMark x1="82846" y1="72194" x2="82846" y2="72194"/>
                        <a14:foregroundMark x1="84637" y1="78057" x2="84637" y2="78057"/>
                        <a14:foregroundMark x1="86145" y1="83082" x2="86145" y2="83082"/>
                        <a14:foregroundMark x1="87559" y1="86097" x2="87559" y2="86097"/>
                        <a14:foregroundMark x1="87182" y1="85427" x2="87182" y2="85427"/>
                        <a14:foregroundMark x1="86616" y1="84255" x2="86616" y2="84255"/>
                        <a14:foregroundMark x1="86051" y1="82245" x2="86051" y2="82245"/>
                        <a14:foregroundMark x1="85580" y1="80905" x2="85580" y2="80905"/>
                        <a14:foregroundMark x1="83223" y1="63317" x2="83223" y2="63317"/>
                        <a14:foregroundMark x1="80961" y1="57789" x2="80961" y2="57789"/>
                        <a14:foregroundMark x1="81056" y1="61307" x2="81056" y2="61307"/>
                        <a14:foregroundMark x1="84731" y1="79564" x2="84731" y2="79564"/>
                        <a14:foregroundMark x1="83318" y1="74707" x2="83318" y2="74707"/>
                        <a14:foregroundMark x1="81904" y1="67002" x2="81904" y2="67002"/>
                        <a14:foregroundMark x1="81621" y1="65494" x2="81621" y2="65494"/>
                        <a14:foregroundMark x1="81338" y1="63149" x2="81338" y2="63149"/>
                        <a14:foregroundMark x1="81621" y1="65997" x2="81621" y2="65997"/>
                        <a14:foregroundMark x1="88973" y1="78057" x2="88973" y2="78057"/>
                        <a14:foregroundMark x1="90009" y1="82915" x2="90009" y2="82915"/>
                        <a14:foregroundMark x1="80961" y1="59464" x2="80961" y2="59464"/>
                        <a14:backgroundMark x1="48370" y1="50000" x2="48370" y2="50000"/>
                        <a14:backgroundMark x1="48370" y1="50966" x2="48370" y2="50966"/>
                        <a14:backgroundMark x1="51698" y1="54952" x2="51698" y2="54952"/>
                        <a14:backgroundMark x1="51563" y1="56280" x2="51563" y2="56280"/>
                        <a14:backgroundMark x1="39266" y1="57488" x2="39402" y2="58575"/>
                        <a14:backgroundMark x1="40489" y1="53261" x2="40897" y2="53623"/>
                        <a14:backgroundMark x1="35530" y1="57850" x2="35870" y2="59300"/>
                        <a14:backgroundMark x1="39198" y1="62923" x2="39606" y2="63768"/>
                        <a14:backgroundMark x1="41372" y1="80676" x2="41576" y2="81039"/>
                        <a14:backgroundMark x1="80679" y1="67002" x2="81338" y2="68007"/>
                        <a14:backgroundMark x1="84072" y1="78894" x2="84072" y2="78894"/>
                        <a14:backgroundMark x1="82375" y1="61642" x2="82375" y2="61642"/>
                        <a14:backgroundMark x1="83223" y1="69012" x2="83223" y2="69012"/>
                        <a14:backgroundMark x1="86616" y1="80737" x2="86616" y2="80737"/>
                        <a14:backgroundMark x1="88219" y1="84757" x2="88219" y2="84757"/>
                        <a14:backgroundMark x1="80019" y1="61307" x2="80019" y2="61307"/>
                        <a14:backgroundMark x1="81810" y1="65159" x2="81810" y2="65159"/>
                        <a14:backgroundMark x1="84731" y1="75544" x2="84731" y2="75544"/>
                        <a14:backgroundMark x1="83695" y1="83250" x2="83695" y2="83250"/>
                        <a14:backgroundMark x1="84260" y1="83082" x2="84260" y2="83082"/>
                        <a14:backgroundMark x1="85108" y1="82915" x2="85108" y2="82915"/>
                        <a14:backgroundMark x1="81056" y1="64322" x2="81056" y2="64322"/>
                        <a14:backgroundMark x1="81998" y1="66164" x2="81998" y2="66164"/>
                        <a14:backgroundMark x1="81056" y1="65159" x2="81056" y2="65159"/>
                        <a14:backgroundMark x1="83318" y1="75377" x2="83318" y2="75377"/>
                        <a14:backgroundMark x1="85297" y1="73199" x2="85297" y2="73199"/>
                        <a14:backgroundMark x1="86993" y1="77889" x2="86993" y2="77889"/>
                        <a14:backgroundMark x1="89915" y1="79397" x2="89915" y2="79397"/>
                        <a14:backgroundMark x1="84731" y1="80402" x2="84731" y2="80402"/>
                        <a14:backgroundMark x1="88784" y1="82245" x2="88784" y2="82245"/>
                        <a14:backgroundMark x1="89350" y1="81240" x2="89350" y2="81240"/>
                        <a14:backgroundMark x1="89538" y1="80570" x2="89538" y2="80570"/>
                        <a14:backgroundMark x1="88784" y1="87772" x2="88784" y2="87772"/>
                        <a14:backgroundMark x1="89161" y1="88442" x2="89161" y2="88442"/>
                      </a14:backgroundRemoval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 l="72421" t="44699" r="-3488" b="6772"/>
          <a:stretch/>
        </xdr:blipFill>
        <xdr:spPr bwMode="auto">
          <a:xfrm>
            <a:off x="891960" y="0"/>
            <a:ext cx="1784350" cy="1567815"/>
          </a:xfrm>
          <a:prstGeom prst="rect">
            <a:avLst/>
          </a:prstGeom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16" name="Imagen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7" cstate="print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BEBA8EAE-BF5A-486C-A8C5-ECC9F3942E4B}">
                <a14:imgProps xmlns:a14="http://schemas.microsoft.com/office/drawing/2010/main">
                  <a14:imgLayer r:embed="rId8">
                    <a14:imgEffect>
                      <a14:backgroundRemoval t="42633" b="84662" l="41508" r="66916">
                        <a14:foregroundMark x1="51087" y1="58092" x2="51087" y2="58092"/>
                      </a14:backgroundRemoval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rcRect l="42390" t="43242" r="33281" b="14740"/>
          <a:stretch/>
        </xdr:blipFill>
        <xdr:spPr bwMode="auto">
          <a:xfrm>
            <a:off x="2030753" y="190734"/>
            <a:ext cx="1022985" cy="993140"/>
          </a:xfrm>
          <a:prstGeom prst="rect">
            <a:avLst/>
          </a:prstGeom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137585</xdr:rowOff>
    </xdr:from>
    <xdr:to>
      <xdr:col>12</xdr:col>
      <xdr:colOff>149</xdr:colOff>
      <xdr:row>3</xdr:row>
      <xdr:rowOff>101070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331694" y="137585"/>
          <a:ext cx="7557396" cy="501367"/>
          <a:chOff x="768350" y="3479800"/>
          <a:chExt cx="8239403" cy="51234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GrpSpPr/>
        </xdr:nvGrpSpPr>
        <xdr:grpSpPr>
          <a:xfrm>
            <a:off x="768350" y="3479800"/>
            <a:ext cx="3086181" cy="512343"/>
            <a:chOff x="355600" y="3340100"/>
            <a:chExt cx="3086181" cy="512343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08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93831" y="3413023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118355" y="3537569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516467</xdr:colOff>
      <xdr:row>0</xdr:row>
      <xdr:rowOff>147600</xdr:rowOff>
    </xdr:from>
    <xdr:to>
      <xdr:col>11</xdr:col>
      <xdr:colOff>681715</xdr:colOff>
      <xdr:row>3</xdr:row>
      <xdr:rowOff>58733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pSpPr/>
      </xdr:nvGrpSpPr>
      <xdr:grpSpPr>
        <a:xfrm>
          <a:off x="516467" y="147600"/>
          <a:ext cx="8166248" cy="444533"/>
          <a:chOff x="768350" y="3479226"/>
          <a:chExt cx="8629463" cy="459044"/>
        </a:xfrm>
      </xdr:grpSpPr>
      <xdr:grpSp>
        <xdr:nvGrpSpPr>
          <xdr:cNvPr id="7" name="Grupo 6">
            <a:extLst>
              <a:ext uri="{FF2B5EF4-FFF2-40B4-BE49-F238E27FC236}">
                <a16:creationId xmlns:a16="http://schemas.microsoft.com/office/drawing/2014/main" id="{00000000-0008-0000-0900-000007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9" name="Cuadro de texto 2">
              <a:extLst>
                <a:ext uri="{FF2B5EF4-FFF2-40B4-BE49-F238E27FC236}">
                  <a16:creationId xmlns:a16="http://schemas.microsoft.com/office/drawing/2014/main" id="{00000000-0008-0000-0900-000009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10" name="Imagen 9">
              <a:extLst>
                <a:ext uri="{FF2B5EF4-FFF2-40B4-BE49-F238E27FC236}">
                  <a16:creationId xmlns:a16="http://schemas.microsoft.com/office/drawing/2014/main" id="{00000000-0008-0000-0900-00000A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8" name="Imagen 7">
            <a:extLst>
              <a:ext uri="{FF2B5EF4-FFF2-40B4-BE49-F238E27FC236}">
                <a16:creationId xmlns:a16="http://schemas.microsoft.com/office/drawing/2014/main" id="{00000000-0008-0000-09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508415" y="3479226"/>
            <a:ext cx="2889398" cy="444523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0</xdr:colOff>
      <xdr:row>6</xdr:row>
      <xdr:rowOff>101599</xdr:rowOff>
    </xdr:from>
    <xdr:to>
      <xdr:col>10</xdr:col>
      <xdr:colOff>73998</xdr:colOff>
      <xdr:row>27</xdr:row>
      <xdr:rowOff>129062</xdr:rowOff>
    </xdr:to>
    <xdr:graphicFrame macro="">
      <xdr:nvGraphicFramePr>
        <xdr:cNvPr id="19" name="Gráfico 2">
          <a:extLst>
            <a:ext uri="{FF2B5EF4-FFF2-40B4-BE49-F238E27FC236}">
              <a16:creationId xmlns:a16="http://schemas.microsoft.com/office/drawing/2014/main" id="{A717D2C7-A784-8A0F-0F8F-D38013CB02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203200</xdr:colOff>
      <xdr:row>29</xdr:row>
      <xdr:rowOff>50800</xdr:rowOff>
    </xdr:from>
    <xdr:to>
      <xdr:col>10</xdr:col>
      <xdr:colOff>67734</xdr:colOff>
      <xdr:row>45</xdr:row>
      <xdr:rowOff>164188</xdr:rowOff>
    </xdr:to>
    <xdr:graphicFrame macro="">
      <xdr:nvGraphicFramePr>
        <xdr:cNvPr id="21" name="Gráfico 2">
          <a:extLst>
            <a:ext uri="{FF2B5EF4-FFF2-40B4-BE49-F238E27FC236}">
              <a16:creationId xmlns:a16="http://schemas.microsoft.com/office/drawing/2014/main" id="{87609B69-98AF-4B86-9A56-FE0EC4F424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222250</xdr:colOff>
      <xdr:row>1</xdr:row>
      <xdr:rowOff>86784</xdr:rowOff>
    </xdr:from>
    <xdr:to>
      <xdr:col>9</xdr:col>
      <xdr:colOff>717552</xdr:colOff>
      <xdr:row>4</xdr:row>
      <xdr:rowOff>57174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222250" y="269664"/>
          <a:ext cx="7216142" cy="519030"/>
          <a:chOff x="768350" y="3479800"/>
          <a:chExt cx="7978473" cy="51937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0A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0A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857424" y="3554650"/>
            <a:ext cx="2889399" cy="444523"/>
          </a:xfrm>
          <a:prstGeom prst="rect">
            <a:avLst/>
          </a:prstGeom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154516</xdr:colOff>
      <xdr:row>0</xdr:row>
      <xdr:rowOff>0</xdr:rowOff>
    </xdr:from>
    <xdr:to>
      <xdr:col>6</xdr:col>
      <xdr:colOff>0</xdr:colOff>
      <xdr:row>2</xdr:row>
      <xdr:rowOff>107973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pSpPr/>
      </xdr:nvGrpSpPr>
      <xdr:grpSpPr>
        <a:xfrm>
          <a:off x="154516" y="0"/>
          <a:ext cx="6484409" cy="469923"/>
          <a:chOff x="768350" y="3479800"/>
          <a:chExt cx="7493148" cy="476273"/>
        </a:xfrm>
      </xdr:grpSpPr>
      <xdr:grpSp>
        <xdr:nvGrpSpPr>
          <xdr:cNvPr id="8" name="Grupo 7"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10" name="Cuadro de texto 2">
              <a:extLst>
                <a:ext uri="{FF2B5EF4-FFF2-40B4-BE49-F238E27FC236}">
                  <a16:creationId xmlns:a16="http://schemas.microsoft.com/office/drawing/2014/main" id="{00000000-0008-0000-0B00-00000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11" name="Imagen 10">
              <a:extLst>
                <a:ext uri="{FF2B5EF4-FFF2-40B4-BE49-F238E27FC236}">
                  <a16:creationId xmlns:a16="http://schemas.microsoft.com/office/drawing/2014/main" id="{00000000-0008-0000-0B00-00000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9" name="Imagen 8"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118533</xdr:colOff>
      <xdr:row>1</xdr:row>
      <xdr:rowOff>5429</xdr:rowOff>
    </xdr:from>
    <xdr:to>
      <xdr:col>9</xdr:col>
      <xdr:colOff>2252133</xdr:colOff>
      <xdr:row>4</xdr:row>
      <xdr:rowOff>1372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pSpPr/>
      </xdr:nvGrpSpPr>
      <xdr:grpSpPr>
        <a:xfrm>
          <a:off x="118533" y="188309"/>
          <a:ext cx="21137880" cy="544583"/>
          <a:chOff x="935244" y="3479646"/>
          <a:chExt cx="23814043" cy="552833"/>
        </a:xfrm>
      </xdr:grpSpPr>
      <xdr:grpSp>
        <xdr:nvGrpSpPr>
          <xdr:cNvPr id="8" name="Grupo 7"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GrpSpPr/>
        </xdr:nvGrpSpPr>
        <xdr:grpSpPr>
          <a:xfrm>
            <a:off x="935244" y="3479646"/>
            <a:ext cx="3092280" cy="483000"/>
            <a:chOff x="522494" y="3339946"/>
            <a:chExt cx="3092280" cy="483000"/>
          </a:xfrm>
        </xdr:grpSpPr>
        <xdr:sp macro="" textlink="">
          <xdr:nvSpPr>
            <xdr:cNvPr id="10" name="Cuadro de texto 2">
              <a:extLst>
                <a:ext uri="{FF2B5EF4-FFF2-40B4-BE49-F238E27FC236}">
                  <a16:creationId xmlns:a16="http://schemas.microsoft.com/office/drawing/2014/main" id="{00000000-0008-0000-0C00-00000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966824" y="3339946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11" name="Imagen 10">
              <a:extLst>
                <a:ext uri="{FF2B5EF4-FFF2-40B4-BE49-F238E27FC236}">
                  <a16:creationId xmlns:a16="http://schemas.microsoft.com/office/drawing/2014/main" id="{00000000-0008-0000-0C00-00000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522494" y="3365706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9" name="Imagen 8"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21859889" y="3587956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222250</xdr:colOff>
      <xdr:row>0</xdr:row>
      <xdr:rowOff>179697</xdr:rowOff>
    </xdr:from>
    <xdr:to>
      <xdr:col>14</xdr:col>
      <xdr:colOff>326571</xdr:colOff>
      <xdr:row>3</xdr:row>
      <xdr:rowOff>140021</xdr:rowOff>
    </xdr:to>
    <xdr:grpSp>
      <xdr:nvGrpSpPr>
        <xdr:cNvPr id="12" name="Grupo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GrpSpPr/>
      </xdr:nvGrpSpPr>
      <xdr:grpSpPr>
        <a:xfrm>
          <a:off x="222250" y="179697"/>
          <a:ext cx="12418241" cy="508964"/>
          <a:chOff x="1247155" y="3524556"/>
          <a:chExt cx="17113634" cy="519301"/>
        </a:xfrm>
      </xdr:grpSpPr>
      <xdr:grpSp>
        <xdr:nvGrpSpPr>
          <xdr:cNvPr id="13" name="Grupo 12">
            <a:extLst>
              <a:ext uri="{FF2B5EF4-FFF2-40B4-BE49-F238E27FC236}">
                <a16:creationId xmlns:a16="http://schemas.microsoft.com/office/drawing/2014/main" id="{00000000-0008-0000-0D00-00000D000000}"/>
              </a:ext>
            </a:extLst>
          </xdr:cNvPr>
          <xdr:cNvGrpSpPr/>
        </xdr:nvGrpSpPr>
        <xdr:grpSpPr>
          <a:xfrm>
            <a:off x="1247155" y="3524556"/>
            <a:ext cx="3038757" cy="470307"/>
            <a:chOff x="834405" y="3384856"/>
            <a:chExt cx="3038757" cy="470307"/>
          </a:xfrm>
        </xdr:grpSpPr>
        <xdr:sp macro="" textlink="">
          <xdr:nvSpPr>
            <xdr:cNvPr id="15" name="Cuadro de texto 2">
              <a:extLst>
                <a:ext uri="{FF2B5EF4-FFF2-40B4-BE49-F238E27FC236}">
                  <a16:creationId xmlns:a16="http://schemas.microsoft.com/office/drawing/2014/main" id="{00000000-0008-0000-0D00-00000F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25213" y="3384856"/>
              <a:ext cx="2647949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16" name="Imagen 15">
              <a:extLst>
                <a:ext uri="{FF2B5EF4-FFF2-40B4-BE49-F238E27FC236}">
                  <a16:creationId xmlns:a16="http://schemas.microsoft.com/office/drawing/2014/main" id="{00000000-0008-0000-0D00-000010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834405" y="3397923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14" name="Imagen 13">
            <a:extLst>
              <a:ext uri="{FF2B5EF4-FFF2-40B4-BE49-F238E27FC236}">
                <a16:creationId xmlns:a16="http://schemas.microsoft.com/office/drawing/2014/main" id="{00000000-0008-0000-0D00-00000E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5471391" y="3599334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292099</xdr:colOff>
      <xdr:row>0</xdr:row>
      <xdr:rowOff>127000</xdr:rowOff>
    </xdr:from>
    <xdr:to>
      <xdr:col>9</xdr:col>
      <xdr:colOff>628797</xdr:colOff>
      <xdr:row>3</xdr:row>
      <xdr:rowOff>59289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292099" y="127000"/>
          <a:ext cx="7438538" cy="480929"/>
          <a:chOff x="787288" y="3479800"/>
          <a:chExt cx="7474210" cy="47627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GrpSpPr/>
        </xdr:nvGrpSpPr>
        <xdr:grpSpPr>
          <a:xfrm>
            <a:off x="787288" y="3479800"/>
            <a:ext cx="3035412" cy="458470"/>
            <a:chOff x="374538" y="3340100"/>
            <a:chExt cx="3035412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0E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0E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74538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127000</xdr:colOff>
      <xdr:row>0</xdr:row>
      <xdr:rowOff>169334</xdr:rowOff>
    </xdr:from>
    <xdr:to>
      <xdr:col>9</xdr:col>
      <xdr:colOff>0</xdr:colOff>
      <xdr:row>3</xdr:row>
      <xdr:rowOff>97390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391530E7-6F82-4EDD-AF91-6E86D5D2C650}"/>
            </a:ext>
          </a:extLst>
        </xdr:cNvPr>
        <xdr:cNvGrpSpPr/>
      </xdr:nvGrpSpPr>
      <xdr:grpSpPr>
        <a:xfrm>
          <a:off x="127000" y="169334"/>
          <a:ext cx="7388225" cy="470981"/>
          <a:chOff x="768350" y="3479800"/>
          <a:chExt cx="7493148" cy="47627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4590EED8-39E7-49DB-A055-7612FEF0C2F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A111375B-CE7C-B0CD-33C5-7391F47AE91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59F1F8E1-9070-09DD-D359-E7E03908F28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5AEC9684-5C77-1381-FE88-C7F77596510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1</xdr:row>
      <xdr:rowOff>25400</xdr:rowOff>
    </xdr:from>
    <xdr:to>
      <xdr:col>5</xdr:col>
      <xdr:colOff>1</xdr:colOff>
      <xdr:row>3</xdr:row>
      <xdr:rowOff>101600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BA6A1499-1871-408A-BF42-DBD2F866377A}"/>
            </a:ext>
          </a:extLst>
        </xdr:cNvPr>
        <xdr:cNvGrpSpPr/>
      </xdr:nvGrpSpPr>
      <xdr:grpSpPr>
        <a:xfrm>
          <a:off x="95251" y="208280"/>
          <a:ext cx="6930390" cy="441960"/>
          <a:chOff x="768350" y="3479800"/>
          <a:chExt cx="7493148" cy="47627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66D282A4-9284-29DF-1F26-5F6B857A7A6E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7E432AD6-FCBF-0713-7364-C69C4D33E886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777D446E-9281-15DF-F590-B24E771AE91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F12CD40F-1DDC-1DCE-4B58-90A5C9AE6B3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0</xdr:row>
      <xdr:rowOff>-1</xdr:rowOff>
    </xdr:from>
    <xdr:to>
      <xdr:col>8</xdr:col>
      <xdr:colOff>622448</xdr:colOff>
      <xdr:row>3</xdr:row>
      <xdr:rowOff>2138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400050" y="-1"/>
          <a:ext cx="7148978" cy="550779"/>
          <a:chOff x="768350" y="3479800"/>
          <a:chExt cx="7179135" cy="551697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11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11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058087" y="3586974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69850</xdr:colOff>
      <xdr:row>1</xdr:row>
      <xdr:rowOff>6350</xdr:rowOff>
    </xdr:from>
    <xdr:to>
      <xdr:col>4</xdr:col>
      <xdr:colOff>571911</xdr:colOff>
      <xdr:row>3</xdr:row>
      <xdr:rowOff>128270</xdr:rowOff>
    </xdr:to>
    <xdr:grpSp>
      <xdr:nvGrpSpPr>
        <xdr:cNvPr id="9" name="Grup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9850" y="189230"/>
          <a:ext cx="2803301" cy="502920"/>
          <a:chOff x="355600" y="3340100"/>
          <a:chExt cx="3054350" cy="502920"/>
        </a:xfrm>
      </xdr:grpSpPr>
      <xdr:sp macro="" textlink="">
        <xdr:nvSpPr>
          <xdr:cNvPr id="11" name="Cuadro de texto 2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62000" y="3403600"/>
            <a:ext cx="2647950" cy="4394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noAutofit/>
          </a:bodyPr>
          <a:lstStyle/>
          <a:p>
            <a:pPr algn="l">
              <a:lnSpc>
                <a:spcPct val="115000"/>
              </a:lnSpc>
              <a:spcAft>
                <a:spcPts val="0"/>
              </a:spcAft>
            </a:pPr>
            <a:r>
              <a:rPr lang="es-ES_tradnl" sz="900" b="1">
                <a:solidFill>
                  <a:srgbClr val="2A4F1D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MINISTERIO DE </a:t>
            </a:r>
            <a:endParaRPr lang="es-ES" sz="800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l">
              <a:lnSpc>
                <a:spcPct val="115000"/>
              </a:lnSpc>
              <a:spcAft>
                <a:spcPts val="0"/>
              </a:spcAft>
            </a:pPr>
            <a:r>
              <a:rPr lang="es-ES_tradnl" sz="900" b="1">
                <a:solidFill>
                  <a:srgbClr val="2A4F1D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AGRICULTURA, PESCA Y ALIMENTACIÓN</a:t>
            </a:r>
            <a:endParaRPr lang="es-ES" sz="800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just">
              <a:spcAft>
                <a:spcPts val="0"/>
              </a:spcAft>
            </a:pPr>
            <a:r>
              <a:rPr lang="es-ES_tradnl" sz="1300">
                <a:solidFill>
                  <a:srgbClr val="2A4F1D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 </a:t>
            </a:r>
            <a:endParaRPr lang="es-ES" sz="1300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pic>
        <xdr:nvPicPr>
          <xdr:cNvPr id="12" name="Imagen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55600" y="3340100"/>
            <a:ext cx="426757" cy="457240"/>
          </a:xfrm>
          <a:prstGeom prst="rect">
            <a:avLst/>
          </a:prstGeom>
        </xdr:spPr>
      </xdr:pic>
    </xdr:grpSp>
    <xdr:clientData/>
  </xdr:twoCellAnchor>
  <xdr:twoCellAnchor>
    <xdr:from>
      <xdr:col>5</xdr:col>
      <xdr:colOff>353271</xdr:colOff>
      <xdr:row>1</xdr:row>
      <xdr:rowOff>6350</xdr:rowOff>
    </xdr:from>
    <xdr:to>
      <xdr:col>9</xdr:col>
      <xdr:colOff>694415</xdr:colOff>
      <xdr:row>3</xdr:row>
      <xdr:rowOff>69873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45771" y="186267"/>
          <a:ext cx="2796477" cy="444523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116914</xdr:colOff>
      <xdr:row>0</xdr:row>
      <xdr:rowOff>98612</xdr:rowOff>
    </xdr:from>
    <xdr:to>
      <xdr:col>9</xdr:col>
      <xdr:colOff>574262</xdr:colOff>
      <xdr:row>3</xdr:row>
      <xdr:rowOff>27291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pSpPr/>
      </xdr:nvGrpSpPr>
      <xdr:grpSpPr>
        <a:xfrm>
          <a:off x="452194" y="98612"/>
          <a:ext cx="6995308" cy="477319"/>
          <a:chOff x="768350" y="3479800"/>
          <a:chExt cx="7493148" cy="47627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1200-000003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12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12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12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402167</xdr:colOff>
      <xdr:row>0</xdr:row>
      <xdr:rowOff>116417</xdr:rowOff>
    </xdr:from>
    <xdr:to>
      <xdr:col>7</xdr:col>
      <xdr:colOff>281664</xdr:colOff>
      <xdr:row>3</xdr:row>
      <xdr:rowOff>44473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pSpPr/>
      </xdr:nvGrpSpPr>
      <xdr:grpSpPr>
        <a:xfrm>
          <a:off x="402167" y="116417"/>
          <a:ext cx="6882277" cy="476696"/>
          <a:chOff x="768350" y="3479800"/>
          <a:chExt cx="7493148" cy="47627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1300-000003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13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13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13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127000</xdr:rowOff>
    </xdr:from>
    <xdr:to>
      <xdr:col>7</xdr:col>
      <xdr:colOff>463698</xdr:colOff>
      <xdr:row>3</xdr:row>
      <xdr:rowOff>55056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pSpPr/>
      </xdr:nvGrpSpPr>
      <xdr:grpSpPr>
        <a:xfrm>
          <a:off x="666750" y="127000"/>
          <a:ext cx="7693173" cy="470981"/>
          <a:chOff x="768350" y="3479800"/>
          <a:chExt cx="7493148" cy="47627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1400-000003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14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14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14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582082</xdr:colOff>
      <xdr:row>0</xdr:row>
      <xdr:rowOff>158750</xdr:rowOff>
    </xdr:from>
    <xdr:to>
      <xdr:col>7</xdr:col>
      <xdr:colOff>435428</xdr:colOff>
      <xdr:row>3</xdr:row>
      <xdr:rowOff>86806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GrpSpPr/>
      </xdr:nvGrpSpPr>
      <xdr:grpSpPr>
        <a:xfrm>
          <a:off x="582082" y="158750"/>
          <a:ext cx="7518170" cy="465938"/>
          <a:chOff x="768350" y="3479800"/>
          <a:chExt cx="7493148" cy="476273"/>
        </a:xfrm>
      </xdr:grpSpPr>
      <xdr:grpSp>
        <xdr:nvGrpSpPr>
          <xdr:cNvPr id="8" name="Grupo 7">
            <a:extLst>
              <a:ext uri="{FF2B5EF4-FFF2-40B4-BE49-F238E27FC236}">
                <a16:creationId xmlns:a16="http://schemas.microsoft.com/office/drawing/2014/main" id="{00000000-0008-0000-1500-000008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10" name="Cuadro de texto 2">
              <a:extLst>
                <a:ext uri="{FF2B5EF4-FFF2-40B4-BE49-F238E27FC236}">
                  <a16:creationId xmlns:a16="http://schemas.microsoft.com/office/drawing/2014/main" id="{00000000-0008-0000-1500-00000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11" name="Imagen 10">
              <a:extLst>
                <a:ext uri="{FF2B5EF4-FFF2-40B4-BE49-F238E27FC236}">
                  <a16:creationId xmlns:a16="http://schemas.microsoft.com/office/drawing/2014/main" id="{00000000-0008-0000-1500-00000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9" name="Imagen 8">
            <a:extLst>
              <a:ext uri="{FF2B5EF4-FFF2-40B4-BE49-F238E27FC236}">
                <a16:creationId xmlns:a16="http://schemas.microsoft.com/office/drawing/2014/main" id="{00000000-0008-0000-15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431800</xdr:colOff>
      <xdr:row>0</xdr:row>
      <xdr:rowOff>0</xdr:rowOff>
    </xdr:from>
    <xdr:to>
      <xdr:col>10</xdr:col>
      <xdr:colOff>495448</xdr:colOff>
      <xdr:row>2</xdr:row>
      <xdr:rowOff>107973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pSpPr/>
      </xdr:nvGrpSpPr>
      <xdr:grpSpPr>
        <a:xfrm>
          <a:off x="784225" y="0"/>
          <a:ext cx="6969273" cy="469923"/>
          <a:chOff x="768350" y="3479800"/>
          <a:chExt cx="7493148" cy="476273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1600-000004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6" name="Cuadro de texto 2">
              <a:extLst>
                <a:ext uri="{FF2B5EF4-FFF2-40B4-BE49-F238E27FC236}">
                  <a16:creationId xmlns:a16="http://schemas.microsoft.com/office/drawing/2014/main" id="{00000000-0008-0000-1600-000006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7" name="Imagen 6">
              <a:extLst>
                <a:ext uri="{FF2B5EF4-FFF2-40B4-BE49-F238E27FC236}">
                  <a16:creationId xmlns:a16="http://schemas.microsoft.com/office/drawing/2014/main" id="{00000000-0008-0000-1600-000007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5" name="Imagen 4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  <xdr:twoCellAnchor editAs="oneCell">
    <xdr:from>
      <xdr:col>1</xdr:col>
      <xdr:colOff>1333499</xdr:colOff>
      <xdr:row>35</xdr:row>
      <xdr:rowOff>55562</xdr:rowOff>
    </xdr:from>
    <xdr:to>
      <xdr:col>9</xdr:col>
      <xdr:colOff>578061</xdr:colOff>
      <xdr:row>54</xdr:row>
      <xdr:rowOff>6874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16CABBB4-19DD-873F-D997-568AB4AEB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98624" y="6564312"/>
          <a:ext cx="5602500" cy="342000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26</xdr:row>
      <xdr:rowOff>82550</xdr:rowOff>
    </xdr:from>
    <xdr:to>
      <xdr:col>13</xdr:col>
      <xdr:colOff>0</xdr:colOff>
      <xdr:row>30</xdr:row>
      <xdr:rowOff>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1700-00000A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0" y="7556500"/>
          <a:ext cx="6883400" cy="6477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311150</xdr:colOff>
      <xdr:row>1</xdr:row>
      <xdr:rowOff>76200</xdr:rowOff>
    </xdr:from>
    <xdr:to>
      <xdr:col>4</xdr:col>
      <xdr:colOff>374015</xdr:colOff>
      <xdr:row>4</xdr:row>
      <xdr:rowOff>2540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1700-00000B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600" y="260350"/>
          <a:ext cx="1282065" cy="61849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419100</xdr:colOff>
      <xdr:row>4</xdr:row>
      <xdr:rowOff>76200</xdr:rowOff>
    </xdr:from>
    <xdr:to>
      <xdr:col>12</xdr:col>
      <xdr:colOff>463550</xdr:colOff>
      <xdr:row>7</xdr:row>
      <xdr:rowOff>293370</xdr:rowOff>
    </xdr:to>
    <xdr:sp macro="" textlink="">
      <xdr:nvSpPr>
        <xdr:cNvPr id="12" name="Cuadro de texto 2">
          <a:extLst>
            <a:ext uri="{FF2B5EF4-FFF2-40B4-BE49-F238E27FC236}">
              <a16:creationId xmlns:a16="http://schemas.microsoft.com/office/drawing/2014/main" id="{00000000-0008-0000-1700-00000C000000}"/>
            </a:ext>
          </a:extLst>
        </xdr:cNvPr>
        <xdr:cNvSpPr txBox="1">
          <a:spLocks noChangeArrowheads="1"/>
        </xdr:cNvSpPr>
      </xdr:nvSpPr>
      <xdr:spPr bwMode="auto">
        <a:xfrm>
          <a:off x="2673350" y="952500"/>
          <a:ext cx="4419600" cy="164592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just">
            <a:spcAft>
              <a:spcPts val="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Aviso Legal: los contenidos de esta publicación podrán ser reutilizados, citando la fuente y la fecha, en su caso, de la última actualización.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Publicación elaborada por 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Subsecretaría de Agricultura, Pesca y Alimentación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Subdirección General de Análisis, Coordinación y Estadística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marR="1689100" algn="just">
            <a:spcAft>
              <a:spcPts val="0"/>
            </a:spcAft>
            <a:tabLst>
              <a:tab pos="3330575" algn="l"/>
            </a:tabLst>
          </a:pPr>
          <a:r>
            <a:rPr lang="es-ES" sz="1200">
              <a:effectLst/>
              <a:latin typeface="Cambria" panose="02040503050406030204" pitchFamily="18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260350</xdr:colOff>
      <xdr:row>10</xdr:row>
      <xdr:rowOff>254001</xdr:rowOff>
    </xdr:from>
    <xdr:to>
      <xdr:col>8</xdr:col>
      <xdr:colOff>46355</xdr:colOff>
      <xdr:row>14</xdr:row>
      <xdr:rowOff>114301</xdr:rowOff>
    </xdr:to>
    <xdr:sp macro="" textlink="">
      <xdr:nvSpPr>
        <xdr:cNvPr id="13" name="Cuadro de texto 2">
          <a:extLst>
            <a:ext uri="{FF2B5EF4-FFF2-40B4-BE49-F238E27FC236}">
              <a16:creationId xmlns:a16="http://schemas.microsoft.com/office/drawing/2014/main" id="{00000000-0008-0000-1700-00000D000000}"/>
            </a:ext>
          </a:extLst>
        </xdr:cNvPr>
        <xdr:cNvSpPr txBox="1">
          <a:spLocks noChangeArrowheads="1"/>
        </xdr:cNvSpPr>
      </xdr:nvSpPr>
      <xdr:spPr bwMode="auto">
        <a:xfrm>
          <a:off x="685800" y="3778251"/>
          <a:ext cx="3443605" cy="1263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l">
            <a:spcAft>
              <a:spcPts val="400"/>
            </a:spcAft>
          </a:pPr>
          <a:r>
            <a:rPr lang="es-ES" sz="10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Edita: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© </a:t>
          </a: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Ministerio de Agricultura, Pesca 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y Alimentación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Secretaría General Técnica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Centro de publicaciones MAPA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FFFFFF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.es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60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s-ES" sz="1200">
              <a:effectLst/>
              <a:latin typeface="Cambria" panose="02040503050406030204" pitchFamily="18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279400</xdr:colOff>
      <xdr:row>15</xdr:row>
      <xdr:rowOff>25400</xdr:rowOff>
    </xdr:from>
    <xdr:to>
      <xdr:col>10</xdr:col>
      <xdr:colOff>226695</xdr:colOff>
      <xdr:row>23</xdr:row>
      <xdr:rowOff>139824</xdr:rowOff>
    </xdr:to>
    <xdr:sp macro="" textlink="">
      <xdr:nvSpPr>
        <xdr:cNvPr id="14" name="Cuadro de texto 2">
          <a:extLst>
            <a:ext uri="{FF2B5EF4-FFF2-40B4-BE49-F238E27FC236}">
              <a16:creationId xmlns:a16="http://schemas.microsoft.com/office/drawing/2014/main" id="{00000000-0008-0000-1700-00000E000000}"/>
            </a:ext>
          </a:extLst>
        </xdr:cNvPr>
        <xdr:cNvSpPr txBox="1">
          <a:spLocks noChangeArrowheads="1"/>
        </xdr:cNvSpPr>
      </xdr:nvSpPr>
      <xdr:spPr bwMode="auto">
        <a:xfrm>
          <a:off x="706120" y="5115560"/>
          <a:ext cx="4641215" cy="1943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spAutoFit/>
        </a:bodyPr>
        <a:lstStyle/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Catálogo de Publicaciones de la Administración General del Estado: 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 u="sng">
              <a:solidFill>
                <a:srgbClr val="0000FF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https://cpage.mpr.gob.es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Análisis y Prospectiva. Serie Territorial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Lengua/s: Español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NIPO: </a:t>
          </a:r>
          <a:r>
            <a:rPr lang="es-ES" sz="10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Calibri" panose="020F0502020204030204" pitchFamily="34" charset="0"/>
            </a:rPr>
            <a:t>003230371</a:t>
          </a: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Gratuita / Periódica / En línea / pdf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just">
            <a:spcAft>
              <a:spcPts val="0"/>
            </a:spcAft>
          </a:pPr>
          <a:r>
            <a:rPr lang="es-ES" sz="1300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</a:p>
      </xdr:txBody>
    </xdr:sp>
    <xdr:clientData/>
  </xdr:twoCellAnchor>
  <xdr:twoCellAnchor>
    <xdr:from>
      <xdr:col>7</xdr:col>
      <xdr:colOff>590550</xdr:colOff>
      <xdr:row>10</xdr:row>
      <xdr:rowOff>133350</xdr:rowOff>
    </xdr:from>
    <xdr:to>
      <xdr:col>12</xdr:col>
      <xdr:colOff>319405</xdr:colOff>
      <xdr:row>21</xdr:row>
      <xdr:rowOff>20955</xdr:rowOff>
    </xdr:to>
    <xdr:sp macro="" textlink="">
      <xdr:nvSpPr>
        <xdr:cNvPr id="18" name="Cuadro de texto 2">
          <a:extLst>
            <a:ext uri="{FF2B5EF4-FFF2-40B4-BE49-F238E27FC236}">
              <a16:creationId xmlns:a16="http://schemas.microsoft.com/office/drawing/2014/main" id="{00000000-0008-0000-1700-000012000000}"/>
            </a:ext>
          </a:extLst>
        </xdr:cNvPr>
        <xdr:cNvSpPr txBox="1">
          <a:spLocks noChangeArrowheads="1"/>
        </xdr:cNvSpPr>
      </xdr:nvSpPr>
      <xdr:spPr bwMode="auto">
        <a:xfrm>
          <a:off x="4064000" y="3657600"/>
          <a:ext cx="2884805" cy="2884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r">
            <a:spcAft>
              <a:spcPts val="400"/>
            </a:spcAft>
          </a:pPr>
          <a:r>
            <a:rPr lang="es-ES" sz="1000" b="1">
              <a:solidFill>
                <a:srgbClr val="FFFFFF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Distribución: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Paseo de la Infanta Isabel, 1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28014 Madrid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Teléfono: 91 347 55 41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e-mail: centropublicaciones@mapa.es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600"/>
            </a:spcAft>
          </a:pPr>
          <a:r>
            <a:rPr lang="es-ES" sz="1000">
              <a:solidFill>
                <a:srgbClr val="FFFFFF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400"/>
            </a:spcAft>
          </a:pPr>
          <a:r>
            <a:rPr lang="es-ES" sz="1000">
              <a:solidFill>
                <a:srgbClr val="FFFFFF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Catálogo de Publicaciones de la Administración General del Estado: 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400"/>
            </a:spcAft>
          </a:pPr>
          <a:r>
            <a:rPr lang="es-ES" sz="1000" u="sng">
              <a:solidFill>
                <a:srgbClr val="FFFFFF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http://publicacionesoficiales.boe.es/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400"/>
            </a:spcAft>
          </a:pPr>
          <a:r>
            <a:rPr lang="es-ES" sz="1000">
              <a:solidFill>
                <a:srgbClr val="FFFFFF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r">
            <a:spcAft>
              <a:spcPts val="400"/>
            </a:spcAft>
          </a:pPr>
          <a:r>
            <a:rPr lang="es-ES" sz="1000">
              <a:solidFill>
                <a:srgbClr val="FFFFFF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NIPO: 013-17-150-6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400"/>
            </a:spcAft>
          </a:pPr>
          <a:r>
            <a:rPr lang="es-ES" sz="1000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600"/>
            </a:spcAft>
          </a:pPr>
          <a:r>
            <a:rPr lang="es-ES" sz="1000">
              <a:effectLst/>
              <a:latin typeface="Verdana" panose="020B0604030504040204" pitchFamily="34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s-ES" sz="1200">
              <a:effectLst/>
              <a:latin typeface="Cambria" panose="02040503050406030204" pitchFamily="18" charset="0"/>
              <a:ea typeface="Times New Roman" panose="02020603050405020304" pitchFamily="18" charset="0"/>
              <a:cs typeface="Times New Roman" panose="02020603050405020304" pitchFamily="18" charset="0"/>
            </a:rPr>
            <a:t> </a:t>
          </a:r>
          <a:endParaRPr lang="es-ES" sz="1300">
            <a:effectLst/>
            <a:latin typeface="Arial" panose="020B0604020202020204" pitchFamily="34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243417</xdr:colOff>
      <xdr:row>0</xdr:row>
      <xdr:rowOff>42334</xdr:rowOff>
    </xdr:from>
    <xdr:to>
      <xdr:col>8</xdr:col>
      <xdr:colOff>1157965</xdr:colOff>
      <xdr:row>2</xdr:row>
      <xdr:rowOff>150307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243417" y="42334"/>
          <a:ext cx="7315348" cy="473733"/>
          <a:chOff x="768350" y="3479800"/>
          <a:chExt cx="7493148" cy="476273"/>
        </a:xfrm>
      </xdr:grpSpPr>
      <xdr:grpSp>
        <xdr:nvGrpSpPr>
          <xdr:cNvPr id="5" name="Grupo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2" name="Cuadro de texto 2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4" name="Imagen 3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6" name="Imagen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319618</xdr:colOff>
      <xdr:row>0</xdr:row>
      <xdr:rowOff>84664</xdr:rowOff>
    </xdr:from>
    <xdr:to>
      <xdr:col>3</xdr:col>
      <xdr:colOff>237850</xdr:colOff>
      <xdr:row>2</xdr:row>
      <xdr:rowOff>171076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pSpPr/>
      </xdr:nvGrpSpPr>
      <xdr:grpSpPr>
        <a:xfrm>
          <a:off x="319618" y="84664"/>
          <a:ext cx="2981472" cy="452172"/>
          <a:chOff x="355600" y="3340100"/>
          <a:chExt cx="3054350" cy="458470"/>
        </a:xfrm>
      </xdr:grpSpPr>
      <xdr:sp macro="" textlink="">
        <xdr:nvSpPr>
          <xdr:cNvPr id="10" name="Cuadro de texto 2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62000" y="3359150"/>
            <a:ext cx="2647950" cy="4394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rot="0" vert="horz" wrap="square" lIns="91440" tIns="45720" rIns="91440" bIns="45720" anchor="t" anchorCtr="0">
            <a:noAutofit/>
          </a:bodyPr>
          <a:lstStyle/>
          <a:p>
            <a:pPr algn="l">
              <a:lnSpc>
                <a:spcPct val="115000"/>
              </a:lnSpc>
              <a:spcAft>
                <a:spcPts val="0"/>
              </a:spcAft>
            </a:pPr>
            <a:r>
              <a:rPr lang="es-ES_tradnl" sz="900" b="1">
                <a:solidFill>
                  <a:srgbClr val="2A4F1D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MINISTERIO DE </a:t>
            </a:r>
            <a:endParaRPr lang="es-ES" sz="800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l">
              <a:lnSpc>
                <a:spcPct val="115000"/>
              </a:lnSpc>
              <a:spcAft>
                <a:spcPts val="0"/>
              </a:spcAft>
            </a:pPr>
            <a:r>
              <a:rPr lang="es-ES_tradnl" sz="900" b="1">
                <a:solidFill>
                  <a:srgbClr val="2A4F1D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AGRICULTURA, PESCA Y ALIMENTACIÓN</a:t>
            </a:r>
            <a:endParaRPr lang="es-ES" sz="800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  <a:p>
            <a:pPr algn="just">
              <a:spcAft>
                <a:spcPts val="0"/>
              </a:spcAft>
            </a:pPr>
            <a:r>
              <a:rPr lang="es-ES_tradnl" sz="1300">
                <a:solidFill>
                  <a:srgbClr val="2A4F1D"/>
                </a:solidFill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rPr>
              <a:t> </a:t>
            </a:r>
            <a:endParaRPr lang="es-ES" sz="1300">
              <a:effectLst/>
              <a:latin typeface="Arial" panose="020B0604020202020204" pitchFamily="34" charset="0"/>
              <a:ea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pic>
        <xdr:nvPicPr>
          <xdr:cNvPr id="11" name="Imagen 10"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55600" y="3340100"/>
            <a:ext cx="426757" cy="457240"/>
          </a:xfrm>
          <a:prstGeom prst="rect">
            <a:avLst/>
          </a:prstGeom>
        </xdr:spPr>
      </xdr:pic>
    </xdr:grpSp>
    <xdr:clientData/>
  </xdr:twoCellAnchor>
  <xdr:twoCellAnchor>
    <xdr:from>
      <xdr:col>5</xdr:col>
      <xdr:colOff>145083</xdr:colOff>
      <xdr:row>0</xdr:row>
      <xdr:rowOff>83818</xdr:rowOff>
    </xdr:from>
    <xdr:to>
      <xdr:col>8</xdr:col>
      <xdr:colOff>745216</xdr:colOff>
      <xdr:row>2</xdr:row>
      <xdr:rowOff>156655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7000" y="83818"/>
          <a:ext cx="2854383" cy="4326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335851</xdr:colOff>
      <xdr:row>0</xdr:row>
      <xdr:rowOff>99391</xdr:rowOff>
    </xdr:from>
    <xdr:to>
      <xdr:col>6</xdr:col>
      <xdr:colOff>748327</xdr:colOff>
      <xdr:row>3</xdr:row>
      <xdr:rowOff>32417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pSpPr/>
      </xdr:nvGrpSpPr>
      <xdr:grpSpPr>
        <a:xfrm>
          <a:off x="335851" y="99391"/>
          <a:ext cx="6394176" cy="475951"/>
          <a:chOff x="768350" y="3479800"/>
          <a:chExt cx="6995451" cy="487146"/>
        </a:xfrm>
      </xdr:grpSpPr>
      <xdr:grpSp>
        <xdr:nvGrpSpPr>
          <xdr:cNvPr id="8" name="Grupo 7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10" name="Cuadro de texto 2"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11" name="Imagen 10">
              <a:extLst>
                <a:ext uri="{FF2B5EF4-FFF2-40B4-BE49-F238E27FC236}">
                  <a16:creationId xmlns:a16="http://schemas.microsoft.com/office/drawing/2014/main" id="{00000000-0008-0000-0400-00000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9" name="Imagen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4874403" y="3522423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0</xdr:row>
      <xdr:rowOff>0</xdr:rowOff>
    </xdr:from>
    <xdr:to>
      <xdr:col>12</xdr:col>
      <xdr:colOff>603397</xdr:colOff>
      <xdr:row>2</xdr:row>
      <xdr:rowOff>165123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12700" y="0"/>
          <a:ext cx="8835537" cy="530883"/>
          <a:chOff x="768350" y="3479800"/>
          <a:chExt cx="9699026" cy="53342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05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577978" y="356870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120650</xdr:colOff>
      <xdr:row>0</xdr:row>
      <xdr:rowOff>50801</xdr:rowOff>
    </xdr:from>
    <xdr:to>
      <xdr:col>9</xdr:col>
      <xdr:colOff>268816</xdr:colOff>
      <xdr:row>2</xdr:row>
      <xdr:rowOff>179941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120650" y="50801"/>
          <a:ext cx="7684346" cy="494900"/>
          <a:chOff x="768350" y="3479800"/>
          <a:chExt cx="7775269" cy="49782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00000000-0008-0000-06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654221" y="353310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120650</xdr:colOff>
      <xdr:row>0</xdr:row>
      <xdr:rowOff>50801</xdr:rowOff>
    </xdr:from>
    <xdr:to>
      <xdr:col>9</xdr:col>
      <xdr:colOff>0</xdr:colOff>
      <xdr:row>2</xdr:row>
      <xdr:rowOff>179941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10B0E48C-5064-4B63-B064-C4424D976E5E}"/>
            </a:ext>
          </a:extLst>
        </xdr:cNvPr>
        <xdr:cNvGrpSpPr/>
      </xdr:nvGrpSpPr>
      <xdr:grpSpPr>
        <a:xfrm>
          <a:off x="120650" y="50801"/>
          <a:ext cx="7004050" cy="494900"/>
          <a:chOff x="768350" y="3479800"/>
          <a:chExt cx="7775269" cy="497823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E78769AE-EE8F-BA46-0147-6BC80CC7911E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5" name="Cuadro de texto 2">
              <a:extLst>
                <a:ext uri="{FF2B5EF4-FFF2-40B4-BE49-F238E27FC236}">
                  <a16:creationId xmlns:a16="http://schemas.microsoft.com/office/drawing/2014/main" id="{BE0F9632-CA93-E059-398A-96486362C61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1D2C550F-3E76-F219-AC43-060C4AFA192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4" name="Imagen 3">
            <a:extLst>
              <a:ext uri="{FF2B5EF4-FFF2-40B4-BE49-F238E27FC236}">
                <a16:creationId xmlns:a16="http://schemas.microsoft.com/office/drawing/2014/main" id="{75D100F6-023A-15F6-1CA0-922FC4D500C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654221" y="353310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59267</xdr:colOff>
      <xdr:row>0</xdr:row>
      <xdr:rowOff>42333</xdr:rowOff>
    </xdr:from>
    <xdr:to>
      <xdr:col>6</xdr:col>
      <xdr:colOff>827765</xdr:colOff>
      <xdr:row>2</xdr:row>
      <xdr:rowOff>150306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/>
      </xdr:nvGrpSpPr>
      <xdr:grpSpPr>
        <a:xfrm>
          <a:off x="59267" y="42333"/>
          <a:ext cx="7214122" cy="466561"/>
          <a:chOff x="768350" y="3479800"/>
          <a:chExt cx="7493148" cy="476273"/>
        </a:xfrm>
      </xdr:grpSpPr>
      <xdr:grpSp>
        <xdr:nvGrpSpPr>
          <xdr:cNvPr id="8" name="Grupo 7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GrpSpPr/>
        </xdr:nvGrpSpPr>
        <xdr:grpSpPr>
          <a:xfrm>
            <a:off x="768350" y="3479800"/>
            <a:ext cx="3054350" cy="458470"/>
            <a:chOff x="355600" y="3340100"/>
            <a:chExt cx="3054350" cy="458470"/>
          </a:xfrm>
        </xdr:grpSpPr>
        <xdr:sp macro="" textlink="">
          <xdr:nvSpPr>
            <xdr:cNvPr id="10" name="Cuadro de texto 2">
              <a:extLst>
                <a:ext uri="{FF2B5EF4-FFF2-40B4-BE49-F238E27FC236}">
                  <a16:creationId xmlns:a16="http://schemas.microsoft.com/office/drawing/2014/main" id="{00000000-0008-0000-0700-00000A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62000" y="3359150"/>
              <a:ext cx="2647950" cy="43942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rot="0" vert="horz" wrap="square" lIns="91440" tIns="45720" rIns="91440" bIns="45720" anchor="t" anchorCtr="0">
              <a:noAutofit/>
            </a:bodyPr>
            <a:lstStyle/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MINISTERIO DE 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l">
                <a:lnSpc>
                  <a:spcPct val="115000"/>
                </a:lnSpc>
                <a:spcAft>
                  <a:spcPts val="0"/>
                </a:spcAft>
              </a:pPr>
              <a:r>
                <a:rPr lang="es-ES_tradnl" sz="900" b="1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AGRICULTURA, PESCA Y ALIMENTACIÓN</a:t>
              </a:r>
              <a:endParaRPr lang="es-ES" sz="8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  <a:p>
              <a:pPr algn="just">
                <a:spcAft>
                  <a:spcPts val="0"/>
                </a:spcAft>
              </a:pPr>
              <a:r>
                <a:rPr lang="es-ES_tradnl" sz="1300">
                  <a:solidFill>
                    <a:srgbClr val="2A4F1D"/>
                  </a:solidFill>
                  <a:effectLst/>
                  <a:latin typeface="Arial" panose="020B0604020202020204" pitchFamily="34" charset="0"/>
                  <a:ea typeface="Times New Roman" panose="02020603050405020304" pitchFamily="18" charset="0"/>
                  <a:cs typeface="Times New Roman" panose="02020603050405020304" pitchFamily="18" charset="0"/>
                </a:rPr>
                <a:t> </a:t>
              </a:r>
              <a:endParaRPr lang="es-ES" sz="1300">
                <a:effectLst/>
                <a:latin typeface="Arial" panose="020B0604020202020204" pitchFamily="34" charset="0"/>
                <a:ea typeface="Times New Roman" panose="02020603050405020304" pitchFamily="18" charset="0"/>
                <a:cs typeface="Times New Roman" panose="02020603050405020304" pitchFamily="18" charset="0"/>
              </a:endParaRPr>
            </a:p>
          </xdr:txBody>
        </xdr:sp>
        <xdr:pic>
          <xdr:nvPicPr>
            <xdr:cNvPr id="11" name="Imagen 10">
              <a:extLst>
                <a:ext uri="{FF2B5EF4-FFF2-40B4-BE49-F238E27FC236}">
                  <a16:creationId xmlns:a16="http://schemas.microsoft.com/office/drawing/2014/main" id="{00000000-0008-0000-0700-00000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355600" y="3340100"/>
              <a:ext cx="426757" cy="457240"/>
            </a:xfrm>
            <a:prstGeom prst="rect">
              <a:avLst/>
            </a:prstGeom>
          </xdr:spPr>
        </xdr:pic>
      </xdr:grpSp>
      <xdr:pic>
        <xdr:nvPicPr>
          <xdr:cNvPr id="9" name="Imagen 8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5372100" y="3511550"/>
            <a:ext cx="2889398" cy="444523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6" tint="0.39997558519241921"/>
  </sheetPr>
  <dimension ref="B2:N37"/>
  <sheetViews>
    <sheetView topLeftCell="C1" zoomScale="80" zoomScaleNormal="80" zoomScalePageLayoutView="55" workbookViewId="0">
      <selection activeCell="S12" sqref="S12"/>
    </sheetView>
  </sheetViews>
  <sheetFormatPr baseColWidth="10" defaultColWidth="8.5546875" defaultRowHeight="14.4" x14ac:dyDescent="0.3"/>
  <cols>
    <col min="1" max="1" width="2.44140625" style="2" customWidth="1"/>
    <col min="2" max="2" width="0.88671875" style="2" customWidth="1"/>
    <col min="3" max="11" width="8.5546875" style="2"/>
    <col min="12" max="12" width="10.44140625" style="2" customWidth="1"/>
    <col min="13" max="13" width="10" style="2" customWidth="1"/>
    <col min="14" max="14" width="0.5546875" style="2" customWidth="1"/>
    <col min="15" max="15" width="8.5546875" style="2" customWidth="1"/>
    <col min="16" max="16384" width="8.5546875" style="2"/>
  </cols>
  <sheetData>
    <row r="2" spans="2:14" x14ac:dyDescent="0.3">
      <c r="B2" s="130"/>
      <c r="C2" s="123"/>
      <c r="J2" s="507" t="s">
        <v>234</v>
      </c>
      <c r="K2" s="507"/>
      <c r="L2" s="507"/>
      <c r="M2" s="508"/>
      <c r="N2" s="125"/>
    </row>
    <row r="3" spans="2:14" ht="15.6" x14ac:dyDescent="0.3">
      <c r="B3" s="130"/>
      <c r="C3" s="123"/>
      <c r="I3" s="509" t="s">
        <v>235</v>
      </c>
      <c r="J3" s="509"/>
      <c r="K3" s="509"/>
      <c r="L3" s="509"/>
      <c r="M3" s="510"/>
      <c r="N3" s="126"/>
    </row>
    <row r="4" spans="2:14" ht="15.6" x14ac:dyDescent="0.3">
      <c r="B4" s="130"/>
      <c r="C4" s="123"/>
      <c r="I4" s="171"/>
      <c r="J4" s="171"/>
      <c r="K4" s="171"/>
      <c r="L4" s="171"/>
      <c r="M4" s="172"/>
      <c r="N4" s="126"/>
    </row>
    <row r="5" spans="2:14" ht="15.6" x14ac:dyDescent="0.3">
      <c r="B5" s="130"/>
      <c r="C5" s="123"/>
      <c r="I5" s="171"/>
      <c r="J5" s="171"/>
      <c r="K5" s="171"/>
      <c r="L5" s="171"/>
      <c r="M5" s="172"/>
      <c r="N5" s="126"/>
    </row>
    <row r="6" spans="2:14" ht="24.6" x14ac:dyDescent="0.3">
      <c r="B6" s="131"/>
      <c r="C6" s="123"/>
      <c r="M6" s="124"/>
      <c r="N6" s="127"/>
    </row>
    <row r="7" spans="2:14" ht="24.6" customHeight="1" x14ac:dyDescent="0.3">
      <c r="B7" s="132"/>
      <c r="C7" s="511" t="s">
        <v>195</v>
      </c>
      <c r="D7" s="512"/>
      <c r="E7" s="512"/>
      <c r="F7" s="512"/>
      <c r="G7" s="512"/>
      <c r="H7" s="512"/>
      <c r="I7" s="512"/>
      <c r="J7" s="512"/>
      <c r="K7" s="512"/>
      <c r="L7" s="512"/>
      <c r="M7" s="513"/>
      <c r="N7" s="128"/>
    </row>
    <row r="8" spans="2:14" ht="55.5" customHeight="1" x14ac:dyDescent="0.3">
      <c r="B8" s="133"/>
      <c r="C8" s="514" t="s">
        <v>484</v>
      </c>
      <c r="D8" s="515"/>
      <c r="E8" s="515"/>
      <c r="F8" s="515"/>
      <c r="G8" s="515"/>
      <c r="H8" s="515"/>
      <c r="I8" s="515"/>
      <c r="J8" s="515"/>
      <c r="K8" s="515"/>
      <c r="L8" s="515"/>
      <c r="M8" s="516"/>
      <c r="N8" s="129"/>
    </row>
    <row r="9" spans="2:14" ht="32.4" x14ac:dyDescent="0.3">
      <c r="B9" s="134"/>
      <c r="C9" s="123"/>
      <c r="M9" s="124"/>
      <c r="N9" s="127"/>
    </row>
    <row r="10" spans="2:14" ht="31.8" x14ac:dyDescent="0.3">
      <c r="B10" s="135"/>
      <c r="C10" s="123"/>
      <c r="M10" s="124"/>
      <c r="N10" s="127"/>
    </row>
    <row r="11" spans="2:14" ht="31.8" x14ac:dyDescent="0.3">
      <c r="B11" s="135"/>
      <c r="C11" s="123"/>
      <c r="M11" s="124"/>
      <c r="N11" s="127"/>
    </row>
    <row r="12" spans="2:14" ht="31.8" x14ac:dyDescent="0.3">
      <c r="B12" s="135"/>
      <c r="C12" s="123"/>
      <c r="M12" s="124"/>
      <c r="N12" s="127"/>
    </row>
    <row r="13" spans="2:14" ht="31.8" x14ac:dyDescent="0.3">
      <c r="B13" s="135"/>
      <c r="C13" s="123"/>
      <c r="M13" s="124"/>
      <c r="N13" s="127"/>
    </row>
    <row r="14" spans="2:14" ht="31.8" x14ac:dyDescent="0.3">
      <c r="B14" s="135"/>
      <c r="C14" s="123"/>
      <c r="M14" s="124"/>
      <c r="N14" s="127"/>
    </row>
    <row r="15" spans="2:14" ht="31.8" x14ac:dyDescent="0.3">
      <c r="B15" s="135"/>
      <c r="C15" s="123"/>
      <c r="M15" s="124"/>
      <c r="N15" s="127"/>
    </row>
    <row r="16" spans="2:14" x14ac:dyDescent="0.3">
      <c r="B16" s="506"/>
      <c r="C16" s="123"/>
      <c r="M16" s="124"/>
      <c r="N16" s="127"/>
    </row>
    <row r="17" spans="2:14" x14ac:dyDescent="0.3">
      <c r="B17" s="506"/>
      <c r="C17" s="123"/>
      <c r="M17" s="124"/>
      <c r="N17" s="127"/>
    </row>
    <row r="18" spans="2:14" ht="16.8" x14ac:dyDescent="0.3">
      <c r="B18" s="136"/>
      <c r="C18" s="123"/>
      <c r="M18" s="124"/>
      <c r="N18" s="127"/>
    </row>
    <row r="19" spans="2:14" x14ac:dyDescent="0.3">
      <c r="B19" s="137"/>
      <c r="C19" s="123"/>
      <c r="M19" s="124"/>
      <c r="N19" s="127"/>
    </row>
    <row r="20" spans="2:14" ht="21" x14ac:dyDescent="0.3">
      <c r="B20" s="138"/>
      <c r="C20" s="123"/>
      <c r="M20" s="124"/>
      <c r="N20" s="127"/>
    </row>
    <row r="21" spans="2:14" ht="21" x14ac:dyDescent="0.3">
      <c r="B21" s="138"/>
      <c r="C21" s="123"/>
      <c r="M21" s="124"/>
      <c r="N21" s="127"/>
    </row>
    <row r="22" spans="2:14" ht="21" x14ac:dyDescent="0.3">
      <c r="B22" s="138"/>
      <c r="C22" s="123"/>
      <c r="M22" s="124"/>
      <c r="N22" s="127"/>
    </row>
    <row r="23" spans="2:14" ht="21" x14ac:dyDescent="0.3">
      <c r="B23" s="138"/>
      <c r="C23" s="123"/>
      <c r="M23" s="124"/>
      <c r="N23" s="127"/>
    </row>
    <row r="24" spans="2:14" ht="21" x14ac:dyDescent="0.3">
      <c r="B24" s="138"/>
      <c r="C24" s="123"/>
      <c r="M24" s="124"/>
      <c r="N24" s="127"/>
    </row>
    <row r="25" spans="2:14" x14ac:dyDescent="0.3">
      <c r="B25" s="139"/>
      <c r="C25" s="123"/>
      <c r="M25" s="124"/>
      <c r="N25" s="127"/>
    </row>
    <row r="26" spans="2:14" x14ac:dyDescent="0.3">
      <c r="B26" s="139"/>
      <c r="C26" s="123"/>
      <c r="M26" s="124"/>
      <c r="N26" s="127"/>
    </row>
    <row r="27" spans="2:14" x14ac:dyDescent="0.3">
      <c r="B27" s="139"/>
      <c r="C27" s="123"/>
      <c r="M27" s="124"/>
      <c r="N27" s="127"/>
    </row>
    <row r="28" spans="2:14" x14ac:dyDescent="0.3">
      <c r="B28" s="139"/>
      <c r="C28" s="123"/>
      <c r="M28" s="124"/>
      <c r="N28" s="127"/>
    </row>
    <row r="29" spans="2:14" x14ac:dyDescent="0.3">
      <c r="B29" s="139"/>
      <c r="C29" s="123"/>
      <c r="M29" s="124"/>
      <c r="N29" s="127"/>
    </row>
    <row r="30" spans="2:14" ht="17.399999999999999" x14ac:dyDescent="0.35">
      <c r="B30" s="139"/>
      <c r="C30" s="503" t="s">
        <v>196</v>
      </c>
      <c r="D30" s="504"/>
      <c r="E30" s="504"/>
      <c r="F30" s="504"/>
      <c r="G30" s="504"/>
      <c r="H30" s="504"/>
      <c r="I30" s="504"/>
      <c r="J30" s="504"/>
      <c r="K30" s="504"/>
      <c r="L30" s="504"/>
      <c r="M30" s="505"/>
      <c r="N30" s="127"/>
    </row>
    <row r="31" spans="2:14" x14ac:dyDescent="0.3">
      <c r="B31" s="139"/>
      <c r="C31" s="123"/>
      <c r="M31" s="124"/>
      <c r="N31" s="127"/>
    </row>
    <row r="32" spans="2:14" x14ac:dyDescent="0.3">
      <c r="B32" s="139"/>
      <c r="C32" s="123"/>
      <c r="M32" s="124"/>
      <c r="N32" s="127"/>
    </row>
    <row r="33" spans="2:14" x14ac:dyDescent="0.3">
      <c r="B33" s="139"/>
      <c r="C33" s="123"/>
      <c r="M33" s="124"/>
      <c r="N33" s="127"/>
    </row>
    <row r="34" spans="2:14" x14ac:dyDescent="0.3">
      <c r="B34" s="139"/>
      <c r="C34" s="123"/>
      <c r="M34" s="124"/>
      <c r="N34" s="127"/>
    </row>
    <row r="35" spans="2:14" x14ac:dyDescent="0.3">
      <c r="B35" s="139"/>
      <c r="C35" s="123"/>
      <c r="M35" s="124"/>
      <c r="N35" s="127"/>
    </row>
    <row r="36" spans="2:14" x14ac:dyDescent="0.3">
      <c r="B36" s="139"/>
      <c r="C36" s="123"/>
      <c r="M36" s="124"/>
      <c r="N36" s="127"/>
    </row>
    <row r="37" spans="2:14" x14ac:dyDescent="0.3">
      <c r="B37" s="139"/>
      <c r="C37" s="123"/>
      <c r="M37" s="124"/>
      <c r="N37" s="127"/>
    </row>
  </sheetData>
  <mergeCells count="6">
    <mergeCell ref="C30:M30"/>
    <mergeCell ref="B16:B17"/>
    <mergeCell ref="J2:M2"/>
    <mergeCell ref="I3:M3"/>
    <mergeCell ref="C7:M7"/>
    <mergeCell ref="C8:M8"/>
  </mergeCells>
  <pageMargins left="0.96958333333333335" right="0.70866141732283472" top="0.74803149606299213" bottom="0.74803149606299213" header="0.31496062992125984" footer="0.31496062992125984"/>
  <pageSetup paperSize="9" scale="7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B6:K44"/>
  <sheetViews>
    <sheetView topLeftCell="A38" zoomScale="85" zoomScaleNormal="85" zoomScalePageLayoutView="40" workbookViewId="0">
      <selection activeCell="D26" sqref="D26:K26"/>
    </sheetView>
  </sheetViews>
  <sheetFormatPr baseColWidth="10" defaultColWidth="10.88671875" defaultRowHeight="14.4" x14ac:dyDescent="0.3"/>
  <cols>
    <col min="1" max="1" width="4.88671875" style="2" customWidth="1"/>
    <col min="2" max="2" width="19.5546875" style="2" customWidth="1"/>
    <col min="3" max="4" width="10.88671875" style="2"/>
    <col min="5" max="5" width="11.109375" style="2" customWidth="1"/>
    <col min="6" max="6" width="9.109375" style="2" customWidth="1"/>
    <col min="7" max="7" width="9.88671875" style="2" customWidth="1"/>
    <col min="8" max="8" width="10.88671875" style="2" customWidth="1"/>
    <col min="9" max="9" width="9" style="2" customWidth="1"/>
    <col min="10" max="10" width="7.109375" style="2" customWidth="1"/>
    <col min="11" max="11" width="7.88671875" style="2" customWidth="1"/>
    <col min="12" max="12" width="3.88671875" style="2" customWidth="1"/>
    <col min="13" max="16384" width="10.88671875" style="2"/>
  </cols>
  <sheetData>
    <row r="6" spans="2:8" ht="17.399999999999999" x14ac:dyDescent="0.35">
      <c r="B6" s="1" t="s">
        <v>562</v>
      </c>
    </row>
    <row r="8" spans="2:8" x14ac:dyDescent="0.3">
      <c r="B8" s="79"/>
      <c r="C8" s="574" t="s">
        <v>134</v>
      </c>
      <c r="D8" s="574"/>
      <c r="E8" s="574"/>
      <c r="F8" s="574"/>
      <c r="G8" s="574"/>
      <c r="H8" s="574"/>
    </row>
    <row r="9" spans="2:8" x14ac:dyDescent="0.3">
      <c r="B9" s="80"/>
      <c r="C9" s="574" t="s">
        <v>135</v>
      </c>
      <c r="D9" s="574"/>
      <c r="E9" s="574"/>
      <c r="F9" s="574" t="s">
        <v>319</v>
      </c>
      <c r="G9" s="574"/>
      <c r="H9" s="574"/>
    </row>
    <row r="10" spans="2:8" x14ac:dyDescent="0.3">
      <c r="B10" s="80"/>
      <c r="C10" s="174" t="s">
        <v>548</v>
      </c>
      <c r="D10" s="174" t="s">
        <v>549</v>
      </c>
      <c r="E10" s="174" t="s">
        <v>550</v>
      </c>
      <c r="F10" s="174" t="s">
        <v>548</v>
      </c>
      <c r="G10" s="174" t="s">
        <v>549</v>
      </c>
      <c r="H10" s="174" t="s">
        <v>550</v>
      </c>
    </row>
    <row r="11" spans="2:8" x14ac:dyDescent="0.3">
      <c r="B11" s="175" t="s">
        <v>335</v>
      </c>
      <c r="C11" s="209">
        <v>664.40200000000004</v>
      </c>
      <c r="D11" s="210">
        <v>431.79900000000004</v>
      </c>
      <c r="E11" s="211">
        <v>690.47500000000002</v>
      </c>
      <c r="F11" s="209">
        <v>445.64500000000004</v>
      </c>
      <c r="G11" s="210">
        <v>286.61700000000002</v>
      </c>
      <c r="H11" s="211">
        <v>549.86</v>
      </c>
    </row>
    <row r="12" spans="2:8" x14ac:dyDescent="0.3">
      <c r="B12" s="176" t="s">
        <v>340</v>
      </c>
      <c r="C12" s="212">
        <v>354.49</v>
      </c>
      <c r="D12" s="213">
        <v>332.70900000000006</v>
      </c>
      <c r="E12" s="214">
        <v>562.29399999999998</v>
      </c>
      <c r="F12" s="212">
        <v>87.784000000000006</v>
      </c>
      <c r="G12" s="213">
        <v>15.047000000000001</v>
      </c>
      <c r="H12" s="214">
        <v>165.476</v>
      </c>
    </row>
    <row r="13" spans="2:8" x14ac:dyDescent="0.3">
      <c r="B13" s="176" t="s">
        <v>341</v>
      </c>
      <c r="C13" s="212">
        <v>122.74</v>
      </c>
      <c r="D13" s="213">
        <v>86.079000000000008</v>
      </c>
      <c r="E13" s="214">
        <v>118.217</v>
      </c>
      <c r="F13" s="212">
        <v>122.69499999999999</v>
      </c>
      <c r="G13" s="213">
        <v>86.034000000000006</v>
      </c>
      <c r="H13" s="214">
        <v>118.179</v>
      </c>
    </row>
    <row r="14" spans="2:8" x14ac:dyDescent="0.3">
      <c r="B14" s="176" t="s">
        <v>116</v>
      </c>
      <c r="C14" s="212">
        <v>820.24099999999987</v>
      </c>
      <c r="D14" s="213">
        <v>872.52700000000004</v>
      </c>
      <c r="E14" s="214">
        <v>850.25199999999995</v>
      </c>
      <c r="F14" s="212">
        <v>303.702</v>
      </c>
      <c r="G14" s="213">
        <v>204.44200000000001</v>
      </c>
      <c r="H14" s="214">
        <v>235.78100000000001</v>
      </c>
    </row>
    <row r="15" spans="2:8" x14ac:dyDescent="0.3">
      <c r="B15" s="176" t="s">
        <v>117</v>
      </c>
      <c r="C15" s="212">
        <v>2071.0869999999995</v>
      </c>
      <c r="D15" s="213">
        <v>2849.0320000000006</v>
      </c>
      <c r="E15" s="214">
        <v>3777.45</v>
      </c>
      <c r="F15" s="212">
        <v>531.22</v>
      </c>
      <c r="G15" s="213">
        <v>374.98</v>
      </c>
      <c r="H15" s="214">
        <v>496.82400000000001</v>
      </c>
    </row>
    <row r="16" spans="2:8" x14ac:dyDescent="0.3">
      <c r="B16" s="176" t="s">
        <v>342</v>
      </c>
      <c r="C16" s="212">
        <v>3644.7789999999995</v>
      </c>
      <c r="D16" s="213">
        <v>3977.8040000000001</v>
      </c>
      <c r="E16" s="214">
        <v>4456.67</v>
      </c>
      <c r="F16" s="212">
        <v>1306.5609999999999</v>
      </c>
      <c r="G16" s="213">
        <v>1295.5530000000001</v>
      </c>
      <c r="H16" s="214">
        <v>1424.6130000000003</v>
      </c>
    </row>
    <row r="17" spans="2:11" x14ac:dyDescent="0.3">
      <c r="B17" s="176" t="s">
        <v>343</v>
      </c>
      <c r="C17" s="212">
        <v>327.52799999999996</v>
      </c>
      <c r="D17" s="213">
        <v>327.43</v>
      </c>
      <c r="E17" s="214">
        <v>322.392</v>
      </c>
      <c r="F17" s="212">
        <v>314.56700000000001</v>
      </c>
      <c r="G17" s="213">
        <v>316.38600000000002</v>
      </c>
      <c r="H17" s="214">
        <v>311.46499999999997</v>
      </c>
    </row>
    <row r="18" spans="2:11" x14ac:dyDescent="0.3">
      <c r="B18" s="176" t="s">
        <v>344</v>
      </c>
      <c r="C18" s="212">
        <v>2883.319</v>
      </c>
      <c r="D18" s="213">
        <v>2734.2679999999996</v>
      </c>
      <c r="E18" s="214">
        <v>2928.4569999999999</v>
      </c>
      <c r="F18" s="212">
        <v>1311.098</v>
      </c>
      <c r="G18" s="213">
        <v>1283.4169999999999</v>
      </c>
      <c r="H18" s="214">
        <v>1520.116</v>
      </c>
    </row>
    <row r="19" spans="2:11" x14ac:dyDescent="0.3">
      <c r="B19" s="176" t="s">
        <v>441</v>
      </c>
      <c r="C19" s="212">
        <v>105.947</v>
      </c>
      <c r="D19" s="213">
        <v>121.166</v>
      </c>
      <c r="E19" s="214">
        <v>101.80099999999999</v>
      </c>
      <c r="F19" s="212">
        <v>78.38</v>
      </c>
      <c r="G19" s="213">
        <v>87.465000000000003</v>
      </c>
      <c r="H19" s="214">
        <v>63.66</v>
      </c>
    </row>
    <row r="20" spans="2:11" x14ac:dyDescent="0.3">
      <c r="B20" s="176" t="s">
        <v>336</v>
      </c>
      <c r="C20" s="212">
        <v>407.637</v>
      </c>
      <c r="D20" s="213">
        <v>455.46000000000004</v>
      </c>
      <c r="E20" s="214">
        <v>439.834</v>
      </c>
      <c r="F20" s="212">
        <v>359.16499999999996</v>
      </c>
      <c r="G20" s="213">
        <v>339.24700000000001</v>
      </c>
      <c r="H20" s="214">
        <v>344.25200000000001</v>
      </c>
    </row>
    <row r="21" spans="2:11" x14ac:dyDescent="0.3">
      <c r="B21" s="177" t="s">
        <v>396</v>
      </c>
      <c r="C21" s="215">
        <v>672.10300000000007</v>
      </c>
      <c r="D21" s="216">
        <v>836.79499999999996</v>
      </c>
      <c r="E21" s="217">
        <v>1253.5940000000001</v>
      </c>
      <c r="F21" s="215">
        <v>512.86900000000003</v>
      </c>
      <c r="G21" s="216">
        <v>570.5</v>
      </c>
      <c r="H21" s="217">
        <v>1010.8920000000001</v>
      </c>
    </row>
    <row r="22" spans="2:11" x14ac:dyDescent="0.3">
      <c r="B22" s="573" t="s">
        <v>573</v>
      </c>
      <c r="C22" s="573"/>
      <c r="D22" s="573"/>
      <c r="E22" s="573"/>
      <c r="F22" s="573"/>
      <c r="G22" s="573"/>
      <c r="H22" s="573"/>
    </row>
    <row r="23" spans="2:11" x14ac:dyDescent="0.3">
      <c r="B23" s="573"/>
      <c r="C23" s="573"/>
      <c r="D23" s="573"/>
      <c r="E23" s="573"/>
      <c r="F23" s="573"/>
      <c r="G23" s="573"/>
      <c r="H23" s="573"/>
    </row>
    <row r="25" spans="2:11" ht="25.5" customHeight="1" x14ac:dyDescent="0.3">
      <c r="B25" s="575" t="s">
        <v>136</v>
      </c>
      <c r="C25" s="575"/>
      <c r="D25" s="576" t="s">
        <v>319</v>
      </c>
      <c r="E25" s="576"/>
      <c r="F25" s="576"/>
      <c r="G25" s="577" t="s">
        <v>1</v>
      </c>
      <c r="H25" s="577"/>
      <c r="I25" s="578"/>
      <c r="J25" s="576" t="s">
        <v>320</v>
      </c>
      <c r="K25" s="576"/>
    </row>
    <row r="26" spans="2:11" ht="24" x14ac:dyDescent="0.3">
      <c r="B26" s="575"/>
      <c r="C26" s="575"/>
      <c r="D26" s="178">
        <v>2023</v>
      </c>
      <c r="E26" s="178">
        <v>2024</v>
      </c>
      <c r="F26" s="178" t="s">
        <v>621</v>
      </c>
      <c r="G26" s="178">
        <v>2023</v>
      </c>
      <c r="H26" s="178">
        <v>2024</v>
      </c>
      <c r="I26" s="178" t="s">
        <v>621</v>
      </c>
      <c r="J26" s="178">
        <v>2023</v>
      </c>
      <c r="K26" s="178">
        <v>2024</v>
      </c>
    </row>
    <row r="27" spans="2:11" x14ac:dyDescent="0.3">
      <c r="B27" s="580" t="s">
        <v>137</v>
      </c>
      <c r="C27" s="179" t="s">
        <v>138</v>
      </c>
      <c r="D27" s="180">
        <v>88248</v>
      </c>
      <c r="E27" s="181">
        <v>86309.516272864508</v>
      </c>
      <c r="F27" s="182">
        <v>-2.1966319090919839</v>
      </c>
      <c r="G27" s="180">
        <v>2450507</v>
      </c>
      <c r="H27" s="181">
        <v>2466064.1139131756</v>
      </c>
      <c r="I27" s="182">
        <v>0.63485286567945831</v>
      </c>
      <c r="J27" s="183">
        <v>3.6012139528677127</v>
      </c>
      <c r="K27" s="184">
        <v>3.4998893899764711</v>
      </c>
    </row>
    <row r="28" spans="2:11" x14ac:dyDescent="0.3">
      <c r="B28" s="580"/>
      <c r="C28" s="185" t="s">
        <v>139</v>
      </c>
      <c r="D28" s="186">
        <v>25226.31</v>
      </c>
      <c r="E28" s="187">
        <v>25816.973924227619</v>
      </c>
      <c r="F28" s="188">
        <v>2.341459865622908</v>
      </c>
      <c r="G28" s="186">
        <v>697831.54469999997</v>
      </c>
      <c r="H28" s="187">
        <v>713589.53055780649</v>
      </c>
      <c r="I28" s="188">
        <v>2.2581360756027236</v>
      </c>
      <c r="J28" s="189">
        <v>3.6149569608299768</v>
      </c>
      <c r="K28" s="190">
        <v>3.6179025642440021</v>
      </c>
    </row>
    <row r="29" spans="2:11" x14ac:dyDescent="0.3">
      <c r="B29" s="580" t="s">
        <v>122</v>
      </c>
      <c r="C29" s="179" t="s">
        <v>138</v>
      </c>
      <c r="D29" s="180">
        <v>496778</v>
      </c>
      <c r="E29" s="181">
        <v>447403.56628064468</v>
      </c>
      <c r="F29" s="182">
        <v>-9.93893322960262</v>
      </c>
      <c r="G29" s="180">
        <v>8370897</v>
      </c>
      <c r="H29" s="181">
        <v>7880177.3419618234</v>
      </c>
      <c r="I29" s="182">
        <v>-5.8622111589495933</v>
      </c>
      <c r="J29" s="183">
        <v>5.9345850271482252</v>
      </c>
      <c r="K29" s="184">
        <v>5.6775824561488939</v>
      </c>
    </row>
    <row r="30" spans="2:11" x14ac:dyDescent="0.3">
      <c r="B30" s="580"/>
      <c r="C30" s="185" t="s">
        <v>139</v>
      </c>
      <c r="D30" s="186">
        <v>7464.7249999999995</v>
      </c>
      <c r="E30" s="187">
        <v>6697.7392970135388</v>
      </c>
      <c r="F30" s="188">
        <v>-10.274801857891092</v>
      </c>
      <c r="G30" s="186">
        <v>104663.7446706</v>
      </c>
      <c r="H30" s="187">
        <v>98469.542086167727</v>
      </c>
      <c r="I30" s="188">
        <v>-5.9181931660545972</v>
      </c>
      <c r="J30" s="189">
        <v>7.1321019742730813</v>
      </c>
      <c r="K30" s="190">
        <v>6.8018385737516169</v>
      </c>
    </row>
    <row r="31" spans="2:11" x14ac:dyDescent="0.3">
      <c r="B31" s="580" t="s">
        <v>123</v>
      </c>
      <c r="C31" s="179" t="s">
        <v>138</v>
      </c>
      <c r="D31" s="180">
        <v>484567</v>
      </c>
      <c r="E31" s="181">
        <v>491565.26264289417</v>
      </c>
      <c r="F31" s="182">
        <v>1.4442301359552268</v>
      </c>
      <c r="G31" s="180">
        <v>1151538</v>
      </c>
      <c r="H31" s="181">
        <v>1125106.3782355012</v>
      </c>
      <c r="I31" s="182">
        <v>-2.2953321353267331</v>
      </c>
      <c r="J31" s="183">
        <v>42.079983465591233</v>
      </c>
      <c r="K31" s="184">
        <v>43.690558701997006</v>
      </c>
    </row>
    <row r="32" spans="2:11" x14ac:dyDescent="0.3">
      <c r="B32" s="580"/>
      <c r="C32" s="185" t="s">
        <v>139</v>
      </c>
      <c r="D32" s="186">
        <v>4037.009</v>
      </c>
      <c r="E32" s="187">
        <v>3904.2232141822528</v>
      </c>
      <c r="F32" s="188">
        <v>-3.2892120334075847</v>
      </c>
      <c r="G32" s="186">
        <v>9540.8190940000004</v>
      </c>
      <c r="H32" s="187">
        <v>9300.297820375934</v>
      </c>
      <c r="I32" s="188">
        <v>-2.5209709067361419</v>
      </c>
      <c r="J32" s="189">
        <v>42.313023234438873</v>
      </c>
      <c r="K32" s="190">
        <v>41.979550435777739</v>
      </c>
    </row>
    <row r="33" spans="2:11" x14ac:dyDescent="0.3">
      <c r="B33" s="580" t="s">
        <v>121</v>
      </c>
      <c r="C33" s="179" t="s">
        <v>138</v>
      </c>
      <c r="D33" s="180">
        <v>3088770</v>
      </c>
      <c r="E33" s="181">
        <v>3181248.4475467796</v>
      </c>
      <c r="F33" s="182">
        <v>2.9940218127856522</v>
      </c>
      <c r="G33" s="180">
        <v>53094992</v>
      </c>
      <c r="H33" s="181">
        <v>53510514.412258849</v>
      </c>
      <c r="I33" s="182">
        <v>0.78260189258310131</v>
      </c>
      <c r="J33" s="183">
        <v>5.8174413134858369</v>
      </c>
      <c r="K33" s="184">
        <v>5.9450903854850248</v>
      </c>
    </row>
    <row r="34" spans="2:11" x14ac:dyDescent="0.3">
      <c r="B34" s="580"/>
      <c r="C34" s="185" t="s">
        <v>139</v>
      </c>
      <c r="D34" s="186">
        <v>285346.98200000002</v>
      </c>
      <c r="E34" s="187">
        <v>297719.68764081743</v>
      </c>
      <c r="F34" s="188">
        <v>4.3360212027115042</v>
      </c>
      <c r="G34" s="186">
        <v>4870713.7334930003</v>
      </c>
      <c r="H34" s="187">
        <v>4917733.4484499656</v>
      </c>
      <c r="I34" s="188">
        <v>0.9653557472211638</v>
      </c>
      <c r="J34" s="189">
        <v>5.8584223506678006</v>
      </c>
      <c r="K34" s="190">
        <v>6.0540021284532317</v>
      </c>
    </row>
    <row r="35" spans="2:11" x14ac:dyDescent="0.3">
      <c r="B35" s="579" t="s">
        <v>574</v>
      </c>
      <c r="C35" s="579"/>
      <c r="D35" s="579"/>
      <c r="E35" s="579"/>
      <c r="F35" s="579"/>
      <c r="G35" s="579"/>
      <c r="H35" s="579"/>
      <c r="I35" s="579"/>
      <c r="J35" s="579"/>
      <c r="K35" s="579"/>
    </row>
    <row r="36" spans="2:11" x14ac:dyDescent="0.3">
      <c r="B36" s="547"/>
      <c r="C36" s="547"/>
      <c r="D36" s="547"/>
      <c r="E36" s="547"/>
      <c r="F36" s="547"/>
      <c r="G36" s="547"/>
      <c r="H36" s="547"/>
      <c r="I36" s="547"/>
      <c r="J36" s="547"/>
      <c r="K36" s="547"/>
    </row>
    <row r="38" spans="2:11" ht="37.5" customHeight="1" x14ac:dyDescent="0.3">
      <c r="B38" s="178" t="s">
        <v>140</v>
      </c>
      <c r="C38" s="191">
        <v>2023</v>
      </c>
      <c r="D38" s="191">
        <v>2024</v>
      </c>
      <c r="E38" s="192" t="s">
        <v>518</v>
      </c>
    </row>
    <row r="39" spans="2:11" x14ac:dyDescent="0.3">
      <c r="B39" s="193" t="s">
        <v>319</v>
      </c>
      <c r="C39" s="436">
        <v>549703.98</v>
      </c>
      <c r="D39" s="436">
        <v>549149.14899999998</v>
      </c>
      <c r="E39" s="437">
        <v>-0.10093268744388872</v>
      </c>
    </row>
    <row r="40" spans="2:11" x14ac:dyDescent="0.3">
      <c r="B40" s="178" t="s">
        <v>1</v>
      </c>
      <c r="C40" s="436">
        <v>7330268.2539999997</v>
      </c>
      <c r="D40" s="436">
        <v>7443930.835</v>
      </c>
      <c r="E40" s="437">
        <v>1.5505923802717092</v>
      </c>
    </row>
    <row r="41" spans="2:11" ht="22.5" customHeight="1" x14ac:dyDescent="0.3">
      <c r="B41" s="178" t="s">
        <v>320</v>
      </c>
      <c r="C41" s="437">
        <v>7.499097726744667</v>
      </c>
      <c r="D41" s="437">
        <v>7.3771393256100826</v>
      </c>
      <c r="E41" s="438"/>
    </row>
    <row r="42" spans="2:11" ht="14.85" customHeight="1" x14ac:dyDescent="0.3">
      <c r="B42" s="547" t="s">
        <v>575</v>
      </c>
      <c r="C42" s="547"/>
      <c r="D42" s="547"/>
      <c r="E42" s="547"/>
      <c r="F42" s="547"/>
    </row>
    <row r="43" spans="2:11" ht="14.1" customHeight="1" x14ac:dyDescent="0.3">
      <c r="B43" s="547"/>
      <c r="C43" s="547"/>
      <c r="D43" s="547"/>
      <c r="E43" s="547"/>
      <c r="F43" s="547"/>
    </row>
    <row r="44" spans="2:11" ht="7.5" hidden="1" customHeight="1" x14ac:dyDescent="0.3">
      <c r="B44" s="547"/>
      <c r="C44" s="547"/>
      <c r="D44" s="547"/>
      <c r="E44" s="547"/>
      <c r="F44" s="547"/>
    </row>
  </sheetData>
  <mergeCells count="14">
    <mergeCell ref="B35:K36"/>
    <mergeCell ref="B42:F44"/>
    <mergeCell ref="J25:K25"/>
    <mergeCell ref="B27:B28"/>
    <mergeCell ref="B29:B30"/>
    <mergeCell ref="B31:B32"/>
    <mergeCell ref="B33:B34"/>
    <mergeCell ref="C9:E9"/>
    <mergeCell ref="F9:H9"/>
    <mergeCell ref="C8:H8"/>
    <mergeCell ref="B22:H23"/>
    <mergeCell ref="B25:C26"/>
    <mergeCell ref="D25:F25"/>
    <mergeCell ref="G25:I2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6:K49"/>
  <sheetViews>
    <sheetView topLeftCell="A14" zoomScale="60" zoomScaleNormal="60" zoomScaleSheetLayoutView="55" zoomScalePageLayoutView="40" workbookViewId="0">
      <selection activeCell="S12" sqref="S12"/>
    </sheetView>
  </sheetViews>
  <sheetFormatPr baseColWidth="10" defaultColWidth="10.88671875" defaultRowHeight="14.4" x14ac:dyDescent="0.3"/>
  <cols>
    <col min="1" max="10" width="10.88671875" style="2"/>
    <col min="11" max="11" width="7.44140625" style="2" customWidth="1"/>
    <col min="12" max="16384" width="10.88671875" style="2"/>
  </cols>
  <sheetData>
    <row r="6" spans="1:11" ht="37.35" customHeight="1" x14ac:dyDescent="0.35">
      <c r="A6" s="581" t="s">
        <v>571</v>
      </c>
      <c r="B6" s="582"/>
      <c r="C6" s="582"/>
      <c r="D6" s="582"/>
      <c r="E6" s="582"/>
      <c r="F6" s="582"/>
      <c r="G6" s="582"/>
      <c r="H6" s="582"/>
      <c r="I6" s="582"/>
      <c r="J6" s="582"/>
      <c r="K6" s="582"/>
    </row>
    <row r="7" spans="1:11" ht="12.6" customHeight="1" x14ac:dyDescent="0.35">
      <c r="A7" s="225"/>
      <c r="B7" s="226"/>
      <c r="C7" s="226"/>
      <c r="D7" s="226"/>
      <c r="E7" s="226"/>
      <c r="F7" s="226"/>
      <c r="G7" s="226"/>
      <c r="H7" s="226"/>
      <c r="I7" s="226"/>
      <c r="J7" s="226"/>
      <c r="K7" s="226"/>
    </row>
    <row r="45" ht="32.1" customHeight="1" x14ac:dyDescent="0.3"/>
    <row r="49" spans="1:10" ht="32.1" customHeight="1" x14ac:dyDescent="0.3">
      <c r="A49" s="573" t="s">
        <v>592</v>
      </c>
      <c r="B49" s="573"/>
      <c r="C49" s="573"/>
      <c r="D49" s="573"/>
      <c r="E49" s="573"/>
      <c r="F49" s="573"/>
      <c r="G49" s="573"/>
      <c r="H49" s="573"/>
      <c r="I49" s="573"/>
      <c r="J49" s="573"/>
    </row>
  </sheetData>
  <mergeCells count="2">
    <mergeCell ref="A6:K6"/>
    <mergeCell ref="A49:J49"/>
  </mergeCells>
  <pageMargins left="0.7" right="0.7" top="0.75" bottom="0.75" header="0.3" footer="0.3"/>
  <pageSetup paperSize="9" scale="6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B6:I20"/>
  <sheetViews>
    <sheetView topLeftCell="A17" zoomScaleNormal="100" zoomScalePageLayoutView="70" workbookViewId="0">
      <selection activeCell="S12" sqref="S12"/>
    </sheetView>
  </sheetViews>
  <sheetFormatPr baseColWidth="10" defaultColWidth="10.88671875" defaultRowHeight="14.4" x14ac:dyDescent="0.3"/>
  <cols>
    <col min="1" max="1" width="10.88671875" style="2" customWidth="1"/>
    <col min="2" max="16384" width="10.88671875" style="2"/>
  </cols>
  <sheetData>
    <row r="6" spans="2:9" ht="17.399999999999999" x14ac:dyDescent="0.35">
      <c r="B6" s="1" t="s">
        <v>563</v>
      </c>
    </row>
    <row r="8" spans="2:9" ht="25.5" customHeight="1" x14ac:dyDescent="0.3">
      <c r="B8" s="583" t="s">
        <v>141</v>
      </c>
      <c r="C8" s="539"/>
      <c r="D8" s="539"/>
      <c r="E8" s="539"/>
      <c r="F8" s="539"/>
      <c r="G8" s="539"/>
      <c r="H8" s="539"/>
      <c r="I8" s="540"/>
    </row>
    <row r="9" spans="2:9" x14ac:dyDescent="0.3">
      <c r="B9" s="584" t="s">
        <v>319</v>
      </c>
      <c r="C9" s="585" t="s">
        <v>14</v>
      </c>
      <c r="D9" s="586"/>
      <c r="E9" s="586"/>
      <c r="F9" s="587"/>
      <c r="G9" s="585" t="s">
        <v>142</v>
      </c>
      <c r="H9" s="586"/>
      <c r="I9" s="587"/>
    </row>
    <row r="10" spans="2:9" ht="22.8" x14ac:dyDescent="0.3">
      <c r="B10" s="584"/>
      <c r="C10" s="13" t="s">
        <v>143</v>
      </c>
      <c r="D10" s="13" t="s">
        <v>144</v>
      </c>
      <c r="E10" s="13" t="s">
        <v>145</v>
      </c>
      <c r="F10" s="83" t="s">
        <v>146</v>
      </c>
      <c r="G10" s="13" t="s">
        <v>143</v>
      </c>
      <c r="H10" s="13" t="s">
        <v>144</v>
      </c>
      <c r="I10" s="13" t="s">
        <v>145</v>
      </c>
    </row>
    <row r="11" spans="2:9" x14ac:dyDescent="0.3">
      <c r="B11" s="84" t="s">
        <v>453</v>
      </c>
      <c r="C11" s="85">
        <v>4116.3999999999996</v>
      </c>
      <c r="D11" s="56">
        <v>3392</v>
      </c>
      <c r="E11" s="56">
        <v>724.4</v>
      </c>
      <c r="F11" s="86">
        <v>17.597901078612381</v>
      </c>
      <c r="G11" s="85">
        <v>331.1</v>
      </c>
      <c r="H11" s="56">
        <v>262.10000000000002</v>
      </c>
      <c r="I11" s="57">
        <v>69</v>
      </c>
    </row>
    <row r="12" spans="2:9" x14ac:dyDescent="0.3">
      <c r="B12" s="84" t="s">
        <v>493</v>
      </c>
      <c r="C12" s="85">
        <v>4107.7</v>
      </c>
      <c r="D12" s="56">
        <v>3377.7</v>
      </c>
      <c r="E12" s="56">
        <v>730</v>
      </c>
      <c r="F12" s="86">
        <v>17.77150230055749</v>
      </c>
      <c r="G12" s="85">
        <v>318.5</v>
      </c>
      <c r="H12" s="56">
        <v>252.8</v>
      </c>
      <c r="I12" s="57">
        <v>65.7</v>
      </c>
    </row>
    <row r="13" spans="2:9" x14ac:dyDescent="0.3">
      <c r="B13" s="84" t="s">
        <v>494</v>
      </c>
      <c r="C13" s="85">
        <v>4154.8999999999996</v>
      </c>
      <c r="D13" s="56">
        <v>3478.9</v>
      </c>
      <c r="E13" s="56">
        <v>676</v>
      </c>
      <c r="F13" s="86">
        <v>16.269946328431491</v>
      </c>
      <c r="G13" s="85">
        <v>312.2</v>
      </c>
      <c r="H13" s="56">
        <v>240.9</v>
      </c>
      <c r="I13" s="57">
        <v>71.3</v>
      </c>
    </row>
    <row r="14" spans="2:9" x14ac:dyDescent="0.3">
      <c r="B14" s="84" t="s">
        <v>495</v>
      </c>
      <c r="C14" s="85">
        <v>4173.8</v>
      </c>
      <c r="D14" s="56">
        <v>3503.4</v>
      </c>
      <c r="E14" s="56">
        <v>670.4</v>
      </c>
      <c r="F14" s="86">
        <v>16.062101681920552</v>
      </c>
      <c r="G14" s="85">
        <v>294.8</v>
      </c>
      <c r="H14" s="56">
        <v>211.9</v>
      </c>
      <c r="I14" s="57">
        <v>82.9</v>
      </c>
    </row>
    <row r="15" spans="2:9" x14ac:dyDescent="0.3">
      <c r="B15" s="87" t="s">
        <v>496</v>
      </c>
      <c r="C15" s="88">
        <v>4141.2</v>
      </c>
      <c r="D15" s="61">
        <v>3488.5</v>
      </c>
      <c r="E15" s="61">
        <v>652.70000000000005</v>
      </c>
      <c r="F15" s="89">
        <v>15.761132039022508</v>
      </c>
      <c r="G15" s="88">
        <v>312.89999999999998</v>
      </c>
      <c r="H15" s="61">
        <v>252.9</v>
      </c>
      <c r="I15" s="62">
        <v>60</v>
      </c>
    </row>
    <row r="16" spans="2:9" x14ac:dyDescent="0.3">
      <c r="B16" s="90" t="s">
        <v>497</v>
      </c>
      <c r="C16" s="75"/>
      <c r="D16" s="91"/>
      <c r="E16" s="91"/>
      <c r="F16" s="91"/>
      <c r="G16" s="91"/>
      <c r="H16" s="91"/>
      <c r="I16" s="91"/>
    </row>
    <row r="17" spans="2:9" x14ac:dyDescent="0.3">
      <c r="B17" s="194" t="s">
        <v>496</v>
      </c>
      <c r="C17" s="92">
        <v>24453.4</v>
      </c>
      <c r="D17" s="42">
        <v>21857.9</v>
      </c>
      <c r="E17" s="42">
        <v>2595.5</v>
      </c>
      <c r="F17" s="46">
        <v>10.614065937661019</v>
      </c>
      <c r="G17" s="92">
        <v>862.8</v>
      </c>
      <c r="H17" s="42">
        <v>736.9</v>
      </c>
      <c r="I17" s="43">
        <v>125.9</v>
      </c>
    </row>
    <row r="18" spans="2:9" ht="15" customHeight="1" x14ac:dyDescent="0.3">
      <c r="B18" s="204" t="s">
        <v>320</v>
      </c>
      <c r="C18" s="204"/>
      <c r="D18" s="204"/>
      <c r="E18" s="204"/>
      <c r="F18" s="204"/>
      <c r="G18" s="56"/>
      <c r="H18" s="56"/>
      <c r="I18" s="56"/>
    </row>
    <row r="19" spans="2:9" x14ac:dyDescent="0.3">
      <c r="B19" s="87" t="s">
        <v>496</v>
      </c>
      <c r="C19" s="92">
        <v>16.935068334055796</v>
      </c>
      <c r="D19" s="42">
        <v>15.959904656897505</v>
      </c>
      <c r="E19" s="42">
        <v>25.147370448853788</v>
      </c>
      <c r="F19" s="46"/>
      <c r="G19" s="92">
        <v>36.265646731571628</v>
      </c>
      <c r="H19" s="42">
        <v>34.319446329216987</v>
      </c>
      <c r="I19" s="43">
        <v>47.656870532168384</v>
      </c>
    </row>
    <row r="20" spans="2:9" x14ac:dyDescent="0.3">
      <c r="B20" s="14" t="s">
        <v>576</v>
      </c>
    </row>
  </sheetData>
  <mergeCells count="4">
    <mergeCell ref="B8:I8"/>
    <mergeCell ref="B9:B10"/>
    <mergeCell ref="C9:F9"/>
    <mergeCell ref="G9:I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B5:E20"/>
  <sheetViews>
    <sheetView zoomScale="80" zoomScaleNormal="80" zoomScaleSheetLayoutView="100" zoomScalePageLayoutView="70" workbookViewId="0">
      <selection activeCell="S12" sqref="S12"/>
    </sheetView>
  </sheetViews>
  <sheetFormatPr baseColWidth="10" defaultColWidth="10.88671875" defaultRowHeight="14.4" x14ac:dyDescent="0.3"/>
  <cols>
    <col min="1" max="1" width="10.88671875" style="2"/>
    <col min="2" max="2" width="37.88671875" style="2" customWidth="1"/>
    <col min="3" max="3" width="10.88671875" style="2"/>
    <col min="4" max="4" width="12.88671875" style="2" customWidth="1"/>
    <col min="5" max="5" width="13.44140625" style="2" customWidth="1"/>
    <col min="6" max="16384" width="10.88671875" style="2"/>
  </cols>
  <sheetData>
    <row r="5" spans="2:5" ht="17.399999999999999" x14ac:dyDescent="0.35">
      <c r="B5" s="1" t="s">
        <v>564</v>
      </c>
    </row>
    <row r="6" spans="2:5" x14ac:dyDescent="0.3">
      <c r="B6" s="93"/>
      <c r="C6" s="94"/>
      <c r="D6" s="94"/>
      <c r="E6" s="95"/>
    </row>
    <row r="7" spans="2:5" ht="20.85" customHeight="1" x14ac:dyDescent="0.3">
      <c r="B7" s="195" t="s">
        <v>345</v>
      </c>
      <c r="C7" s="588" t="s">
        <v>319</v>
      </c>
      <c r="D7" s="588" t="s">
        <v>1</v>
      </c>
      <c r="E7" s="590" t="s">
        <v>347</v>
      </c>
    </row>
    <row r="8" spans="2:5" x14ac:dyDescent="0.3">
      <c r="B8" s="196" t="s">
        <v>346</v>
      </c>
      <c r="C8" s="589"/>
      <c r="D8" s="589"/>
      <c r="E8" s="591"/>
    </row>
    <row r="9" spans="2:5" x14ac:dyDescent="0.3">
      <c r="B9" s="451" t="s">
        <v>534</v>
      </c>
      <c r="C9" s="465">
        <v>1500.2806705999999</v>
      </c>
      <c r="D9" s="467">
        <v>5754.7661627999996</v>
      </c>
      <c r="E9" s="463">
        <v>26.07022819273049</v>
      </c>
    </row>
    <row r="10" spans="2:5" x14ac:dyDescent="0.3">
      <c r="B10" s="457"/>
      <c r="C10" s="466"/>
      <c r="D10" s="468"/>
      <c r="E10" s="464"/>
    </row>
    <row r="11" spans="2:5" ht="15.6" customHeight="1" x14ac:dyDescent="0.3">
      <c r="B11" s="176" t="s">
        <v>438</v>
      </c>
      <c r="C11" s="460"/>
      <c r="D11" s="461"/>
      <c r="E11" s="462"/>
    </row>
    <row r="12" spans="2:5" ht="15.6" customHeight="1" x14ac:dyDescent="0.3">
      <c r="B12" s="375" t="s">
        <v>535</v>
      </c>
      <c r="C12" s="444">
        <v>278.10384770999997</v>
      </c>
      <c r="D12" s="444">
        <v>1490.4832789899999</v>
      </c>
      <c r="E12" s="376">
        <v>18.658635868659474</v>
      </c>
    </row>
    <row r="13" spans="2:5" ht="15" customHeight="1" x14ac:dyDescent="0.3">
      <c r="B13" s="77" t="s">
        <v>578</v>
      </c>
      <c r="C13" s="96"/>
      <c r="D13" s="96"/>
      <c r="E13" s="96"/>
    </row>
    <row r="14" spans="2:5" ht="8.1" customHeight="1" x14ac:dyDescent="0.3">
      <c r="B14" s="14"/>
      <c r="C14" s="96"/>
      <c r="D14" s="96"/>
      <c r="E14" s="96"/>
    </row>
    <row r="15" spans="2:5" ht="24" x14ac:dyDescent="0.3">
      <c r="B15" s="18" t="s">
        <v>536</v>
      </c>
      <c r="C15" s="17" t="s">
        <v>319</v>
      </c>
      <c r="D15" s="17" t="s">
        <v>1</v>
      </c>
      <c r="E15" s="17" t="s">
        <v>322</v>
      </c>
    </row>
    <row r="16" spans="2:5" x14ac:dyDescent="0.3">
      <c r="B16" s="451" t="s">
        <v>537</v>
      </c>
      <c r="C16" s="452">
        <v>211960</v>
      </c>
      <c r="D16" s="452">
        <v>596437</v>
      </c>
      <c r="E16" s="453">
        <v>35.537701383381645</v>
      </c>
    </row>
    <row r="17" spans="2:5" x14ac:dyDescent="0.3">
      <c r="B17" s="454" t="s">
        <v>538</v>
      </c>
      <c r="C17" s="455">
        <v>3789379.34</v>
      </c>
      <c r="D17" s="455">
        <v>19577294.489999998</v>
      </c>
      <c r="E17" s="456">
        <v>19.355990900252326</v>
      </c>
    </row>
    <row r="18" spans="2:5" x14ac:dyDescent="0.3">
      <c r="B18" s="457" t="s">
        <v>539</v>
      </c>
      <c r="C18" s="458">
        <v>718104004.23000002</v>
      </c>
      <c r="D18" s="458">
        <v>2391328755.98</v>
      </c>
      <c r="E18" s="459">
        <v>30.029497300788783</v>
      </c>
    </row>
    <row r="19" spans="2:5" x14ac:dyDescent="0.3">
      <c r="B19" s="14" t="s">
        <v>577</v>
      </c>
      <c r="C19" s="14"/>
      <c r="D19" s="14"/>
      <c r="E19" s="14"/>
    </row>
    <row r="20" spans="2:5" x14ac:dyDescent="0.3">
      <c r="B20" s="14" t="s">
        <v>540</v>
      </c>
      <c r="C20" s="14"/>
      <c r="D20" s="14"/>
      <c r="E20" s="14"/>
    </row>
  </sheetData>
  <mergeCells count="3">
    <mergeCell ref="C7:C8"/>
    <mergeCell ref="D7:D8"/>
    <mergeCell ref="E7:E8"/>
  </mergeCells>
  <printOptions horizontalCentered="1"/>
  <pageMargins left="0.7" right="0.7" top="0.75" bottom="0.75" header="0.3" footer="0.3"/>
  <pageSetup paperSize="9" scale="74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6:J34"/>
  <sheetViews>
    <sheetView topLeftCell="A13" zoomScale="50" zoomScaleNormal="50" zoomScaleSheetLayoutView="55" zoomScalePageLayoutView="25" workbookViewId="0">
      <selection activeCell="S12" sqref="S12"/>
    </sheetView>
  </sheetViews>
  <sheetFormatPr baseColWidth="10" defaultColWidth="10.88671875" defaultRowHeight="14.4" x14ac:dyDescent="0.3"/>
  <cols>
    <col min="1" max="1" width="16.44140625" style="2" customWidth="1"/>
    <col min="2" max="2" width="93.44140625" style="2" bestFit="1" customWidth="1"/>
    <col min="3" max="3" width="20.88671875" style="2" customWidth="1"/>
    <col min="4" max="4" width="32.88671875" style="2" bestFit="1" customWidth="1"/>
    <col min="5" max="5" width="20.109375" style="2" customWidth="1"/>
    <col min="6" max="6" width="27.109375" style="2" bestFit="1" customWidth="1"/>
    <col min="7" max="7" width="17.88671875" style="2" bestFit="1" customWidth="1"/>
    <col min="8" max="8" width="27.109375" style="2" bestFit="1" customWidth="1"/>
    <col min="9" max="9" width="20.88671875" style="2" customWidth="1"/>
    <col min="10" max="10" width="36.5546875" style="2" customWidth="1"/>
    <col min="11" max="11" width="3.88671875" style="2" customWidth="1"/>
    <col min="12" max="12" width="10.88671875" style="2" bestFit="1" customWidth="1"/>
    <col min="13" max="13" width="13.44140625" style="2" bestFit="1" customWidth="1"/>
    <col min="14" max="14" width="12.5546875" style="2" bestFit="1" customWidth="1"/>
    <col min="15" max="15" width="10.88671875" style="2" bestFit="1" customWidth="1"/>
    <col min="16" max="16384" width="10.88671875" style="2"/>
  </cols>
  <sheetData>
    <row r="6" spans="1:10" ht="23.4" x14ac:dyDescent="0.45">
      <c r="A6" s="331" t="s">
        <v>147</v>
      </c>
      <c r="B6" s="332"/>
    </row>
    <row r="8" spans="1:10" ht="14.85" customHeight="1" x14ac:dyDescent="0.3">
      <c r="A8" s="596" t="s">
        <v>348</v>
      </c>
      <c r="B8" s="597"/>
      <c r="C8" s="598" t="s">
        <v>397</v>
      </c>
      <c r="D8" s="599"/>
      <c r="E8" s="592" t="s">
        <v>451</v>
      </c>
      <c r="F8" s="593"/>
      <c r="G8" s="592" t="s">
        <v>505</v>
      </c>
      <c r="H8" s="593"/>
      <c r="I8" s="592" t="s">
        <v>506</v>
      </c>
      <c r="J8" s="593"/>
    </row>
    <row r="9" spans="1:10" ht="26.85" customHeight="1" x14ac:dyDescent="0.3">
      <c r="A9" s="594"/>
      <c r="B9" s="595"/>
      <c r="C9" s="600"/>
      <c r="D9" s="601"/>
      <c r="E9" s="594"/>
      <c r="F9" s="595"/>
      <c r="G9" s="594"/>
      <c r="H9" s="595"/>
      <c r="I9" s="594"/>
      <c r="J9" s="595"/>
    </row>
    <row r="10" spans="1:10" ht="51.6" customHeight="1" x14ac:dyDescent="0.3">
      <c r="A10" s="333" t="s">
        <v>148</v>
      </c>
      <c r="B10" s="333" t="s">
        <v>149</v>
      </c>
      <c r="C10" s="416" t="s">
        <v>150</v>
      </c>
      <c r="D10" s="381" t="s">
        <v>151</v>
      </c>
      <c r="E10" s="334" t="s">
        <v>152</v>
      </c>
      <c r="F10" s="334" t="s">
        <v>153</v>
      </c>
      <c r="G10" s="334" t="s">
        <v>152</v>
      </c>
      <c r="H10" s="334" t="s">
        <v>153</v>
      </c>
      <c r="I10" s="334" t="s">
        <v>349</v>
      </c>
      <c r="J10" s="334" t="s">
        <v>153</v>
      </c>
    </row>
    <row r="11" spans="1:10" ht="17.399999999999999" x14ac:dyDescent="0.3">
      <c r="A11" s="333" t="s">
        <v>154</v>
      </c>
      <c r="B11" s="335" t="s">
        <v>155</v>
      </c>
      <c r="C11" s="382">
        <v>30131550</v>
      </c>
      <c r="D11" s="383">
        <v>33479497.460000001</v>
      </c>
      <c r="E11" s="336">
        <v>4472965.6099999975</v>
      </c>
      <c r="F11" s="336">
        <v>2890654.51</v>
      </c>
      <c r="G11" s="336">
        <v>3058262.66</v>
      </c>
      <c r="H11" s="336">
        <v>5477376.8999999985</v>
      </c>
      <c r="I11" s="336">
        <v>21772027.879999999</v>
      </c>
      <c r="J11" s="336">
        <v>24191142.119999997</v>
      </c>
    </row>
    <row r="12" spans="1:10" ht="34.799999999999997" x14ac:dyDescent="0.3">
      <c r="A12" s="333" t="s">
        <v>156</v>
      </c>
      <c r="B12" s="335" t="s">
        <v>157</v>
      </c>
      <c r="C12" s="382">
        <v>10087416</v>
      </c>
      <c r="D12" s="383">
        <v>13449887.220000001</v>
      </c>
      <c r="E12" s="336">
        <v>231455.29999999981</v>
      </c>
      <c r="F12" s="336">
        <v>308607.0700000003</v>
      </c>
      <c r="G12" s="336">
        <v>2193824.5599999996</v>
      </c>
      <c r="H12" s="336">
        <v>2925099.41</v>
      </c>
      <c r="I12" s="336">
        <v>6830636.1799999997</v>
      </c>
      <c r="J12" s="336">
        <v>9107514.9100000001</v>
      </c>
    </row>
    <row r="13" spans="1:10" ht="17.399999999999999" x14ac:dyDescent="0.3">
      <c r="A13" s="333" t="s">
        <v>158</v>
      </c>
      <c r="B13" s="335" t="s">
        <v>159</v>
      </c>
      <c r="C13" s="382">
        <v>9740209</v>
      </c>
      <c r="D13" s="383">
        <v>12986944.890000001</v>
      </c>
      <c r="E13" s="336">
        <v>1286968.6799999997</v>
      </c>
      <c r="F13" s="336">
        <v>1715958.2299999995</v>
      </c>
      <c r="G13" s="336">
        <v>1348091.92</v>
      </c>
      <c r="H13" s="336">
        <v>1797455.8899999987</v>
      </c>
      <c r="I13" s="336">
        <v>7511588.3099999996</v>
      </c>
      <c r="J13" s="336">
        <v>10015451.009999998</v>
      </c>
    </row>
    <row r="14" spans="1:10" ht="17.399999999999999" x14ac:dyDescent="0.3">
      <c r="A14" s="333" t="s">
        <v>160</v>
      </c>
      <c r="B14" s="335" t="s">
        <v>161</v>
      </c>
      <c r="C14" s="382">
        <v>678435781</v>
      </c>
      <c r="D14" s="383">
        <v>902914367.83000004</v>
      </c>
      <c r="E14" s="336">
        <v>89646326.01000005</v>
      </c>
      <c r="F14" s="336">
        <v>119528434.67999995</v>
      </c>
      <c r="G14" s="336">
        <v>163893903.79000002</v>
      </c>
      <c r="H14" s="336">
        <v>218525205.06000018</v>
      </c>
      <c r="I14" s="336">
        <v>561176412.31000006</v>
      </c>
      <c r="J14" s="336">
        <v>746568549.64000022</v>
      </c>
    </row>
    <row r="15" spans="1:10" ht="52.2" x14ac:dyDescent="0.3">
      <c r="A15" s="333" t="s">
        <v>162</v>
      </c>
      <c r="B15" s="337" t="s">
        <v>163</v>
      </c>
      <c r="C15" s="382">
        <v>48986722</v>
      </c>
      <c r="D15" s="383">
        <v>65315628.390000001</v>
      </c>
      <c r="E15" s="336">
        <v>291028.08000000194</v>
      </c>
      <c r="F15" s="336">
        <v>388037.91999999434</v>
      </c>
      <c r="G15" s="336">
        <v>7117308.2399999984</v>
      </c>
      <c r="H15" s="336">
        <v>9489744.3199999928</v>
      </c>
      <c r="I15" s="336">
        <v>33481410.41</v>
      </c>
      <c r="J15" s="336">
        <v>44641881.029999994</v>
      </c>
    </row>
    <row r="16" spans="1:10" ht="17.399999999999999" x14ac:dyDescent="0.3">
      <c r="A16" s="333" t="s">
        <v>164</v>
      </c>
      <c r="B16" s="335" t="s">
        <v>165</v>
      </c>
      <c r="C16" s="384">
        <v>289307607</v>
      </c>
      <c r="D16" s="383">
        <v>311354450.79000002</v>
      </c>
      <c r="E16" s="336">
        <v>39454852.299999982</v>
      </c>
      <c r="F16" s="336">
        <v>40411571.98999998</v>
      </c>
      <c r="G16" s="336">
        <v>34988399.149999976</v>
      </c>
      <c r="H16" s="336">
        <v>35392099.689999998</v>
      </c>
      <c r="I16" s="336">
        <v>256135688.04999992</v>
      </c>
      <c r="J16" s="336">
        <v>277684156.90999997</v>
      </c>
    </row>
    <row r="17" spans="1:10" ht="34.799999999999997" x14ac:dyDescent="0.3">
      <c r="A17" s="333" t="s">
        <v>166</v>
      </c>
      <c r="B17" s="335" t="s">
        <v>167</v>
      </c>
      <c r="C17" s="382">
        <v>82287493</v>
      </c>
      <c r="D17" s="383">
        <v>109716649.83</v>
      </c>
      <c r="E17" s="336">
        <v>11603574.330000002</v>
      </c>
      <c r="F17" s="336">
        <v>15471432.449999999</v>
      </c>
      <c r="G17" s="336">
        <v>25799515.140000001</v>
      </c>
      <c r="H17" s="336">
        <v>34399353.489999995</v>
      </c>
      <c r="I17" s="336">
        <v>57657091.310000002</v>
      </c>
      <c r="J17" s="336">
        <v>76876121.659999996</v>
      </c>
    </row>
    <row r="18" spans="1:10" ht="24" customHeight="1" x14ac:dyDescent="0.3">
      <c r="A18" s="333" t="s">
        <v>168</v>
      </c>
      <c r="B18" s="337" t="s">
        <v>169</v>
      </c>
      <c r="C18" s="382">
        <v>289562953</v>
      </c>
      <c r="D18" s="383">
        <v>372700886.66000003</v>
      </c>
      <c r="E18" s="336">
        <v>28180706.849999994</v>
      </c>
      <c r="F18" s="336">
        <v>34609916.780000001</v>
      </c>
      <c r="G18" s="336">
        <v>38494095.210000038</v>
      </c>
      <c r="H18" s="336">
        <v>50052797.139999986</v>
      </c>
      <c r="I18" s="336">
        <v>186809968.20000008</v>
      </c>
      <c r="J18" s="336">
        <v>244459471.73999998</v>
      </c>
    </row>
    <row r="19" spans="1:10" ht="17.399999999999999" x14ac:dyDescent="0.3">
      <c r="A19" s="333" t="s">
        <v>170</v>
      </c>
      <c r="B19" s="335" t="s">
        <v>171</v>
      </c>
      <c r="C19" s="382">
        <v>0</v>
      </c>
      <c r="D19" s="383">
        <v>0</v>
      </c>
      <c r="E19" s="336">
        <v>0</v>
      </c>
      <c r="F19" s="336">
        <v>0</v>
      </c>
      <c r="G19" s="336">
        <v>0</v>
      </c>
      <c r="H19" s="336">
        <v>0</v>
      </c>
      <c r="I19" s="336">
        <v>0</v>
      </c>
      <c r="J19" s="336">
        <v>0</v>
      </c>
    </row>
    <row r="20" spans="1:10" ht="17.399999999999999" x14ac:dyDescent="0.3">
      <c r="A20" s="333" t="s">
        <v>172</v>
      </c>
      <c r="B20" s="335" t="s">
        <v>173</v>
      </c>
      <c r="C20" s="382">
        <v>330056942</v>
      </c>
      <c r="D20" s="383">
        <v>440075543.75</v>
      </c>
      <c r="E20" s="336">
        <v>38162587.350000024</v>
      </c>
      <c r="F20" s="336">
        <v>50883450.580000043</v>
      </c>
      <c r="G20" s="336">
        <v>7298235.3400000334</v>
      </c>
      <c r="H20" s="336">
        <v>9730981.3300001025</v>
      </c>
      <c r="I20" s="336">
        <v>286255291.85000014</v>
      </c>
      <c r="J20" s="336">
        <v>381673729.18000013</v>
      </c>
    </row>
    <row r="21" spans="1:10" ht="17.399999999999999" x14ac:dyDescent="0.3">
      <c r="A21" s="333" t="s">
        <v>174</v>
      </c>
      <c r="B21" s="335" t="s">
        <v>175</v>
      </c>
      <c r="C21" s="382">
        <v>344776136</v>
      </c>
      <c r="D21" s="383">
        <v>459701222.87</v>
      </c>
      <c r="E21" s="336">
        <v>57283760.849999845</v>
      </c>
      <c r="F21" s="336">
        <v>76378348.669999838</v>
      </c>
      <c r="G21" s="336">
        <v>781984.72999995947</v>
      </c>
      <c r="H21" s="336">
        <v>1042647.5400000215</v>
      </c>
      <c r="I21" s="336">
        <v>337350873.21999973</v>
      </c>
      <c r="J21" s="336">
        <v>449801170.20000005</v>
      </c>
    </row>
    <row r="22" spans="1:10" ht="34.799999999999997" x14ac:dyDescent="0.3">
      <c r="A22" s="333" t="s">
        <v>176</v>
      </c>
      <c r="B22" s="335" t="s">
        <v>177</v>
      </c>
      <c r="C22" s="385">
        <v>0</v>
      </c>
      <c r="D22" s="386">
        <v>0</v>
      </c>
      <c r="E22" s="336">
        <v>0</v>
      </c>
      <c r="F22" s="336">
        <v>0</v>
      </c>
      <c r="G22" s="336">
        <v>0</v>
      </c>
      <c r="H22" s="336">
        <v>0</v>
      </c>
      <c r="I22" s="336">
        <v>0</v>
      </c>
      <c r="J22" s="336">
        <v>0</v>
      </c>
    </row>
    <row r="23" spans="1:10" ht="34.799999999999997" x14ac:dyDescent="0.3">
      <c r="A23" s="333" t="s">
        <v>178</v>
      </c>
      <c r="B23" s="335" t="s">
        <v>179</v>
      </c>
      <c r="C23" s="382">
        <v>94360069</v>
      </c>
      <c r="D23" s="383">
        <v>114383817.15000001</v>
      </c>
      <c r="E23" s="336">
        <v>2418139.8900000006</v>
      </c>
      <c r="F23" s="336">
        <v>2437472.5899999887</v>
      </c>
      <c r="G23" s="336">
        <v>2309.3800000399351</v>
      </c>
      <c r="H23" s="336">
        <v>3102.9399999976158</v>
      </c>
      <c r="I23" s="336">
        <v>93472494.290000021</v>
      </c>
      <c r="J23" s="336">
        <v>113371957.79999998</v>
      </c>
    </row>
    <row r="24" spans="1:10" ht="17.399999999999999" x14ac:dyDescent="0.3">
      <c r="A24" s="333" t="s">
        <v>180</v>
      </c>
      <c r="B24" s="335" t="s">
        <v>181</v>
      </c>
      <c r="C24" s="382">
        <v>0</v>
      </c>
      <c r="D24" s="383">
        <v>0</v>
      </c>
      <c r="E24" s="336">
        <v>0</v>
      </c>
      <c r="F24" s="336">
        <v>0</v>
      </c>
      <c r="G24" s="336">
        <v>0</v>
      </c>
      <c r="H24" s="336">
        <v>0</v>
      </c>
      <c r="I24" s="336">
        <v>0</v>
      </c>
      <c r="J24" s="336">
        <v>0</v>
      </c>
    </row>
    <row r="25" spans="1:10" ht="34.799999999999997" x14ac:dyDescent="0.3">
      <c r="A25" s="333" t="s">
        <v>182</v>
      </c>
      <c r="B25" s="335" t="s">
        <v>183</v>
      </c>
      <c r="C25" s="382">
        <v>0</v>
      </c>
      <c r="D25" s="383">
        <v>0</v>
      </c>
      <c r="E25" s="336">
        <v>0</v>
      </c>
      <c r="F25" s="336">
        <v>0</v>
      </c>
      <c r="G25" s="336">
        <v>0</v>
      </c>
      <c r="H25" s="336">
        <v>0</v>
      </c>
      <c r="I25" s="336">
        <v>0</v>
      </c>
      <c r="J25" s="336">
        <v>0</v>
      </c>
    </row>
    <row r="26" spans="1:10" ht="17.399999999999999" x14ac:dyDescent="0.3">
      <c r="A26" s="333" t="s">
        <v>184</v>
      </c>
      <c r="B26" s="335" t="s">
        <v>185</v>
      </c>
      <c r="C26" s="382">
        <v>38993099</v>
      </c>
      <c r="D26" s="383">
        <v>43325665.369999997</v>
      </c>
      <c r="E26" s="336">
        <v>0</v>
      </c>
      <c r="F26" s="336">
        <v>0</v>
      </c>
      <c r="G26" s="336">
        <v>4368494.0999999987</v>
      </c>
      <c r="H26" s="336">
        <v>4853882.33</v>
      </c>
      <c r="I26" s="336">
        <v>12158234.559999999</v>
      </c>
      <c r="J26" s="336">
        <v>13509149.5</v>
      </c>
    </row>
    <row r="27" spans="1:10" ht="17.399999999999999" x14ac:dyDescent="0.3">
      <c r="A27" s="333" t="s">
        <v>186</v>
      </c>
      <c r="B27" s="335" t="s">
        <v>187</v>
      </c>
      <c r="C27" s="385">
        <v>0</v>
      </c>
      <c r="D27" s="386">
        <v>0</v>
      </c>
      <c r="E27" s="336">
        <v>0</v>
      </c>
      <c r="F27" s="336">
        <v>0</v>
      </c>
      <c r="G27" s="336">
        <v>0</v>
      </c>
      <c r="H27" s="336">
        <v>0</v>
      </c>
      <c r="I27" s="336">
        <v>0</v>
      </c>
      <c r="J27" s="336">
        <v>0</v>
      </c>
    </row>
    <row r="28" spans="1:10" ht="17.399999999999999" x14ac:dyDescent="0.3">
      <c r="A28" s="333" t="s">
        <v>188</v>
      </c>
      <c r="B28" s="335" t="s">
        <v>189</v>
      </c>
      <c r="C28" s="382">
        <v>218201644</v>
      </c>
      <c r="D28" s="383">
        <v>242446528.72999999</v>
      </c>
      <c r="E28" s="336">
        <v>22436096.479999989</v>
      </c>
      <c r="F28" s="336">
        <v>24928996.090000004</v>
      </c>
      <c r="G28" s="336">
        <v>25553121.719999999</v>
      </c>
      <c r="H28" s="336">
        <v>28392357.469999984</v>
      </c>
      <c r="I28" s="336">
        <v>142787856.53</v>
      </c>
      <c r="J28" s="336">
        <v>158653173.91</v>
      </c>
    </row>
    <row r="29" spans="1:10" ht="17.399999999999999" x14ac:dyDescent="0.3">
      <c r="A29" s="333" t="s">
        <v>190</v>
      </c>
      <c r="B29" s="335" t="s">
        <v>191</v>
      </c>
      <c r="C29" s="382">
        <v>99856221.530000001</v>
      </c>
      <c r="D29" s="383">
        <v>131303856.37</v>
      </c>
      <c r="E29" s="336">
        <v>13592576.160000004</v>
      </c>
      <c r="F29" s="336">
        <v>17842490.449999988</v>
      </c>
      <c r="G29" s="336">
        <v>14202864.199999996</v>
      </c>
      <c r="H29" s="336">
        <v>18562775.140000001</v>
      </c>
      <c r="I29" s="336">
        <v>75541086.370000005</v>
      </c>
      <c r="J29" s="336">
        <v>100066126.91999999</v>
      </c>
    </row>
    <row r="30" spans="1:10" ht="17.399999999999999" x14ac:dyDescent="0.3">
      <c r="A30" s="333" t="s">
        <v>435</v>
      </c>
      <c r="B30" s="338" t="s">
        <v>436</v>
      </c>
      <c r="C30" s="387">
        <v>3155247</v>
      </c>
      <c r="D30" s="383">
        <v>4206996</v>
      </c>
      <c r="E30" s="336">
        <v>41305.659999999683</v>
      </c>
      <c r="F30" s="336">
        <v>55074.209999999963</v>
      </c>
      <c r="G30" s="336">
        <v>22359.589999999851</v>
      </c>
      <c r="H30" s="336">
        <v>29812.790000000037</v>
      </c>
      <c r="I30" s="336">
        <v>3130440.2599999984</v>
      </c>
      <c r="J30" s="336">
        <v>4173920.4399999995</v>
      </c>
    </row>
    <row r="31" spans="1:10" ht="34.799999999999997" x14ac:dyDescent="0.3">
      <c r="A31" s="333" t="s">
        <v>193</v>
      </c>
      <c r="B31" s="338" t="s">
        <v>194</v>
      </c>
      <c r="C31" s="388">
        <v>28669224</v>
      </c>
      <c r="D31" s="383">
        <v>38225632</v>
      </c>
      <c r="E31" s="336">
        <v>-705.75</v>
      </c>
      <c r="F31" s="336">
        <v>-941</v>
      </c>
      <c r="G31" s="336">
        <v>0</v>
      </c>
      <c r="H31" s="336">
        <v>0</v>
      </c>
      <c r="I31" s="336">
        <v>28535568.75</v>
      </c>
      <c r="J31" s="336">
        <v>38047425</v>
      </c>
    </row>
    <row r="32" spans="1:10" ht="52.2" x14ac:dyDescent="0.3">
      <c r="A32" s="333" t="s">
        <v>192</v>
      </c>
      <c r="B32" s="338" t="s">
        <v>437</v>
      </c>
      <c r="C32" s="388">
        <v>22520528</v>
      </c>
      <c r="D32" s="383">
        <v>30027370.670000002</v>
      </c>
      <c r="E32" s="378">
        <v>1154505</v>
      </c>
      <c r="F32" s="374">
        <v>1539340</v>
      </c>
      <c r="G32" s="374">
        <v>-561.75</v>
      </c>
      <c r="H32" s="374">
        <v>-749</v>
      </c>
      <c r="I32" s="374">
        <v>22512744.75</v>
      </c>
      <c r="J32" s="374">
        <v>30016993</v>
      </c>
    </row>
    <row r="33" spans="1:10" ht="17.399999999999999" x14ac:dyDescent="0.3">
      <c r="A33" s="339" t="s">
        <v>14</v>
      </c>
      <c r="B33" s="339"/>
      <c r="C33" s="379">
        <v>2619128841.5300002</v>
      </c>
      <c r="D33" s="380">
        <v>3325614945.98</v>
      </c>
      <c r="E33" s="380">
        <v>310256142.79999995</v>
      </c>
      <c r="F33" s="380">
        <v>389388845.21999967</v>
      </c>
      <c r="G33" s="380">
        <v>329122207.98000002</v>
      </c>
      <c r="H33" s="380">
        <v>420673942.44000024</v>
      </c>
      <c r="I33" s="380">
        <v>2133119413.2299998</v>
      </c>
      <c r="J33" s="380">
        <v>2722857934.9700007</v>
      </c>
    </row>
    <row r="34" spans="1:10" ht="19.8" x14ac:dyDescent="0.4">
      <c r="B34" s="330" t="s">
        <v>579</v>
      </c>
    </row>
  </sheetData>
  <mergeCells count="5">
    <mergeCell ref="E8:F9"/>
    <mergeCell ref="G8:H9"/>
    <mergeCell ref="I8:J9"/>
    <mergeCell ref="A8:B9"/>
    <mergeCell ref="C8:D9"/>
  </mergeCells>
  <pageMargins left="0.7" right="0.7" top="0.75" bottom="0.75" header="0.3" footer="0.3"/>
  <pageSetup paperSize="9" scale="4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7:O32"/>
  <sheetViews>
    <sheetView zoomScale="75" zoomScaleNormal="75" zoomScaleSheetLayoutView="70" zoomScalePageLayoutView="55" workbookViewId="0">
      <selection activeCell="S12" sqref="S12"/>
    </sheetView>
  </sheetViews>
  <sheetFormatPr baseColWidth="10" defaultColWidth="10.88671875" defaultRowHeight="14.4" x14ac:dyDescent="0.3"/>
  <cols>
    <col min="1" max="1" width="9.44140625" style="2" customWidth="1"/>
    <col min="2" max="2" width="36.88671875" style="2" customWidth="1"/>
    <col min="3" max="3" width="10.109375" style="2" customWidth="1"/>
    <col min="4" max="4" width="12.109375" style="2" customWidth="1"/>
    <col min="5" max="5" width="14.5546875" style="2" customWidth="1"/>
    <col min="6" max="6" width="6.88671875" style="2" bestFit="1" customWidth="1"/>
    <col min="7" max="7" width="12.5546875" style="2" customWidth="1"/>
    <col min="8" max="8" width="13.44140625" style="2" customWidth="1"/>
    <col min="9" max="9" width="5.88671875" style="2" customWidth="1"/>
    <col min="10" max="10" width="13.5546875" style="2" customWidth="1"/>
    <col min="11" max="11" width="13.109375" style="2" bestFit="1" customWidth="1"/>
    <col min="12" max="12" width="5.88671875" style="2" bestFit="1" customWidth="1"/>
    <col min="13" max="13" width="12.109375" style="2" customWidth="1"/>
    <col min="14" max="14" width="12.5546875" style="2" bestFit="1" customWidth="1"/>
    <col min="15" max="15" width="11" style="2" customWidth="1"/>
    <col min="16" max="16384" width="10.88671875" style="2"/>
  </cols>
  <sheetData>
    <row r="7" spans="1:6" x14ac:dyDescent="0.3">
      <c r="A7" s="97" t="s">
        <v>429</v>
      </c>
    </row>
    <row r="8" spans="1:6" x14ac:dyDescent="0.3">
      <c r="B8" s="608"/>
      <c r="C8" s="608"/>
      <c r="D8" s="608"/>
    </row>
    <row r="9" spans="1:6" ht="14.85" customHeight="1" x14ac:dyDescent="0.3">
      <c r="B9" s="609" t="s">
        <v>541</v>
      </c>
      <c r="C9" s="609"/>
      <c r="D9" s="609"/>
      <c r="E9" s="609"/>
      <c r="F9" s="298"/>
    </row>
    <row r="10" spans="1:6" ht="14.85" customHeight="1" x14ac:dyDescent="0.3">
      <c r="B10" s="610" t="s">
        <v>350</v>
      </c>
      <c r="C10" s="610"/>
      <c r="D10" s="610"/>
      <c r="E10" s="610"/>
      <c r="F10" s="298"/>
    </row>
    <row r="11" spans="1:6" x14ac:dyDescent="0.3">
      <c r="B11" s="611" t="s">
        <v>351</v>
      </c>
      <c r="C11" s="611"/>
      <c r="D11" s="611"/>
      <c r="E11" s="611"/>
      <c r="F11" s="298"/>
    </row>
    <row r="12" spans="1:6" ht="28.35" customHeight="1" x14ac:dyDescent="0.3">
      <c r="B12" s="260"/>
      <c r="C12" s="261" t="s">
        <v>319</v>
      </c>
      <c r="D12" s="261" t="s">
        <v>352</v>
      </c>
      <c r="E12" s="262" t="s">
        <v>347</v>
      </c>
      <c r="F12" s="299"/>
    </row>
    <row r="13" spans="1:6" x14ac:dyDescent="0.3">
      <c r="B13" s="263" t="s">
        <v>353</v>
      </c>
      <c r="C13" s="389">
        <v>37442460.780000001</v>
      </c>
      <c r="D13" s="389">
        <v>185327201.75</v>
      </c>
      <c r="E13" s="408">
        <f>0.202034350200294*100</f>
        <v>20.203435020029399</v>
      </c>
      <c r="F13" s="300"/>
    </row>
    <row r="14" spans="1:6" x14ac:dyDescent="0.3">
      <c r="B14" s="264" t="s">
        <v>354</v>
      </c>
      <c r="C14" s="389">
        <v>49275391.340000004</v>
      </c>
      <c r="D14" s="389">
        <v>248171378.33000001</v>
      </c>
      <c r="E14" s="408">
        <f>0.198553885107884*100</f>
        <v>19.855388510788398</v>
      </c>
      <c r="F14" s="300"/>
    </row>
    <row r="15" spans="1:6" x14ac:dyDescent="0.3">
      <c r="B15" s="301" t="s">
        <v>580</v>
      </c>
    </row>
    <row r="16" spans="1:6" x14ac:dyDescent="0.3">
      <c r="B16" s="10"/>
    </row>
    <row r="17" spans="1:15" x14ac:dyDescent="0.3">
      <c r="A17" s="97" t="s">
        <v>355</v>
      </c>
      <c r="C17" s="97"/>
      <c r="D17" s="97"/>
      <c r="E17" s="97"/>
      <c r="F17" s="97"/>
    </row>
    <row r="18" spans="1:15" x14ac:dyDescent="0.3">
      <c r="A18" s="612" t="s">
        <v>405</v>
      </c>
      <c r="B18" s="613" t="s">
        <v>406</v>
      </c>
      <c r="C18" s="613" t="s">
        <v>406</v>
      </c>
      <c r="D18" s="606" t="s">
        <v>407</v>
      </c>
      <c r="E18" s="607"/>
      <c r="F18" s="607"/>
      <c r="G18" s="606" t="s">
        <v>408</v>
      </c>
      <c r="H18" s="607"/>
      <c r="I18" s="607"/>
      <c r="J18" s="606" t="s">
        <v>409</v>
      </c>
      <c r="K18" s="607"/>
      <c r="L18" s="607"/>
      <c r="M18" s="606" t="s">
        <v>410</v>
      </c>
      <c r="N18" s="607"/>
      <c r="O18" s="607"/>
    </row>
    <row r="19" spans="1:15" ht="22.8" x14ac:dyDescent="0.3">
      <c r="A19" s="614"/>
      <c r="B19" s="615"/>
      <c r="C19" s="615"/>
      <c r="D19" s="417" t="s">
        <v>411</v>
      </c>
      <c r="E19" s="417" t="s">
        <v>412</v>
      </c>
      <c r="F19" s="417" t="s">
        <v>270</v>
      </c>
      <c r="G19" s="417" t="s">
        <v>413</v>
      </c>
      <c r="H19" s="417" t="s">
        <v>414</v>
      </c>
      <c r="I19" s="417" t="s">
        <v>270</v>
      </c>
      <c r="J19" s="417" t="s">
        <v>415</v>
      </c>
      <c r="K19" s="417" t="s">
        <v>416</v>
      </c>
      <c r="L19" s="417" t="s">
        <v>417</v>
      </c>
      <c r="M19" s="417" t="s">
        <v>418</v>
      </c>
      <c r="N19" s="417" t="s">
        <v>419</v>
      </c>
      <c r="O19" s="417" t="s">
        <v>417</v>
      </c>
    </row>
    <row r="20" spans="1:15" ht="14.85" customHeight="1" x14ac:dyDescent="0.3">
      <c r="A20" s="602" t="s">
        <v>420</v>
      </c>
      <c r="B20" s="603"/>
      <c r="C20" s="603"/>
      <c r="D20" s="389">
        <v>48261313</v>
      </c>
      <c r="E20" s="389">
        <v>43847660.340000004</v>
      </c>
      <c r="F20" s="408">
        <v>90.85467761724594</v>
      </c>
      <c r="G20" s="389">
        <v>31671203.359999999</v>
      </c>
      <c r="H20" s="389">
        <v>26794586.670000002</v>
      </c>
      <c r="I20" s="408">
        <v>84.60236374801265</v>
      </c>
      <c r="J20" s="389">
        <v>12877067.640000001</v>
      </c>
      <c r="K20" s="389">
        <v>11086661.68</v>
      </c>
      <c r="L20" s="408">
        <v>86.096167155024744</v>
      </c>
      <c r="M20" s="389">
        <v>3713042</v>
      </c>
      <c r="N20" s="389">
        <v>5966411.9900000002</v>
      </c>
      <c r="O20" s="408">
        <v>160.68797471184007</v>
      </c>
    </row>
    <row r="21" spans="1:15" ht="16.5" customHeight="1" x14ac:dyDescent="0.3">
      <c r="A21" s="602" t="s">
        <v>421</v>
      </c>
      <c r="B21" s="603"/>
      <c r="C21" s="603"/>
      <c r="D21" s="389">
        <v>39917167</v>
      </c>
      <c r="E21" s="389">
        <v>38940333.100000001</v>
      </c>
      <c r="F21" s="408">
        <v>97.552847625684464</v>
      </c>
      <c r="G21" s="389">
        <v>17187874.940000001</v>
      </c>
      <c r="H21" s="389">
        <v>14521751.439999999</v>
      </c>
      <c r="I21" s="408">
        <v>84.488347109186023</v>
      </c>
      <c r="J21" s="389">
        <v>5729292.0599999996</v>
      </c>
      <c r="K21" s="389">
        <v>4840581.82</v>
      </c>
      <c r="L21" s="408">
        <v>84.488306221903457</v>
      </c>
      <c r="M21" s="389">
        <v>17000000</v>
      </c>
      <c r="N21" s="389">
        <v>19577999.84</v>
      </c>
      <c r="O21" s="408">
        <v>115.16470494117648</v>
      </c>
    </row>
    <row r="22" spans="1:15" ht="14.85" customHeight="1" x14ac:dyDescent="0.3">
      <c r="A22" s="602" t="s">
        <v>422</v>
      </c>
      <c r="B22" s="603"/>
      <c r="C22" s="603"/>
      <c r="D22" s="389">
        <v>8220340</v>
      </c>
      <c r="E22" s="389">
        <v>7064887.9100000001</v>
      </c>
      <c r="F22" s="408">
        <v>85.943986623424337</v>
      </c>
      <c r="G22" s="389">
        <v>6964372.5899999999</v>
      </c>
      <c r="H22" s="389">
        <v>5926577.0899999999</v>
      </c>
      <c r="I22" s="408">
        <v>85.098506913743392</v>
      </c>
      <c r="J22" s="389">
        <v>1255967.4099999999</v>
      </c>
      <c r="K22" s="389">
        <v>1138310.82</v>
      </c>
      <c r="L22" s="408">
        <v>90.632194031212975</v>
      </c>
      <c r="M22" s="389">
        <v>0</v>
      </c>
      <c r="N22" s="389">
        <v>0</v>
      </c>
      <c r="O22" s="408">
        <v>0</v>
      </c>
    </row>
    <row r="23" spans="1:15" ht="14.85" customHeight="1" x14ac:dyDescent="0.3">
      <c r="A23" s="602" t="s">
        <v>423</v>
      </c>
      <c r="B23" s="603"/>
      <c r="C23" s="603"/>
      <c r="D23" s="389">
        <v>28998445</v>
      </c>
      <c r="E23" s="389">
        <v>28113207.100000001</v>
      </c>
      <c r="F23" s="408">
        <v>96.947291828923937</v>
      </c>
      <c r="G23" s="389">
        <v>19720000</v>
      </c>
      <c r="H23" s="389">
        <v>16616695.17</v>
      </c>
      <c r="I23" s="408">
        <v>84.263160091277882</v>
      </c>
      <c r="J23" s="389">
        <v>3480000</v>
      </c>
      <c r="K23" s="389">
        <v>2932357.91</v>
      </c>
      <c r="L23" s="408">
        <v>84.263158333333337</v>
      </c>
      <c r="M23" s="389">
        <v>5798445</v>
      </c>
      <c r="N23" s="389">
        <v>8564154.0199999996</v>
      </c>
      <c r="O23" s="408">
        <v>147.69742612027878</v>
      </c>
    </row>
    <row r="24" spans="1:15" ht="14.85" customHeight="1" x14ac:dyDescent="0.3">
      <c r="A24" s="602" t="s">
        <v>424</v>
      </c>
      <c r="B24" s="603"/>
      <c r="C24" s="603"/>
      <c r="D24" s="389">
        <v>118787615.37</v>
      </c>
      <c r="E24" s="389">
        <v>105306256.70999999</v>
      </c>
      <c r="F24" s="408">
        <v>88.650871879186866</v>
      </c>
      <c r="G24" s="389">
        <v>56017700.539999999</v>
      </c>
      <c r="H24" s="389">
        <v>47894698.149999999</v>
      </c>
      <c r="I24" s="408">
        <v>85.499222010729113</v>
      </c>
      <c r="J24" s="389">
        <v>18672566.829999998</v>
      </c>
      <c r="K24" s="389">
        <v>15964901.18</v>
      </c>
      <c r="L24" s="408">
        <v>85.499231709002274</v>
      </c>
      <c r="M24" s="389">
        <v>44097348</v>
      </c>
      <c r="N24" s="389">
        <v>41446657.380000003</v>
      </c>
      <c r="O24" s="408">
        <v>93.989002195778312</v>
      </c>
    </row>
    <row r="25" spans="1:15" ht="14.85" customHeight="1" x14ac:dyDescent="0.3">
      <c r="A25" s="602" t="s">
        <v>425</v>
      </c>
      <c r="B25" s="603"/>
      <c r="C25" s="603"/>
      <c r="D25" s="389">
        <v>0</v>
      </c>
      <c r="E25" s="389">
        <v>0</v>
      </c>
      <c r="F25" s="408">
        <v>0</v>
      </c>
      <c r="G25" s="389">
        <v>0</v>
      </c>
      <c r="H25" s="389">
        <v>0</v>
      </c>
      <c r="I25" s="408">
        <v>0</v>
      </c>
      <c r="J25" s="389">
        <v>0</v>
      </c>
      <c r="K25" s="389">
        <v>0</v>
      </c>
      <c r="L25" s="408">
        <v>0</v>
      </c>
      <c r="M25" s="389">
        <v>0</v>
      </c>
      <c r="N25" s="389">
        <v>0</v>
      </c>
      <c r="O25" s="408">
        <v>0</v>
      </c>
    </row>
    <row r="26" spans="1:15" ht="14.85" customHeight="1" x14ac:dyDescent="0.3">
      <c r="A26" s="602" t="s">
        <v>426</v>
      </c>
      <c r="B26" s="603"/>
      <c r="C26" s="603"/>
      <c r="D26" s="389">
        <v>13705930</v>
      </c>
      <c r="E26" s="389">
        <v>11902334.34</v>
      </c>
      <c r="F26" s="408">
        <v>86.840764107214909</v>
      </c>
      <c r="G26" s="389">
        <v>10279447.5</v>
      </c>
      <c r="H26" s="389">
        <v>8926751.3000000007</v>
      </c>
      <c r="I26" s="408">
        <v>86.840769409056279</v>
      </c>
      <c r="J26" s="389">
        <v>3426482.5</v>
      </c>
      <c r="K26" s="389">
        <v>2975583.04</v>
      </c>
      <c r="L26" s="408">
        <v>86.840748201690801</v>
      </c>
      <c r="M26" s="389">
        <v>0</v>
      </c>
      <c r="N26" s="389">
        <v>0</v>
      </c>
      <c r="O26" s="408">
        <v>0</v>
      </c>
    </row>
    <row r="27" spans="1:15" x14ac:dyDescent="0.3">
      <c r="A27" s="604" t="s">
        <v>14</v>
      </c>
      <c r="B27" s="605"/>
      <c r="C27" s="605"/>
      <c r="D27" s="390">
        <v>257890810.37</v>
      </c>
      <c r="E27" s="390">
        <v>235174679.5</v>
      </c>
      <c r="F27" s="410">
        <v>91.191570247342739</v>
      </c>
      <c r="G27" s="390">
        <v>141840598.93000001</v>
      </c>
      <c r="H27" s="390">
        <v>120681059.81999999</v>
      </c>
      <c r="I27" s="410">
        <v>85.082170218103428</v>
      </c>
      <c r="J27" s="390">
        <v>45441376.439999998</v>
      </c>
      <c r="K27" s="390">
        <v>38938396.450000003</v>
      </c>
      <c r="L27" s="410">
        <v>85.689297949443898</v>
      </c>
      <c r="M27" s="390">
        <v>70608835</v>
      </c>
      <c r="N27" s="390">
        <v>75555223.230000004</v>
      </c>
      <c r="O27" s="410">
        <v>107.00533896360139</v>
      </c>
    </row>
    <row r="28" spans="1:15" x14ac:dyDescent="0.3">
      <c r="A28" s="301" t="s">
        <v>581</v>
      </c>
    </row>
    <row r="29" spans="1:15" x14ac:dyDescent="0.3">
      <c r="A29" s="2" t="s">
        <v>542</v>
      </c>
    </row>
    <row r="31" spans="1:15" x14ac:dyDescent="0.3">
      <c r="F31" s="409"/>
    </row>
    <row r="32" spans="1:15" x14ac:dyDescent="0.3">
      <c r="F32" s="409"/>
    </row>
  </sheetData>
  <mergeCells count="17">
    <mergeCell ref="B8:D8"/>
    <mergeCell ref="B9:E9"/>
    <mergeCell ref="B10:E10"/>
    <mergeCell ref="B11:E11"/>
    <mergeCell ref="A18:C19"/>
    <mergeCell ref="D18:F18"/>
    <mergeCell ref="M18:O18"/>
    <mergeCell ref="A20:C20"/>
    <mergeCell ref="A21:C21"/>
    <mergeCell ref="A22:C22"/>
    <mergeCell ref="A23:C23"/>
    <mergeCell ref="G18:I18"/>
    <mergeCell ref="A24:C24"/>
    <mergeCell ref="A25:C25"/>
    <mergeCell ref="A26:C26"/>
    <mergeCell ref="A27:C27"/>
    <mergeCell ref="J18:L18"/>
  </mergeCells>
  <pageMargins left="0.7" right="0.7" top="0.75" bottom="0.75" header="0.3" footer="0.3"/>
  <pageSetup paperSize="9" scale="68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B6:H19"/>
  <sheetViews>
    <sheetView zoomScaleNormal="100" workbookViewId="0">
      <selection activeCell="S12" sqref="S12"/>
    </sheetView>
  </sheetViews>
  <sheetFormatPr baseColWidth="10" defaultColWidth="10.88671875" defaultRowHeight="14.4" x14ac:dyDescent="0.3"/>
  <cols>
    <col min="1" max="1" width="10.88671875" style="2" customWidth="1"/>
    <col min="2" max="2" width="16.44140625" style="2" customWidth="1"/>
    <col min="3" max="9" width="10.88671875" style="2"/>
    <col min="10" max="10" width="12.109375" style="2" customWidth="1"/>
    <col min="11" max="16384" width="10.88671875" style="2"/>
  </cols>
  <sheetData>
    <row r="6" spans="2:8" ht="17.399999999999999" x14ac:dyDescent="0.35">
      <c r="B6" s="1" t="s">
        <v>569</v>
      </c>
    </row>
    <row r="8" spans="2:8" x14ac:dyDescent="0.3">
      <c r="B8" s="619" t="s">
        <v>197</v>
      </c>
      <c r="C8" s="620"/>
      <c r="D8" s="538">
        <v>2023</v>
      </c>
      <c r="E8" s="540"/>
      <c r="F8" s="538">
        <v>2024</v>
      </c>
      <c r="G8" s="540"/>
      <c r="H8" s="623" t="s">
        <v>492</v>
      </c>
    </row>
    <row r="9" spans="2:8" ht="20.100000000000001" customHeight="1" x14ac:dyDescent="0.3">
      <c r="B9" s="621"/>
      <c r="C9" s="622"/>
      <c r="D9" s="101" t="s">
        <v>319</v>
      </c>
      <c r="E9" s="102" t="s">
        <v>1</v>
      </c>
      <c r="F9" s="101" t="s">
        <v>319</v>
      </c>
      <c r="G9" s="101" t="s">
        <v>1</v>
      </c>
      <c r="H9" s="624"/>
    </row>
    <row r="10" spans="2:8" x14ac:dyDescent="0.3">
      <c r="B10" s="625" t="s">
        <v>198</v>
      </c>
      <c r="C10" s="626"/>
      <c r="D10" s="103">
        <v>35129</v>
      </c>
      <c r="E10" s="104">
        <v>366355</v>
      </c>
      <c r="F10" s="103">
        <v>35328</v>
      </c>
      <c r="G10" s="104">
        <v>374336</v>
      </c>
      <c r="H10" s="105">
        <v>9.4375106855872808</v>
      </c>
    </row>
    <row r="11" spans="2:8" x14ac:dyDescent="0.3">
      <c r="B11" s="627" t="s">
        <v>199</v>
      </c>
      <c r="C11" s="628"/>
      <c r="D11" s="106">
        <v>772740.85</v>
      </c>
      <c r="E11" s="107">
        <v>5976710.7400000002</v>
      </c>
      <c r="F11" s="106">
        <v>673859.58</v>
      </c>
      <c r="G11" s="107">
        <v>5968663.9000000004</v>
      </c>
      <c r="H11" s="58">
        <v>11.289956869576789</v>
      </c>
    </row>
    <row r="12" spans="2:8" x14ac:dyDescent="0.3">
      <c r="B12" s="627" t="s">
        <v>200</v>
      </c>
      <c r="C12" s="628"/>
      <c r="D12" s="106">
        <v>36419.285000000003</v>
      </c>
      <c r="E12" s="107">
        <v>429445.85700000002</v>
      </c>
      <c r="F12" s="106">
        <v>32341.093000000001</v>
      </c>
      <c r="G12" s="107">
        <v>440496.27</v>
      </c>
      <c r="H12" s="58">
        <v>7.3419675040608174</v>
      </c>
    </row>
    <row r="13" spans="2:8" x14ac:dyDescent="0.3">
      <c r="B13" s="627" t="s">
        <v>201</v>
      </c>
      <c r="C13" s="628"/>
      <c r="D13" s="85">
        <v>4370.5046270000003</v>
      </c>
      <c r="E13" s="107">
        <v>36922.119127999998</v>
      </c>
      <c r="F13" s="85">
        <v>4271.5575859999999</v>
      </c>
      <c r="G13" s="107">
        <v>40473.773228999999</v>
      </c>
      <c r="H13" s="58">
        <v>10.553890199047149</v>
      </c>
    </row>
    <row r="14" spans="2:8" x14ac:dyDescent="0.3">
      <c r="B14" s="108" t="s">
        <v>202</v>
      </c>
      <c r="C14" s="616" t="s">
        <v>203</v>
      </c>
      <c r="D14" s="85">
        <v>2754.76285491</v>
      </c>
      <c r="E14" s="107">
        <v>16925.724493009999</v>
      </c>
      <c r="F14" s="85">
        <v>2793.0614606700001</v>
      </c>
      <c r="G14" s="107">
        <v>18174.6009968</v>
      </c>
      <c r="H14" s="58">
        <v>15.367938262643424</v>
      </c>
    </row>
    <row r="15" spans="2:8" x14ac:dyDescent="0.3">
      <c r="B15" s="108" t="s">
        <v>204</v>
      </c>
      <c r="C15" s="617"/>
      <c r="D15" s="85">
        <v>109.89817043000001</v>
      </c>
      <c r="E15" s="57">
        <v>1011.37918963</v>
      </c>
      <c r="F15" s="85">
        <v>94.487451030000003</v>
      </c>
      <c r="G15" s="57">
        <v>1020.2748861499999</v>
      </c>
      <c r="H15" s="58">
        <v>9.2609797920781656</v>
      </c>
    </row>
    <row r="16" spans="2:8" x14ac:dyDescent="0.3">
      <c r="B16" s="109" t="s">
        <v>205</v>
      </c>
      <c r="C16" s="618"/>
      <c r="D16" s="88">
        <v>48.918194509999999</v>
      </c>
      <c r="E16" s="62">
        <v>401.4733761</v>
      </c>
      <c r="F16" s="88">
        <v>35.2108694</v>
      </c>
      <c r="G16" s="62">
        <v>366.78194760000002</v>
      </c>
      <c r="H16" s="63">
        <v>9.5999461343173245</v>
      </c>
    </row>
    <row r="17" spans="2:8" x14ac:dyDescent="0.3">
      <c r="B17" s="14" t="s">
        <v>582</v>
      </c>
    </row>
    <row r="18" spans="2:8" x14ac:dyDescent="0.3">
      <c r="B18" s="547" t="s">
        <v>444</v>
      </c>
      <c r="C18" s="547"/>
      <c r="D18" s="547"/>
      <c r="E18" s="547"/>
      <c r="F18" s="547"/>
      <c r="G18" s="547"/>
      <c r="H18" s="547"/>
    </row>
    <row r="19" spans="2:8" x14ac:dyDescent="0.3">
      <c r="B19" s="547"/>
      <c r="C19" s="547"/>
      <c r="D19" s="547"/>
      <c r="E19" s="547"/>
      <c r="F19" s="547"/>
      <c r="G19" s="547"/>
      <c r="H19" s="547"/>
    </row>
  </sheetData>
  <mergeCells count="10">
    <mergeCell ref="B18:H19"/>
    <mergeCell ref="C14:C16"/>
    <mergeCell ref="B8:C9"/>
    <mergeCell ref="D8:E8"/>
    <mergeCell ref="F8:G8"/>
    <mergeCell ref="H8:H9"/>
    <mergeCell ref="B10:C10"/>
    <mergeCell ref="B11:C11"/>
    <mergeCell ref="B12:C12"/>
    <mergeCell ref="B13:C1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A25A6-1E35-4F34-A2A8-78206E52EBFF}">
  <dimension ref="B5:I46"/>
  <sheetViews>
    <sheetView topLeftCell="A25" zoomScale="80" zoomScaleNormal="80" zoomScalePageLayoutView="70" workbookViewId="0">
      <selection activeCell="S12" sqref="S12"/>
    </sheetView>
  </sheetViews>
  <sheetFormatPr baseColWidth="10" defaultColWidth="10.88671875" defaultRowHeight="14.4" x14ac:dyDescent="0.3"/>
  <cols>
    <col min="1" max="1" width="7.88671875" style="2" customWidth="1"/>
    <col min="2" max="2" width="16.44140625" style="2" customWidth="1"/>
    <col min="3" max="3" width="14.109375" style="2" customWidth="1"/>
    <col min="4" max="4" width="11.44140625" style="2" bestFit="1" customWidth="1"/>
    <col min="5" max="5" width="13" style="2" customWidth="1"/>
    <col min="6" max="6" width="13.5546875" style="2" customWidth="1"/>
    <col min="7" max="7" width="10.88671875" style="2"/>
    <col min="8" max="8" width="11.44140625" style="2" bestFit="1" customWidth="1"/>
    <col min="9" max="16384" width="10.88671875" style="2"/>
  </cols>
  <sheetData>
    <row r="5" spans="2:9" ht="17.399999999999999" x14ac:dyDescent="0.35">
      <c r="B5" s="1" t="s">
        <v>565</v>
      </c>
    </row>
    <row r="7" spans="2:9" ht="40.35" customHeight="1" x14ac:dyDescent="0.3">
      <c r="B7" s="629" t="s">
        <v>206</v>
      </c>
      <c r="C7" s="629"/>
      <c r="D7" s="629"/>
      <c r="E7" s="629"/>
      <c r="F7" s="629"/>
      <c r="G7" s="629"/>
      <c r="H7" s="629"/>
      <c r="I7" s="629"/>
    </row>
    <row r="9" spans="2:9" x14ac:dyDescent="0.3">
      <c r="B9" s="630" t="s">
        <v>531</v>
      </c>
      <c r="C9" s="631"/>
      <c r="D9" s="631"/>
      <c r="E9" s="631"/>
      <c r="F9" s="631"/>
      <c r="G9" s="631"/>
      <c r="H9" s="632"/>
    </row>
    <row r="10" spans="2:9" ht="22.8" x14ac:dyDescent="0.3">
      <c r="B10" s="110" t="s">
        <v>207</v>
      </c>
      <c r="C10" s="111" t="s">
        <v>208</v>
      </c>
      <c r="D10" s="111" t="s">
        <v>209</v>
      </c>
      <c r="E10" s="112" t="s">
        <v>210</v>
      </c>
      <c r="F10" s="112" t="s">
        <v>211</v>
      </c>
      <c r="G10" s="112" t="s">
        <v>212</v>
      </c>
      <c r="H10" s="112" t="s">
        <v>50</v>
      </c>
    </row>
    <row r="11" spans="2:9" x14ac:dyDescent="0.3">
      <c r="B11" s="403" t="s">
        <v>213</v>
      </c>
      <c r="C11" s="404">
        <v>80091174.029999971</v>
      </c>
      <c r="D11" s="404">
        <v>175000</v>
      </c>
      <c r="E11" s="404">
        <v>269231057.24000001</v>
      </c>
      <c r="F11" s="404">
        <v>1607971.66</v>
      </c>
      <c r="G11" s="405">
        <v>0</v>
      </c>
      <c r="H11" s="404">
        <v>351105202.93000001</v>
      </c>
    </row>
    <row r="12" spans="2:9" x14ac:dyDescent="0.3">
      <c r="B12" s="113" t="s">
        <v>214</v>
      </c>
      <c r="C12" s="114">
        <v>4504627.7799999993</v>
      </c>
      <c r="D12" s="115">
        <v>0</v>
      </c>
      <c r="E12" s="114">
        <v>112000</v>
      </c>
      <c r="F12" s="115">
        <v>0</v>
      </c>
      <c r="G12" s="115">
        <v>0</v>
      </c>
      <c r="H12" s="114">
        <v>4616627.7799999993</v>
      </c>
    </row>
    <row r="13" spans="2:9" x14ac:dyDescent="0.3">
      <c r="B13" s="113" t="s">
        <v>215</v>
      </c>
      <c r="C13" s="114">
        <v>9539879</v>
      </c>
      <c r="D13" s="115">
        <v>0</v>
      </c>
      <c r="E13" s="114">
        <v>450000</v>
      </c>
      <c r="F13" s="115">
        <v>0</v>
      </c>
      <c r="G13" s="115">
        <v>0</v>
      </c>
      <c r="H13" s="114">
        <v>9989879</v>
      </c>
    </row>
    <row r="14" spans="2:9" x14ac:dyDescent="0.3">
      <c r="B14" s="113" t="s">
        <v>216</v>
      </c>
      <c r="C14" s="114">
        <v>133629414.45999998</v>
      </c>
      <c r="D14" s="114">
        <v>1150000</v>
      </c>
      <c r="E14" s="114">
        <v>1263000</v>
      </c>
      <c r="F14" s="114">
        <v>5455993.5599999987</v>
      </c>
      <c r="G14" s="114">
        <v>515428.48</v>
      </c>
      <c r="H14" s="114">
        <v>142013836.49999997</v>
      </c>
    </row>
    <row r="15" spans="2:9" x14ac:dyDescent="0.3">
      <c r="B15" s="113" t="s">
        <v>217</v>
      </c>
      <c r="C15" s="114">
        <v>14037750.250000002</v>
      </c>
      <c r="D15" s="115">
        <v>0</v>
      </c>
      <c r="E15" s="114">
        <v>1304950</v>
      </c>
      <c r="F15" s="114">
        <v>6369347.1799999997</v>
      </c>
      <c r="G15" s="115">
        <v>0</v>
      </c>
      <c r="H15" s="114">
        <v>21712047.43</v>
      </c>
    </row>
    <row r="16" spans="2:9" x14ac:dyDescent="0.3">
      <c r="B16" s="113" t="s">
        <v>218</v>
      </c>
      <c r="C16" s="114">
        <v>12866534.109999999</v>
      </c>
      <c r="D16" s="114">
        <v>1080000</v>
      </c>
      <c r="E16" s="114">
        <v>1750000</v>
      </c>
      <c r="F16" s="114">
        <v>215709.8</v>
      </c>
      <c r="G16" s="115">
        <v>0</v>
      </c>
      <c r="H16" s="114">
        <v>15912243.91</v>
      </c>
    </row>
    <row r="17" spans="2:8" x14ac:dyDescent="0.3">
      <c r="B17" s="116" t="s">
        <v>219</v>
      </c>
      <c r="C17" s="114">
        <v>62381634.789999984</v>
      </c>
      <c r="D17" s="114">
        <v>310000</v>
      </c>
      <c r="E17" s="114">
        <v>2614000</v>
      </c>
      <c r="F17" s="114">
        <v>1252884.98</v>
      </c>
      <c r="G17" s="114">
        <v>24345.8</v>
      </c>
      <c r="H17" s="114">
        <v>66582865.569999978</v>
      </c>
    </row>
    <row r="18" spans="2:8" x14ac:dyDescent="0.3">
      <c r="B18" s="117" t="s">
        <v>527</v>
      </c>
      <c r="C18" s="118">
        <v>317051014.4199999</v>
      </c>
      <c r="D18" s="118">
        <v>2715000</v>
      </c>
      <c r="E18" s="118">
        <v>276725007.24000001</v>
      </c>
      <c r="F18" s="118">
        <v>14901907.18</v>
      </c>
      <c r="G18" s="119">
        <v>539774.28</v>
      </c>
      <c r="H18" s="118">
        <v>611932703.11999989</v>
      </c>
    </row>
    <row r="19" spans="2:8" x14ac:dyDescent="0.3">
      <c r="B19" s="117" t="s">
        <v>454</v>
      </c>
      <c r="C19" s="118">
        <v>436865094.23999989</v>
      </c>
      <c r="D19" s="118">
        <v>11450000</v>
      </c>
      <c r="E19" s="118">
        <v>139576213.32999998</v>
      </c>
      <c r="F19" s="118">
        <v>11890431.399999993</v>
      </c>
      <c r="G19" s="119">
        <v>818866</v>
      </c>
      <c r="H19" s="118">
        <v>600600604.96999991</v>
      </c>
    </row>
    <row r="20" spans="2:8" x14ac:dyDescent="0.3">
      <c r="B20" s="120" t="s">
        <v>528</v>
      </c>
      <c r="C20" s="121">
        <v>-27.425876180022279</v>
      </c>
      <c r="D20" s="121">
        <v>-76.288209606986896</v>
      </c>
      <c r="E20" s="425">
        <v>98.260864539818968</v>
      </c>
      <c r="F20" s="121">
        <v>25.326884102792178</v>
      </c>
      <c r="G20" s="121">
        <v>-34.082709503142148</v>
      </c>
      <c r="H20" s="121">
        <v>1.8867943282484756</v>
      </c>
    </row>
    <row r="21" spans="2:8" x14ac:dyDescent="0.3">
      <c r="B21" s="14" t="s">
        <v>583</v>
      </c>
    </row>
    <row r="22" spans="2:8" x14ac:dyDescent="0.3">
      <c r="B22" s="14" t="s">
        <v>220</v>
      </c>
      <c r="C22" s="14"/>
      <c r="D22" s="14"/>
      <c r="E22" s="14"/>
      <c r="F22" s="14"/>
      <c r="G22" s="14"/>
    </row>
    <row r="23" spans="2:8" x14ac:dyDescent="0.3">
      <c r="B23" s="14" t="s">
        <v>221</v>
      </c>
      <c r="C23" s="14"/>
      <c r="D23" s="14"/>
      <c r="E23" s="14"/>
      <c r="F23" s="14"/>
      <c r="G23" s="14"/>
    </row>
    <row r="24" spans="2:8" x14ac:dyDescent="0.3">
      <c r="B24" s="14" t="s">
        <v>227</v>
      </c>
      <c r="C24" s="14"/>
      <c r="D24" s="14"/>
      <c r="E24" s="14"/>
      <c r="F24" s="14"/>
      <c r="G24" s="14"/>
    </row>
    <row r="25" spans="2:8" x14ac:dyDescent="0.3">
      <c r="B25" s="14" t="s">
        <v>222</v>
      </c>
      <c r="C25" s="14"/>
      <c r="D25" s="14"/>
      <c r="E25" s="14"/>
      <c r="F25" s="14"/>
      <c r="G25" s="14"/>
    </row>
    <row r="26" spans="2:8" x14ac:dyDescent="0.3">
      <c r="B26" s="14" t="s">
        <v>223</v>
      </c>
      <c r="C26" s="14"/>
      <c r="D26" s="14"/>
      <c r="E26" s="14"/>
      <c r="F26" s="14"/>
      <c r="G26" s="14"/>
    </row>
    <row r="27" spans="2:8" x14ac:dyDescent="0.3">
      <c r="B27" s="14" t="s">
        <v>224</v>
      </c>
      <c r="C27" s="14"/>
      <c r="D27" s="14"/>
      <c r="E27" s="14"/>
      <c r="F27" s="14"/>
      <c r="G27" s="14"/>
    </row>
    <row r="28" spans="2:8" x14ac:dyDescent="0.3">
      <c r="B28" s="14" t="s">
        <v>225</v>
      </c>
      <c r="C28" s="14"/>
      <c r="D28" s="14"/>
      <c r="E28" s="14"/>
      <c r="F28" s="14"/>
      <c r="G28" s="14"/>
    </row>
    <row r="29" spans="2:8" x14ac:dyDescent="0.3">
      <c r="B29" s="14" t="s">
        <v>226</v>
      </c>
      <c r="C29" s="14"/>
      <c r="D29" s="14"/>
      <c r="E29" s="14"/>
      <c r="F29" s="14"/>
      <c r="G29" s="14"/>
    </row>
    <row r="31" spans="2:8" x14ac:dyDescent="0.3">
      <c r="B31" s="630" t="s">
        <v>530</v>
      </c>
      <c r="C31" s="631"/>
      <c r="D31" s="631"/>
      <c r="E31" s="631"/>
      <c r="F31" s="631"/>
      <c r="G31" s="631"/>
      <c r="H31" s="632"/>
    </row>
    <row r="32" spans="2:8" ht="22.8" x14ac:dyDescent="0.3">
      <c r="B32" s="110" t="s">
        <v>207</v>
      </c>
      <c r="C32" s="111" t="s">
        <v>208</v>
      </c>
      <c r="D32" s="111" t="s">
        <v>209</v>
      </c>
      <c r="E32" s="112" t="s">
        <v>210</v>
      </c>
      <c r="F32" s="112" t="s">
        <v>211</v>
      </c>
      <c r="G32" s="112" t="s">
        <v>228</v>
      </c>
      <c r="H32" s="112" t="s">
        <v>50</v>
      </c>
    </row>
    <row r="33" spans="2:8" x14ac:dyDescent="0.3">
      <c r="B33" s="403" t="s">
        <v>213</v>
      </c>
      <c r="C33" s="404">
        <v>6932389.9299999997</v>
      </c>
      <c r="D33" s="405">
        <v>0</v>
      </c>
      <c r="E33" s="404">
        <v>4425605</v>
      </c>
      <c r="F33" s="405">
        <v>0</v>
      </c>
      <c r="G33" s="405">
        <v>0</v>
      </c>
      <c r="H33" s="404">
        <v>11357994.93</v>
      </c>
    </row>
    <row r="34" spans="2:8" x14ac:dyDescent="0.3">
      <c r="B34" s="113" t="s">
        <v>214</v>
      </c>
      <c r="C34" s="114">
        <v>244569.77999999997</v>
      </c>
      <c r="D34" s="115">
        <v>0</v>
      </c>
      <c r="E34" s="115">
        <v>0</v>
      </c>
      <c r="F34" s="115">
        <v>0</v>
      </c>
      <c r="G34" s="115">
        <v>0</v>
      </c>
      <c r="H34" s="114">
        <v>244569.77999999997</v>
      </c>
    </row>
    <row r="35" spans="2:8" x14ac:dyDescent="0.3">
      <c r="B35" s="113" t="s">
        <v>215</v>
      </c>
      <c r="C35" s="115">
        <v>0</v>
      </c>
      <c r="D35" s="115">
        <v>0</v>
      </c>
      <c r="E35" s="115">
        <v>0</v>
      </c>
      <c r="F35" s="115">
        <v>0</v>
      </c>
      <c r="G35" s="115">
        <v>0</v>
      </c>
      <c r="H35" s="114">
        <v>0</v>
      </c>
    </row>
    <row r="36" spans="2:8" x14ac:dyDescent="0.3">
      <c r="B36" s="113" t="s">
        <v>216</v>
      </c>
      <c r="C36" s="114">
        <v>23753210.730000004</v>
      </c>
      <c r="D36" s="115">
        <v>0</v>
      </c>
      <c r="E36" s="115">
        <v>0</v>
      </c>
      <c r="F36" s="114">
        <v>1904389.0999999999</v>
      </c>
      <c r="G36" s="115">
        <v>0</v>
      </c>
      <c r="H36" s="114">
        <v>25657599.830000006</v>
      </c>
    </row>
    <row r="37" spans="2:8" x14ac:dyDescent="0.3">
      <c r="B37" s="113" t="s">
        <v>217</v>
      </c>
      <c r="C37" s="114">
        <v>67063.06</v>
      </c>
      <c r="D37" s="115">
        <v>0</v>
      </c>
      <c r="E37" s="115">
        <v>0</v>
      </c>
      <c r="F37" s="115">
        <v>0</v>
      </c>
      <c r="G37" s="115">
        <v>0</v>
      </c>
      <c r="H37" s="114">
        <v>67063.06</v>
      </c>
    </row>
    <row r="38" spans="2:8" x14ac:dyDescent="0.3">
      <c r="B38" s="113" t="s">
        <v>218</v>
      </c>
      <c r="C38" s="114">
        <v>1398113.5099999998</v>
      </c>
      <c r="D38" s="115">
        <v>0</v>
      </c>
      <c r="E38" s="114">
        <v>100000</v>
      </c>
      <c r="F38" s="114">
        <v>215709.8</v>
      </c>
      <c r="G38" s="115">
        <v>0</v>
      </c>
      <c r="H38" s="114">
        <v>1713823.3099999998</v>
      </c>
    </row>
    <row r="39" spans="2:8" x14ac:dyDescent="0.3">
      <c r="B39" s="116" t="s">
        <v>219</v>
      </c>
      <c r="C39" s="114">
        <v>9624865.2500000037</v>
      </c>
      <c r="D39" s="114">
        <v>200000</v>
      </c>
      <c r="E39" s="114">
        <v>100000</v>
      </c>
      <c r="F39" s="114">
        <v>572238.48</v>
      </c>
      <c r="G39" s="114">
        <v>24345.8</v>
      </c>
      <c r="H39" s="114">
        <v>10521449.530000005</v>
      </c>
    </row>
    <row r="40" spans="2:8" x14ac:dyDescent="0.3">
      <c r="B40" s="117" t="s">
        <v>527</v>
      </c>
      <c r="C40" s="218">
        <v>42020212.260000005</v>
      </c>
      <c r="D40" s="218">
        <v>200000</v>
      </c>
      <c r="E40" s="218">
        <v>4625605</v>
      </c>
      <c r="F40" s="218">
        <v>2692337.38</v>
      </c>
      <c r="G40" s="218">
        <v>24345.8</v>
      </c>
      <c r="H40" s="218">
        <v>49562500.440000013</v>
      </c>
    </row>
    <row r="41" spans="2:8" x14ac:dyDescent="0.3">
      <c r="B41" s="117" t="s">
        <v>454</v>
      </c>
      <c r="C41" s="218">
        <v>85702326.930000007</v>
      </c>
      <c r="D41" s="218">
        <v>3400000</v>
      </c>
      <c r="E41" s="218">
        <v>5965576</v>
      </c>
      <c r="F41" s="218">
        <v>4706855.43</v>
      </c>
      <c r="G41" s="218">
        <v>40705</v>
      </c>
      <c r="H41" s="218">
        <v>99815463.359999999</v>
      </c>
    </row>
    <row r="42" spans="2:8" x14ac:dyDescent="0.3">
      <c r="B42" s="120" t="s">
        <v>528</v>
      </c>
      <c r="C42" s="121">
        <v>-50.969578347246866</v>
      </c>
      <c r="D42" s="121">
        <v>-94.117647058823522</v>
      </c>
      <c r="E42" s="426">
        <v>-22.461720377043225</v>
      </c>
      <c r="F42" s="121">
        <v>-42.799658497265547</v>
      </c>
      <c r="G42" s="121">
        <v>-40.189657290259184</v>
      </c>
      <c r="H42" s="121">
        <v>-50.345869495946594</v>
      </c>
    </row>
    <row r="43" spans="2:8" ht="22.8" x14ac:dyDescent="0.3">
      <c r="B43" s="111" t="s">
        <v>529</v>
      </c>
      <c r="C43" s="121">
        <v>13.253454601578884</v>
      </c>
      <c r="D43" s="121">
        <v>7.3664825046040523</v>
      </c>
      <c r="E43" s="121">
        <v>1.671552942083139</v>
      </c>
      <c r="F43" s="121">
        <v>18.067065829086719</v>
      </c>
      <c r="G43" s="121">
        <v>4.5103668148100722</v>
      </c>
      <c r="H43" s="121">
        <v>8.0993384055633353</v>
      </c>
    </row>
    <row r="44" spans="2:8" x14ac:dyDescent="0.3">
      <c r="B44" s="14" t="s">
        <v>584</v>
      </c>
    </row>
    <row r="46" spans="2:8" x14ac:dyDescent="0.3">
      <c r="B46" s="99"/>
      <c r="C46" s="99"/>
      <c r="D46" s="99"/>
    </row>
  </sheetData>
  <mergeCells count="3">
    <mergeCell ref="B7:I7"/>
    <mergeCell ref="B9:H9"/>
    <mergeCell ref="B31:H31"/>
  </mergeCells>
  <pageMargins left="0.7" right="0.7" top="0.75" bottom="0.75" header="0.3" footer="0.3"/>
  <pageSetup paperSize="9" scale="75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BABB-2614-4537-AE37-9F3DFABF5C09}">
  <dimension ref="B6:E25"/>
  <sheetViews>
    <sheetView topLeftCell="A17" zoomScaleNormal="100" zoomScaleSheetLayoutView="100" zoomScalePageLayoutView="55" workbookViewId="0">
      <selection activeCell="B19" sqref="B19:E19"/>
    </sheetView>
  </sheetViews>
  <sheetFormatPr baseColWidth="10" defaultColWidth="10.88671875" defaultRowHeight="14.4" x14ac:dyDescent="0.3"/>
  <cols>
    <col min="1" max="1" width="6.5546875" style="2" customWidth="1"/>
    <col min="2" max="2" width="29.5546875" style="2" customWidth="1"/>
    <col min="3" max="3" width="24.5546875" style="2" customWidth="1"/>
    <col min="4" max="4" width="30.88671875" style="2" customWidth="1"/>
    <col min="5" max="16384" width="10.88671875" style="2"/>
  </cols>
  <sheetData>
    <row r="6" spans="2:5" ht="17.399999999999999" x14ac:dyDescent="0.35">
      <c r="B6" s="1" t="s">
        <v>565</v>
      </c>
    </row>
    <row r="7" spans="2:5" ht="17.399999999999999" x14ac:dyDescent="0.35">
      <c r="B7" s="1"/>
    </row>
    <row r="8" spans="2:5" ht="19.5" customHeight="1" x14ac:dyDescent="0.3">
      <c r="B8" s="635" t="s">
        <v>620</v>
      </c>
      <c r="C8" s="635"/>
      <c r="D8" s="635"/>
      <c r="E8" s="635"/>
    </row>
    <row r="9" spans="2:5" ht="71.099999999999994" customHeight="1" x14ac:dyDescent="0.3">
      <c r="B9" s="633" t="s">
        <v>455</v>
      </c>
      <c r="C9" s="633"/>
      <c r="D9" s="633"/>
      <c r="E9" s="633"/>
    </row>
    <row r="10" spans="2:5" ht="55.5" customHeight="1" x14ac:dyDescent="0.3">
      <c r="B10" s="634" t="s">
        <v>392</v>
      </c>
      <c r="C10" s="634"/>
      <c r="D10" s="634"/>
      <c r="E10" s="634"/>
    </row>
    <row r="12" spans="2:5" x14ac:dyDescent="0.3">
      <c r="B12" s="120"/>
      <c r="C12" s="111" t="s">
        <v>366</v>
      </c>
      <c r="D12" s="111" t="s">
        <v>367</v>
      </c>
    </row>
    <row r="13" spans="2:5" x14ac:dyDescent="0.3">
      <c r="B13" s="202" t="s">
        <v>319</v>
      </c>
      <c r="C13" s="205">
        <v>160</v>
      </c>
      <c r="D13" s="20">
        <v>6278527</v>
      </c>
    </row>
    <row r="14" spans="2:5" x14ac:dyDescent="0.3">
      <c r="B14" s="202" t="s">
        <v>1</v>
      </c>
      <c r="C14" s="205">
        <v>2121</v>
      </c>
      <c r="D14" s="20">
        <v>109228687</v>
      </c>
    </row>
    <row r="15" spans="2:5" x14ac:dyDescent="0.3">
      <c r="B15" s="203" t="s">
        <v>320</v>
      </c>
      <c r="C15" s="406">
        <v>7.5436115040075444</v>
      </c>
      <c r="D15" s="407">
        <v>5.7480568268663701</v>
      </c>
    </row>
    <row r="16" spans="2:5" x14ac:dyDescent="0.3">
      <c r="B16" s="10" t="s">
        <v>625</v>
      </c>
      <c r="C16" s="14"/>
    </row>
    <row r="18" spans="2:5" ht="33.75" customHeight="1" x14ac:dyDescent="0.3">
      <c r="B18" s="633" t="s">
        <v>532</v>
      </c>
      <c r="C18" s="633"/>
      <c r="D18" s="633"/>
      <c r="E18" s="633"/>
    </row>
    <row r="19" spans="2:5" ht="70.5" customHeight="1" x14ac:dyDescent="0.3">
      <c r="B19" s="634" t="s">
        <v>533</v>
      </c>
      <c r="C19" s="634"/>
      <c r="D19" s="634"/>
      <c r="E19" s="634"/>
    </row>
    <row r="21" spans="2:5" x14ac:dyDescent="0.3">
      <c r="B21" s="120"/>
      <c r="C21" s="111" t="s">
        <v>366</v>
      </c>
      <c r="D21" s="111" t="s">
        <v>367</v>
      </c>
    </row>
    <row r="22" spans="2:5" x14ac:dyDescent="0.3">
      <c r="B22" s="202" t="s">
        <v>319</v>
      </c>
      <c r="C22" s="205">
        <v>149</v>
      </c>
      <c r="D22" s="20">
        <v>7660632</v>
      </c>
    </row>
    <row r="23" spans="2:5" x14ac:dyDescent="0.3">
      <c r="B23" s="202" t="s">
        <v>1</v>
      </c>
      <c r="C23" s="205">
        <v>5664</v>
      </c>
      <c r="D23" s="20">
        <v>363375363</v>
      </c>
    </row>
    <row r="24" spans="2:5" x14ac:dyDescent="0.3">
      <c r="B24" s="203" t="s">
        <v>320</v>
      </c>
      <c r="C24" s="406">
        <v>2.6306497175141241</v>
      </c>
      <c r="D24" s="407">
        <v>2.1081869548761896</v>
      </c>
    </row>
    <row r="25" spans="2:5" x14ac:dyDescent="0.3">
      <c r="B25" s="10" t="s">
        <v>626</v>
      </c>
      <c r="C25" s="14"/>
    </row>
  </sheetData>
  <mergeCells count="5">
    <mergeCell ref="B18:E18"/>
    <mergeCell ref="B19:E19"/>
    <mergeCell ref="B8:E8"/>
    <mergeCell ref="B9:E9"/>
    <mergeCell ref="B10:E10"/>
  </mergeCells>
  <pageMargins left="0.9375" right="0.7" top="0.75" bottom="0.75" header="0.3" footer="0.3"/>
  <pageSetup paperSize="9" scale="75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B5:H13"/>
  <sheetViews>
    <sheetView zoomScaleNormal="100" workbookViewId="0">
      <selection activeCell="S12" sqref="S12"/>
    </sheetView>
  </sheetViews>
  <sheetFormatPr baseColWidth="10" defaultColWidth="10.88671875" defaultRowHeight="14.4" x14ac:dyDescent="0.3"/>
  <cols>
    <col min="1" max="1" width="10.88671875" style="2"/>
    <col min="2" max="2" width="15.109375" style="2" customWidth="1"/>
    <col min="3" max="3" width="16.5546875" style="2" customWidth="1"/>
    <col min="4" max="4" width="11.88671875" style="2" customWidth="1"/>
    <col min="5" max="5" width="10.88671875" style="2" bestFit="1" customWidth="1"/>
    <col min="6" max="6" width="12.88671875" style="2" customWidth="1"/>
    <col min="7" max="7" width="10.88671875" style="2" bestFit="1" customWidth="1"/>
    <col min="8" max="8" width="11.88671875" style="2" customWidth="1"/>
    <col min="9" max="16384" width="10.88671875" style="2"/>
  </cols>
  <sheetData>
    <row r="5" spans="2:8" ht="17.399999999999999" x14ac:dyDescent="0.35">
      <c r="B5" s="1" t="s">
        <v>566</v>
      </c>
    </row>
    <row r="7" spans="2:8" ht="14.85" customHeight="1" x14ac:dyDescent="0.3">
      <c r="B7" s="584" t="s">
        <v>233</v>
      </c>
      <c r="C7" s="584"/>
      <c r="D7" s="584" t="s">
        <v>319</v>
      </c>
      <c r="E7" s="584" t="s">
        <v>368</v>
      </c>
      <c r="F7" s="584" t="s">
        <v>1</v>
      </c>
      <c r="G7" s="584" t="s">
        <v>368</v>
      </c>
      <c r="H7" s="584" t="s">
        <v>323</v>
      </c>
    </row>
    <row r="8" spans="2:8" ht="21" customHeight="1" x14ac:dyDescent="0.3">
      <c r="B8" s="584"/>
      <c r="C8" s="584"/>
      <c r="D8" s="584"/>
      <c r="E8" s="584"/>
      <c r="F8" s="584"/>
      <c r="G8" s="584"/>
      <c r="H8" s="584"/>
    </row>
    <row r="9" spans="2:8" x14ac:dyDescent="0.3">
      <c r="B9" s="530" t="s">
        <v>546</v>
      </c>
      <c r="C9" s="140" t="s">
        <v>229</v>
      </c>
      <c r="D9" s="141">
        <v>269124</v>
      </c>
      <c r="E9" s="304">
        <v>-1.2624511584392706</v>
      </c>
      <c r="F9" s="141">
        <v>821818</v>
      </c>
      <c r="G9" s="304">
        <v>-3.1257698904324394</v>
      </c>
      <c r="H9" s="142">
        <v>32.747396625530229</v>
      </c>
    </row>
    <row r="10" spans="2:8" ht="22.8" x14ac:dyDescent="0.3">
      <c r="B10" s="530"/>
      <c r="C10" s="140" t="s">
        <v>230</v>
      </c>
      <c r="D10" s="141">
        <v>756945</v>
      </c>
      <c r="E10" s="304">
        <v>-27.89544174633355</v>
      </c>
      <c r="F10" s="141">
        <v>2122797</v>
      </c>
      <c r="G10" s="304">
        <v>-24.29899443189575</v>
      </c>
      <c r="H10" s="142">
        <v>35.657907939383747</v>
      </c>
    </row>
    <row r="11" spans="2:8" ht="22.8" x14ac:dyDescent="0.3">
      <c r="B11" s="530" t="s">
        <v>547</v>
      </c>
      <c r="C11" s="140" t="s">
        <v>231</v>
      </c>
      <c r="D11" s="143">
        <v>9882.2925099999993</v>
      </c>
      <c r="E11" s="304">
        <v>-13.887308208435002</v>
      </c>
      <c r="F11" s="143">
        <v>61055.157429999999</v>
      </c>
      <c r="G11" s="304">
        <v>-11.5027214709165</v>
      </c>
      <c r="H11" s="142">
        <v>16.18584395811294</v>
      </c>
    </row>
    <row r="12" spans="2:8" ht="22.8" x14ac:dyDescent="0.3">
      <c r="B12" s="530"/>
      <c r="C12" s="140" t="s">
        <v>232</v>
      </c>
      <c r="D12" s="144">
        <v>156085.15403999999</v>
      </c>
      <c r="E12" s="304">
        <v>-13.611422508551129</v>
      </c>
      <c r="F12" s="143">
        <v>963453.88268999977</v>
      </c>
      <c r="G12" s="304">
        <v>-11.410603765575678</v>
      </c>
      <c r="H12" s="142">
        <v>16.200583841564303</v>
      </c>
    </row>
    <row r="13" spans="2:8" x14ac:dyDescent="0.3">
      <c r="B13" s="14" t="s">
        <v>585</v>
      </c>
    </row>
  </sheetData>
  <mergeCells count="8">
    <mergeCell ref="F7:F8"/>
    <mergeCell ref="G7:G8"/>
    <mergeCell ref="H7:H8"/>
    <mergeCell ref="B9:B10"/>
    <mergeCell ref="B11:B12"/>
    <mergeCell ref="B7:C8"/>
    <mergeCell ref="D7:D8"/>
    <mergeCell ref="E7:E8"/>
  </mergeCells>
  <pageMargins left="0.7" right="0.7" top="0.75" bottom="0.75" header="0.3" footer="0.3"/>
  <pageSetup paperSize="9" scale="7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6" tint="0.39997558519241921"/>
  </sheetPr>
  <dimension ref="A2:J33"/>
  <sheetViews>
    <sheetView topLeftCell="B3" zoomScaleNormal="100" workbookViewId="0">
      <selection activeCell="S12" sqref="S12"/>
    </sheetView>
  </sheetViews>
  <sheetFormatPr baseColWidth="10" defaultColWidth="8.5546875" defaultRowHeight="14.4" x14ac:dyDescent="0.3"/>
  <cols>
    <col min="1" max="1" width="7.88671875" style="2" customWidth="1"/>
    <col min="2" max="9" width="8.5546875" style="2"/>
    <col min="10" max="10" width="20.109375" style="2" customWidth="1"/>
    <col min="11" max="16384" width="8.5546875" style="2"/>
  </cols>
  <sheetData>
    <row r="2" spans="1:10" x14ac:dyDescent="0.3">
      <c r="H2" s="507"/>
      <c r="I2" s="507"/>
      <c r="J2" s="507"/>
    </row>
    <row r="3" spans="1:10" ht="15.6" x14ac:dyDescent="0.3">
      <c r="G3" s="509"/>
      <c r="H3" s="509"/>
      <c r="I3" s="509"/>
      <c r="J3" s="509"/>
    </row>
    <row r="5" spans="1:10" ht="24.6" customHeight="1" x14ac:dyDescent="0.35">
      <c r="A5" s="170"/>
      <c r="B5" s="519" t="s">
        <v>318</v>
      </c>
      <c r="C5" s="519"/>
      <c r="D5" s="519"/>
      <c r="E5" s="519"/>
      <c r="F5" s="519"/>
      <c r="G5" s="519"/>
      <c r="H5" s="519"/>
      <c r="I5" s="519"/>
      <c r="J5" s="519"/>
    </row>
    <row r="6" spans="1:10" ht="17.399999999999999" x14ac:dyDescent="0.3">
      <c r="A6" s="517" t="s">
        <v>290</v>
      </c>
      <c r="B6" s="517"/>
      <c r="C6" s="517"/>
      <c r="D6" s="517"/>
      <c r="E6" s="517"/>
      <c r="F6" s="517"/>
      <c r="G6" s="517"/>
      <c r="H6" s="517"/>
      <c r="I6" s="517"/>
      <c r="J6" s="517"/>
    </row>
    <row r="7" spans="1:10" ht="14.85" customHeight="1" x14ac:dyDescent="0.3"/>
    <row r="8" spans="1:10" ht="14.85" customHeight="1" x14ac:dyDescent="0.3">
      <c r="B8" s="98" t="s">
        <v>11</v>
      </c>
      <c r="C8" s="98"/>
      <c r="D8" s="98"/>
      <c r="E8" s="98"/>
    </row>
    <row r="9" spans="1:10" ht="14.85" customHeight="1" x14ac:dyDescent="0.3"/>
    <row r="10" spans="1:10" ht="14.85" customHeight="1" x14ac:dyDescent="0.3">
      <c r="B10" s="122" t="s">
        <v>291</v>
      </c>
      <c r="C10" s="469" t="s">
        <v>449</v>
      </c>
      <c r="D10" s="470"/>
      <c r="E10" s="470"/>
      <c r="F10" s="470"/>
      <c r="G10" s="470"/>
    </row>
    <row r="11" spans="1:10" ht="14.85" customHeight="1" x14ac:dyDescent="0.3">
      <c r="B11" s="122" t="s">
        <v>292</v>
      </c>
      <c r="C11" s="469" t="s">
        <v>293</v>
      </c>
      <c r="D11" s="470"/>
      <c r="E11" s="470"/>
      <c r="F11" s="470"/>
      <c r="G11" s="470"/>
    </row>
    <row r="12" spans="1:10" ht="14.85" customHeight="1" x14ac:dyDescent="0.3">
      <c r="B12" s="122" t="s">
        <v>294</v>
      </c>
      <c r="C12" s="469" t="s">
        <v>295</v>
      </c>
      <c r="D12" s="470"/>
      <c r="E12" s="470"/>
      <c r="F12" s="470"/>
      <c r="G12" s="470"/>
    </row>
    <row r="13" spans="1:10" ht="14.85" customHeight="1" x14ac:dyDescent="0.3"/>
    <row r="14" spans="1:10" ht="14.85" customHeight="1" x14ac:dyDescent="0.3">
      <c r="B14" s="98" t="s">
        <v>49</v>
      </c>
      <c r="C14" s="98"/>
      <c r="D14" s="98"/>
      <c r="E14" s="98"/>
    </row>
    <row r="16" spans="1:10" x14ac:dyDescent="0.3">
      <c r="B16" s="122" t="s">
        <v>296</v>
      </c>
      <c r="C16" s="469" t="s">
        <v>297</v>
      </c>
      <c r="D16" s="470"/>
      <c r="E16" s="470"/>
      <c r="F16" s="470"/>
      <c r="G16" s="470"/>
      <c r="H16" s="470"/>
      <c r="I16" s="470"/>
      <c r="J16" s="470"/>
    </row>
    <row r="17" spans="2:10" x14ac:dyDescent="0.3">
      <c r="B17" s="122" t="s">
        <v>298</v>
      </c>
      <c r="C17" s="471" t="s">
        <v>551</v>
      </c>
      <c r="D17" s="472"/>
      <c r="E17" s="472"/>
      <c r="F17" s="472"/>
      <c r="G17" s="472"/>
      <c r="H17" s="472"/>
      <c r="I17" s="470"/>
      <c r="J17" s="470"/>
    </row>
    <row r="18" spans="2:10" ht="17.850000000000001" customHeight="1" x14ac:dyDescent="0.3">
      <c r="B18" s="122" t="s">
        <v>300</v>
      </c>
      <c r="C18" s="471" t="s">
        <v>552</v>
      </c>
      <c r="D18" s="470"/>
      <c r="E18" s="470"/>
      <c r="F18" s="470"/>
      <c r="G18" s="470"/>
      <c r="H18" s="470"/>
      <c r="I18" s="470"/>
      <c r="J18" s="470"/>
    </row>
    <row r="19" spans="2:10" ht="17.850000000000001" customHeight="1" x14ac:dyDescent="0.3">
      <c r="B19" s="122" t="s">
        <v>301</v>
      </c>
      <c r="C19" s="469" t="s">
        <v>299</v>
      </c>
      <c r="D19" s="473"/>
      <c r="E19" s="473"/>
      <c r="F19" s="473"/>
      <c r="G19" s="473"/>
      <c r="H19" s="473"/>
      <c r="I19" s="470"/>
      <c r="J19" s="470"/>
    </row>
    <row r="20" spans="2:10" ht="17.850000000000001" customHeight="1" x14ac:dyDescent="0.3">
      <c r="B20" s="122" t="s">
        <v>302</v>
      </c>
      <c r="C20" s="469" t="s">
        <v>553</v>
      </c>
      <c r="D20" s="470"/>
      <c r="E20" s="470"/>
      <c r="F20" s="470"/>
      <c r="G20" s="470"/>
      <c r="H20" s="470"/>
      <c r="I20" s="470"/>
      <c r="J20" s="470"/>
    </row>
    <row r="21" spans="2:10" ht="15" customHeight="1" x14ac:dyDescent="0.3">
      <c r="B21" s="169" t="s">
        <v>304</v>
      </c>
      <c r="C21" s="518" t="s">
        <v>572</v>
      </c>
      <c r="D21" s="518"/>
      <c r="E21" s="518"/>
      <c r="F21" s="518"/>
      <c r="G21" s="518"/>
      <c r="H21" s="518"/>
      <c r="I21" s="518"/>
      <c r="J21" s="518"/>
    </row>
    <row r="22" spans="2:10" ht="13.5" customHeight="1" x14ac:dyDescent="0.3">
      <c r="B22" s="122" t="s">
        <v>306</v>
      </c>
      <c r="C22" s="469" t="s">
        <v>303</v>
      </c>
      <c r="D22" s="470"/>
      <c r="E22" s="470"/>
      <c r="F22" s="470"/>
      <c r="G22" s="470"/>
      <c r="H22" s="470"/>
      <c r="I22" s="470"/>
      <c r="J22" s="470"/>
    </row>
    <row r="23" spans="2:10" x14ac:dyDescent="0.3">
      <c r="B23" s="122" t="s">
        <v>307</v>
      </c>
      <c r="C23" s="471" t="s">
        <v>305</v>
      </c>
      <c r="D23" s="470"/>
      <c r="E23" s="470"/>
      <c r="F23" s="470"/>
      <c r="G23" s="470"/>
      <c r="H23" s="470"/>
      <c r="I23" s="470"/>
      <c r="J23" s="470"/>
    </row>
    <row r="24" spans="2:10" x14ac:dyDescent="0.3">
      <c r="B24" s="122" t="s">
        <v>308</v>
      </c>
      <c r="C24" s="469" t="s">
        <v>554</v>
      </c>
      <c r="D24" s="470"/>
      <c r="E24" s="470"/>
      <c r="F24" s="470"/>
      <c r="G24" s="470"/>
      <c r="H24" s="470"/>
      <c r="I24" s="470"/>
      <c r="J24" s="470"/>
    </row>
    <row r="25" spans="2:10" x14ac:dyDescent="0.3">
      <c r="B25" s="122" t="s">
        <v>309</v>
      </c>
      <c r="C25" s="469" t="s">
        <v>555</v>
      </c>
      <c r="D25" s="470"/>
      <c r="E25" s="470"/>
      <c r="F25" s="470"/>
      <c r="G25" s="470"/>
      <c r="H25" s="470"/>
      <c r="I25" s="470"/>
      <c r="J25" s="470"/>
    </row>
    <row r="26" spans="2:10" x14ac:dyDescent="0.3">
      <c r="B26" s="122" t="s">
        <v>311</v>
      </c>
      <c r="C26" s="469" t="s">
        <v>481</v>
      </c>
      <c r="D26" s="470"/>
      <c r="E26" s="470"/>
      <c r="F26" s="470"/>
      <c r="G26" s="470"/>
      <c r="H26" s="470"/>
      <c r="I26" s="470"/>
      <c r="J26" s="470"/>
    </row>
    <row r="27" spans="2:10" x14ac:dyDescent="0.3">
      <c r="B27" s="122" t="s">
        <v>312</v>
      </c>
      <c r="C27" s="469" t="s">
        <v>310</v>
      </c>
      <c r="D27" s="470"/>
      <c r="E27" s="470"/>
      <c r="F27" s="470"/>
      <c r="G27" s="470"/>
      <c r="H27" s="470"/>
      <c r="I27" s="470"/>
      <c r="J27" s="470"/>
    </row>
    <row r="28" spans="2:10" x14ac:dyDescent="0.3">
      <c r="B28" s="122" t="s">
        <v>314</v>
      </c>
      <c r="C28" s="469" t="s">
        <v>404</v>
      </c>
      <c r="D28" s="470"/>
      <c r="E28" s="470"/>
      <c r="F28" s="470"/>
      <c r="G28" s="470"/>
      <c r="H28" s="470"/>
      <c r="I28" s="470"/>
      <c r="J28" s="470"/>
    </row>
    <row r="29" spans="2:10" x14ac:dyDescent="0.3">
      <c r="B29" s="122" t="s">
        <v>556</v>
      </c>
      <c r="C29" s="471" t="s">
        <v>313</v>
      </c>
      <c r="D29" s="470"/>
      <c r="E29" s="470"/>
      <c r="F29" s="470"/>
      <c r="G29" s="470"/>
      <c r="H29" s="470"/>
      <c r="I29" s="470"/>
      <c r="J29" s="470"/>
    </row>
    <row r="30" spans="2:10" x14ac:dyDescent="0.3">
      <c r="B30" s="122" t="s">
        <v>557</v>
      </c>
      <c r="C30" s="469" t="s">
        <v>558</v>
      </c>
      <c r="D30" s="470"/>
      <c r="E30" s="470"/>
      <c r="F30" s="470"/>
      <c r="G30" s="470"/>
      <c r="H30" s="470"/>
      <c r="I30" s="470"/>
      <c r="J30" s="470"/>
    </row>
    <row r="32" spans="2:10" x14ac:dyDescent="0.3">
      <c r="B32" s="98" t="s">
        <v>275</v>
      </c>
    </row>
    <row r="33" spans="2:7" x14ac:dyDescent="0.3">
      <c r="B33" s="122" t="s">
        <v>317</v>
      </c>
      <c r="C33" s="473" t="s">
        <v>316</v>
      </c>
      <c r="D33" s="470"/>
      <c r="E33" s="470"/>
      <c r="F33" s="470"/>
      <c r="G33" s="470"/>
    </row>
  </sheetData>
  <mergeCells count="5">
    <mergeCell ref="H2:J2"/>
    <mergeCell ref="G3:J3"/>
    <mergeCell ref="A6:J6"/>
    <mergeCell ref="C21:J21"/>
    <mergeCell ref="B5:J5"/>
  </mergeCells>
  <hyperlinks>
    <hyperlink ref="C10" location="'1.1.Suelos'!A1" display="Suelos" xr:uid="{00000000-0004-0000-0100-000000000000}"/>
    <hyperlink ref="C11" location="'1.2. Incendios'!A1" display="Incendios" xr:uid="{00000000-0004-0000-0100-000001000000}"/>
    <hyperlink ref="C12" location="'1.3. Agua'!A1" display="Agua" xr:uid="{00000000-0004-0000-0100-000002000000}"/>
    <hyperlink ref="C16" location="'2.1. Indicadores econ.'!A1" display="Principales Indicadores de la Economía y del sector Agroalimentario" xr:uid="{00000000-0004-0000-0100-000003000000}"/>
    <hyperlink ref="C22" location="'2.7. Empleo'!A1" display="Empleo" xr:uid="{00000000-0004-0000-0100-000006000000}"/>
    <hyperlink ref="C24" location="'2.9. Seguro Agrario'!A1" display="Seguro Agrario" xr:uid="{00000000-0004-0000-0100-000008000000}"/>
    <hyperlink ref="C25" location="'2.10. Financiación'!A1" display="Actuaciones de Financiación dirigidas al Sector Agroalimentario" xr:uid="{00000000-0004-0000-0100-000009000000}"/>
    <hyperlink ref="C26" location="'2.11. Fiscalidad'!A1" display="Fiscalidad Agraria" xr:uid="{00000000-0004-0000-0100-00000A000000}"/>
    <hyperlink ref="C27" location="'2.12. Turismo rural'!A1" display="Otras actividades económicas: Turismo rural" xr:uid="{00000000-0004-0000-0100-00000B000000}"/>
    <hyperlink ref="C28" location="'2.13. Sector pesquero'!A1" display="Sector Pesquero" xr:uid="{00000000-0004-0000-0100-00000C000000}"/>
    <hyperlink ref="C30" location="'2.15. Comercio exterior'!A1" display="Comercio Exterior Agroalimentario y Pesquero" xr:uid="{00000000-0004-0000-0100-00000E000000}"/>
    <hyperlink ref="C33" location="'3. Inversiones y transf.'!A1" display="Presupuesto de gastos del Departamento" xr:uid="{00000000-0004-0000-0100-00000F000000}"/>
    <hyperlink ref="C19:H19" location="'2.4. Datos estructurales'!Área_de_impresión" display="Principales Datos Estructurales de las Explotaciones Agrarias" xr:uid="{4587CBFB-EB17-4838-BEA0-152DA2C5A813}"/>
    <hyperlink ref="C20" location="'2.5. Producciones agrarias'!A1" display="Producciones agrarias" xr:uid="{7CD648A4-8AAB-43B1-A27B-B81A5A96FA22}"/>
    <hyperlink ref="C19" location="'2.4. Datos estructurales'!A1" display="Principales Datos Estructurales de las Explotaciones Agrarias" xr:uid="{5C715CD6-D149-4BFA-A905-23E9C81A6CB1}"/>
    <hyperlink ref="C17" location="'2.2. Indicadores Macro'!Área_de_impresión" display="Indicadores Macroeconómicos de la Agricultura" xr:uid="{A9F2F434-8621-4B22-91C5-08C58B481C5F}"/>
    <hyperlink ref="C18" location="'2.3. Indicadores Micro'!Área_de_impresión" display="Indicadores Microeconómicos de la Agricultura" xr:uid="{FA9ED378-A3C3-406B-BEF2-7826E3046FB7}"/>
    <hyperlink ref="C21:J21" location="'2.6. Evolución del IPC'!A1" display="Evolución del IPC" xr:uid="{80EC59E1-F57D-46EC-954B-882E57D0F0D7}"/>
    <hyperlink ref="C23" location="'2.8. Ayudas PAC PPC'!Área_de_impresión" display="Ayudas de la Política Agrícola Común y de la Política Pesquera Común" xr:uid="{C1A2E96F-8067-4496-A416-54D062518FE4}"/>
    <hyperlink ref="C29" location="'2.14. Industria Agroalimentaria'!Área_de_impresión" display="Industria Agroalimentaria" xr:uid="{2C977FCA-DE06-465E-A8EE-841B08F2165F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B4:M22"/>
  <sheetViews>
    <sheetView zoomScaleNormal="100" zoomScaleSheetLayoutView="85" zoomScalePageLayoutView="70" workbookViewId="0">
      <selection activeCell="S12" sqref="S12"/>
    </sheetView>
  </sheetViews>
  <sheetFormatPr baseColWidth="10" defaultColWidth="10.88671875" defaultRowHeight="14.4" x14ac:dyDescent="0.3"/>
  <cols>
    <col min="1" max="1" width="4.88671875" style="2" customWidth="1"/>
    <col min="2" max="2" width="19.44140625" style="2" customWidth="1"/>
    <col min="3" max="4" width="10.88671875" style="2"/>
    <col min="5" max="5" width="10.5546875" style="2" customWidth="1"/>
    <col min="6" max="7" width="10.88671875" style="2"/>
    <col min="8" max="8" width="10.88671875" style="2" customWidth="1"/>
    <col min="9" max="10" width="10.88671875" style="2"/>
    <col min="11" max="11" width="4" style="2" customWidth="1"/>
    <col min="12" max="16384" width="10.88671875" style="2"/>
  </cols>
  <sheetData>
    <row r="4" spans="2:13" ht="24" customHeight="1" x14ac:dyDescent="0.3"/>
    <row r="5" spans="2:13" ht="17.399999999999999" x14ac:dyDescent="0.35">
      <c r="B5" s="1" t="s">
        <v>570</v>
      </c>
    </row>
    <row r="8" spans="2:13" ht="15" customHeight="1" x14ac:dyDescent="0.3">
      <c r="B8" s="640" t="s">
        <v>236</v>
      </c>
      <c r="C8" s="538" t="s">
        <v>319</v>
      </c>
      <c r="D8" s="642"/>
      <c r="E8" s="643"/>
      <c r="F8" s="538" t="s">
        <v>1</v>
      </c>
      <c r="G8" s="642"/>
      <c r="H8" s="643"/>
      <c r="I8" s="583" t="s">
        <v>324</v>
      </c>
      <c r="J8" s="644"/>
    </row>
    <row r="9" spans="2:13" ht="36" x14ac:dyDescent="0.3">
      <c r="B9" s="641"/>
      <c r="C9" s="17">
        <v>2024</v>
      </c>
      <c r="D9" s="17" t="s">
        <v>515</v>
      </c>
      <c r="E9" s="17">
        <v>2023</v>
      </c>
      <c r="F9" s="17">
        <v>2024</v>
      </c>
      <c r="G9" s="17" t="s">
        <v>515</v>
      </c>
      <c r="H9" s="17">
        <v>2023</v>
      </c>
      <c r="I9" s="17" t="s">
        <v>516</v>
      </c>
      <c r="J9" s="17" t="s">
        <v>452</v>
      </c>
    </row>
    <row r="10" spans="2:13" x14ac:dyDescent="0.3">
      <c r="B10" s="145" t="s">
        <v>237</v>
      </c>
      <c r="C10" s="38">
        <v>404858</v>
      </c>
      <c r="D10" s="146">
        <v>-9.6664070989176256</v>
      </c>
      <c r="E10" s="38">
        <v>448181</v>
      </c>
      <c r="F10" s="38">
        <v>4773633</v>
      </c>
      <c r="G10" s="39">
        <v>3.9191910660068214</v>
      </c>
      <c r="H10" s="38">
        <v>4593601</v>
      </c>
      <c r="I10" s="39">
        <v>8.481129571544356</v>
      </c>
      <c r="J10" s="39">
        <v>9.7566375486247061</v>
      </c>
      <c r="L10" s="326"/>
      <c r="M10" s="326"/>
    </row>
    <row r="11" spans="2:13" x14ac:dyDescent="0.3">
      <c r="B11" s="145" t="s">
        <v>238</v>
      </c>
      <c r="C11" s="38">
        <v>1438191</v>
      </c>
      <c r="D11" s="146">
        <v>-1.4621135145467963</v>
      </c>
      <c r="E11" s="38">
        <v>1459531</v>
      </c>
      <c r="F11" s="38">
        <v>12660211</v>
      </c>
      <c r="G11" s="39">
        <v>1.1395666808999994</v>
      </c>
      <c r="H11" s="38">
        <v>12517565</v>
      </c>
      <c r="I11" s="39">
        <v>11.3599291512598</v>
      </c>
      <c r="J11" s="39">
        <v>11.659863559725872</v>
      </c>
      <c r="L11" s="326"/>
      <c r="M11" s="326"/>
    </row>
    <row r="12" spans="2:13" x14ac:dyDescent="0.3">
      <c r="B12" s="145" t="s">
        <v>239</v>
      </c>
      <c r="C12" s="147">
        <v>3.3799999999999994</v>
      </c>
      <c r="D12" s="146">
        <v>8.5943775100401343</v>
      </c>
      <c r="E12" s="147">
        <v>3.1125000000000003</v>
      </c>
      <c r="F12" s="147">
        <v>2.56</v>
      </c>
      <c r="G12" s="39">
        <v>-1.9783024888321665</v>
      </c>
      <c r="H12" s="147">
        <v>2.6116666666666668</v>
      </c>
      <c r="I12" s="39" t="s">
        <v>488</v>
      </c>
      <c r="J12" s="39" t="s">
        <v>488</v>
      </c>
      <c r="L12" s="326"/>
      <c r="M12" s="326"/>
    </row>
    <row r="13" spans="2:13" x14ac:dyDescent="0.3">
      <c r="B13" s="145" t="s">
        <v>240</v>
      </c>
      <c r="C13" s="38">
        <v>2472</v>
      </c>
      <c r="D13" s="146">
        <v>-3.628861960300191</v>
      </c>
      <c r="E13" s="38">
        <v>2565.0833333333335</v>
      </c>
      <c r="F13" s="38">
        <v>16636.333333333332</v>
      </c>
      <c r="G13" s="39">
        <v>-0.9943414285785277</v>
      </c>
      <c r="H13" s="38">
        <v>16803.416666666668</v>
      </c>
      <c r="I13" s="39">
        <v>14.859043459095554</v>
      </c>
      <c r="J13" s="39">
        <v>15.265248634950233</v>
      </c>
      <c r="L13" s="326"/>
      <c r="M13" s="326"/>
    </row>
    <row r="14" spans="2:13" x14ac:dyDescent="0.3">
      <c r="B14" s="145" t="s">
        <v>241</v>
      </c>
      <c r="C14" s="38">
        <v>21712.333333333332</v>
      </c>
      <c r="D14" s="146">
        <v>0.68320581188653895</v>
      </c>
      <c r="E14" s="38">
        <v>21565</v>
      </c>
      <c r="F14" s="38">
        <v>166189.16666666666</v>
      </c>
      <c r="G14" s="39">
        <v>1.2319283086658273</v>
      </c>
      <c r="H14" s="38">
        <v>164166.75</v>
      </c>
      <c r="I14" s="39">
        <v>13.064830740070301</v>
      </c>
      <c r="J14" s="39">
        <v>13.136033941099523</v>
      </c>
      <c r="L14" s="326"/>
      <c r="M14" s="326"/>
    </row>
    <row r="15" spans="2:13" x14ac:dyDescent="0.3">
      <c r="B15" s="145" t="s">
        <v>242</v>
      </c>
      <c r="C15" s="39">
        <v>17.529999999999998</v>
      </c>
      <c r="D15" s="39">
        <v>-3.0062707488011982</v>
      </c>
      <c r="E15" s="39">
        <v>18.073333333333334</v>
      </c>
      <c r="F15" s="39">
        <v>20.145833333333336</v>
      </c>
      <c r="G15" s="39">
        <v>0.14083923615427357</v>
      </c>
      <c r="H15" s="39">
        <v>20.1175</v>
      </c>
      <c r="I15" s="39" t="s">
        <v>488</v>
      </c>
      <c r="J15" s="39" t="s">
        <v>488</v>
      </c>
      <c r="L15" s="326"/>
      <c r="M15" s="326"/>
    </row>
    <row r="16" spans="2:13" ht="14.1" customHeight="1" x14ac:dyDescent="0.3">
      <c r="B16" s="397" t="s">
        <v>443</v>
      </c>
      <c r="C16" s="38">
        <v>3658.5833333333335</v>
      </c>
      <c r="D16" s="146">
        <v>-5.4242691885138115</v>
      </c>
      <c r="E16" s="38">
        <v>3868.4166666666665</v>
      </c>
      <c r="F16" s="38">
        <v>27089.916666666668</v>
      </c>
      <c r="G16" s="39">
        <v>5.2856758831321518</v>
      </c>
      <c r="H16" s="38">
        <v>25729.916666666668</v>
      </c>
      <c r="I16" s="39">
        <v>13.505332549934018</v>
      </c>
      <c r="J16" s="39">
        <v>15.034703441842989</v>
      </c>
    </row>
    <row r="17" spans="2:10" ht="23.1" customHeight="1" x14ac:dyDescent="0.3">
      <c r="B17" s="637" t="s">
        <v>594</v>
      </c>
      <c r="C17" s="637"/>
      <c r="D17" s="638"/>
      <c r="E17" s="637"/>
      <c r="F17" s="637"/>
      <c r="G17" s="638"/>
      <c r="H17" s="637"/>
      <c r="I17" s="637"/>
      <c r="J17" s="637"/>
    </row>
    <row r="18" spans="2:10" x14ac:dyDescent="0.3">
      <c r="B18" s="639"/>
      <c r="C18" s="639"/>
      <c r="D18" s="639"/>
      <c r="E18" s="639"/>
      <c r="F18" s="639"/>
      <c r="G18" s="639"/>
      <c r="H18" s="639"/>
      <c r="I18" s="639"/>
      <c r="J18" s="639"/>
    </row>
    <row r="19" spans="2:10" x14ac:dyDescent="0.3">
      <c r="B19" s="639"/>
      <c r="C19" s="639"/>
      <c r="D19" s="639"/>
      <c r="E19" s="639"/>
      <c r="F19" s="639"/>
      <c r="G19" s="639"/>
      <c r="H19" s="639"/>
      <c r="I19" s="639"/>
      <c r="J19" s="639"/>
    </row>
    <row r="20" spans="2:10" x14ac:dyDescent="0.3">
      <c r="B20" s="639"/>
      <c r="C20" s="639"/>
      <c r="D20" s="639"/>
      <c r="E20" s="639"/>
      <c r="F20" s="639"/>
      <c r="G20" s="639"/>
      <c r="H20" s="639"/>
      <c r="I20" s="639"/>
      <c r="J20" s="639"/>
    </row>
    <row r="22" spans="2:10" ht="40.5" customHeight="1" x14ac:dyDescent="0.3">
      <c r="B22" s="636"/>
      <c r="C22" s="636"/>
      <c r="D22" s="636"/>
      <c r="E22" s="636"/>
      <c r="F22" s="636"/>
      <c r="G22" s="636"/>
      <c r="H22" s="636"/>
      <c r="I22" s="636"/>
      <c r="J22" s="636"/>
    </row>
  </sheetData>
  <mergeCells count="6">
    <mergeCell ref="B22:J22"/>
    <mergeCell ref="B17:J20"/>
    <mergeCell ref="B8:B9"/>
    <mergeCell ref="C8:E8"/>
    <mergeCell ref="F8:H8"/>
    <mergeCell ref="I8:J8"/>
  </mergeCells>
  <pageMargins left="0.7" right="0.7" top="0.75" bottom="0.75" header="0.3" footer="0.3"/>
  <pageSetup paperSize="9" scale="71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B6:G22"/>
  <sheetViews>
    <sheetView topLeftCell="A6" zoomScaleNormal="100" zoomScalePageLayoutView="70" workbookViewId="0">
      <selection activeCell="S12" sqref="S12"/>
    </sheetView>
  </sheetViews>
  <sheetFormatPr baseColWidth="10" defaultColWidth="10.88671875" defaultRowHeight="14.4" x14ac:dyDescent="0.3"/>
  <cols>
    <col min="1" max="1" width="9" style="2" customWidth="1"/>
    <col min="2" max="2" width="14.44140625" style="2" customWidth="1"/>
    <col min="3" max="3" width="34.5546875" style="2" customWidth="1"/>
    <col min="4" max="4" width="10.88671875" style="2"/>
    <col min="5" max="5" width="10.5546875" style="2" customWidth="1"/>
    <col min="6" max="6" width="10.109375" style="2" customWidth="1"/>
    <col min="7" max="7" width="12.5546875" style="2" customWidth="1"/>
    <col min="8" max="8" width="10.88671875" style="2" customWidth="1"/>
    <col min="9" max="16384" width="10.88671875" style="2"/>
  </cols>
  <sheetData>
    <row r="6" spans="2:7" ht="17.399999999999999" x14ac:dyDescent="0.35">
      <c r="B6" s="1" t="s">
        <v>567</v>
      </c>
    </row>
    <row r="8" spans="2:7" ht="19.5" customHeight="1" x14ac:dyDescent="0.3">
      <c r="B8" s="646" t="s">
        <v>485</v>
      </c>
      <c r="C8" s="646"/>
      <c r="D8" s="646" t="s">
        <v>319</v>
      </c>
      <c r="E8" s="646" t="s">
        <v>432</v>
      </c>
      <c r="F8" s="646" t="s">
        <v>1</v>
      </c>
      <c r="G8" s="646" t="s">
        <v>356</v>
      </c>
    </row>
    <row r="9" spans="2:7" x14ac:dyDescent="0.3">
      <c r="B9" s="646"/>
      <c r="C9" s="646"/>
      <c r="D9" s="646"/>
      <c r="E9" s="646"/>
      <c r="F9" s="646"/>
      <c r="G9" s="646"/>
    </row>
    <row r="10" spans="2:7" ht="15" customHeight="1" x14ac:dyDescent="0.3">
      <c r="B10" s="645" t="s">
        <v>486</v>
      </c>
      <c r="C10" s="197" t="s">
        <v>357</v>
      </c>
      <c r="D10" s="445">
        <v>1413</v>
      </c>
      <c r="E10" s="446">
        <v>-0.42283298097252064</v>
      </c>
      <c r="F10" s="445">
        <v>8549</v>
      </c>
      <c r="G10" s="446">
        <v>16.528248918002106</v>
      </c>
    </row>
    <row r="11" spans="2:7" x14ac:dyDescent="0.3">
      <c r="B11" s="645"/>
      <c r="C11" s="197" t="s">
        <v>358</v>
      </c>
      <c r="D11" s="445">
        <v>29469.720000000048</v>
      </c>
      <c r="E11" s="446">
        <v>1.0113917390611515</v>
      </c>
      <c r="F11" s="445">
        <v>314666.81999999774</v>
      </c>
      <c r="G11" s="446">
        <v>9.3653725550092179</v>
      </c>
    </row>
    <row r="12" spans="2:7" x14ac:dyDescent="0.3">
      <c r="B12" s="645"/>
      <c r="C12" s="197" t="s">
        <v>359</v>
      </c>
      <c r="D12" s="445">
        <v>101931.54999999983</v>
      </c>
      <c r="E12" s="446">
        <v>0.84702372087861466</v>
      </c>
      <c r="F12" s="445">
        <v>753427.85000001336</v>
      </c>
      <c r="G12" s="446">
        <v>13.529039310134078</v>
      </c>
    </row>
    <row r="13" spans="2:7" x14ac:dyDescent="0.3">
      <c r="B13" s="645"/>
      <c r="C13" s="197" t="s">
        <v>360</v>
      </c>
      <c r="D13" s="445">
        <v>12.103305024769986</v>
      </c>
      <c r="E13" s="446">
        <v>0.54885960028110414</v>
      </c>
      <c r="F13" s="445">
        <v>10.957266346941116</v>
      </c>
      <c r="G13" s="446" t="s">
        <v>488</v>
      </c>
    </row>
    <row r="14" spans="2:7" x14ac:dyDescent="0.3">
      <c r="B14" s="645"/>
      <c r="C14" s="197" t="s">
        <v>361</v>
      </c>
      <c r="D14" s="445">
        <v>31.359518754423213</v>
      </c>
      <c r="E14" s="446" t="s">
        <v>488</v>
      </c>
      <c r="F14" s="445">
        <v>35.417943619136743</v>
      </c>
      <c r="G14" s="446" t="s">
        <v>488</v>
      </c>
    </row>
    <row r="15" spans="2:7" ht="14.4" customHeight="1" x14ac:dyDescent="0.3">
      <c r="B15" s="645" t="s">
        <v>487</v>
      </c>
      <c r="C15" s="197" t="s">
        <v>362</v>
      </c>
      <c r="D15" s="445">
        <v>259.63047957487998</v>
      </c>
      <c r="E15" s="447">
        <v>-2.1539514726025648</v>
      </c>
      <c r="F15" s="445">
        <v>1555.2260017513399</v>
      </c>
      <c r="G15" s="446">
        <v>16.694067568476228</v>
      </c>
    </row>
    <row r="16" spans="2:7" ht="20.100000000000001" customHeight="1" x14ac:dyDescent="0.3">
      <c r="B16" s="645"/>
      <c r="C16" s="197" t="s">
        <v>363</v>
      </c>
      <c r="D16" s="445">
        <v>56800.594676000008</v>
      </c>
      <c r="E16" s="447">
        <v>-5.401507905198363</v>
      </c>
      <c r="F16" s="445">
        <v>450927.95540100051</v>
      </c>
      <c r="G16" s="446">
        <v>12.596379087982795</v>
      </c>
    </row>
    <row r="17" spans="2:7" ht="15" customHeight="1" x14ac:dyDescent="0.3">
      <c r="B17" s="645" t="s">
        <v>364</v>
      </c>
      <c r="C17" s="197" t="s">
        <v>243</v>
      </c>
      <c r="D17" s="445">
        <v>75.240767439999999</v>
      </c>
      <c r="E17" s="448">
        <v>-0.96732369540820651</v>
      </c>
      <c r="F17" s="445">
        <v>806.30080965000013</v>
      </c>
      <c r="G17" s="446">
        <v>9.3316001347760764</v>
      </c>
    </row>
    <row r="18" spans="2:7" ht="14.85" customHeight="1" x14ac:dyDescent="0.3">
      <c r="B18" s="645"/>
      <c r="C18" s="197" t="s">
        <v>244</v>
      </c>
      <c r="D18" s="449">
        <v>8848.7771499999999</v>
      </c>
      <c r="E18" s="448">
        <v>-11.004386947558498</v>
      </c>
      <c r="F18" s="445">
        <v>243088.36445000002</v>
      </c>
      <c r="G18" s="446">
        <v>3.640148375682569</v>
      </c>
    </row>
    <row r="19" spans="2:7" x14ac:dyDescent="0.3">
      <c r="B19" s="645"/>
      <c r="C19" s="197" t="s">
        <v>365</v>
      </c>
      <c r="D19" s="445">
        <v>624.76019999999994</v>
      </c>
      <c r="E19" s="446">
        <v>13.386606170598903</v>
      </c>
      <c r="F19" s="445">
        <v>5853.6778000000004</v>
      </c>
      <c r="G19" s="446">
        <v>10.672951627095019</v>
      </c>
    </row>
    <row r="20" spans="2:7" ht="30.6" customHeight="1" x14ac:dyDescent="0.3">
      <c r="B20" s="647" t="s">
        <v>586</v>
      </c>
      <c r="C20" s="647"/>
      <c r="D20" s="647"/>
      <c r="E20" s="647"/>
      <c r="F20" s="647"/>
      <c r="G20" s="647"/>
    </row>
    <row r="21" spans="2:7" x14ac:dyDescent="0.3">
      <c r="B21" s="648"/>
      <c r="C21" s="648"/>
      <c r="D21" s="648"/>
      <c r="E21" s="648"/>
      <c r="F21" s="648"/>
      <c r="G21" s="648"/>
    </row>
    <row r="22" spans="2:7" x14ac:dyDescent="0.3">
      <c r="B22" s="648"/>
      <c r="C22" s="648"/>
      <c r="D22" s="648"/>
      <c r="E22" s="648"/>
      <c r="F22" s="648"/>
      <c r="G22" s="648"/>
    </row>
  </sheetData>
  <mergeCells count="9">
    <mergeCell ref="B17:B19"/>
    <mergeCell ref="B8:C9"/>
    <mergeCell ref="D8:D9"/>
    <mergeCell ref="B20:G22"/>
    <mergeCell ref="E8:E9"/>
    <mergeCell ref="F8:F9"/>
    <mergeCell ref="G8:G9"/>
    <mergeCell ref="B10:B14"/>
    <mergeCell ref="B15:B16"/>
  </mergeCells>
  <pageMargins left="0.7" right="0.7" top="0.75" bottom="0.75" header="0.3" footer="0.3"/>
  <pageSetup paperSize="9" scale="72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>
    <tabColor theme="0" tint="-4.9989318521683403E-2"/>
  </sheetPr>
  <dimension ref="B5:H33"/>
  <sheetViews>
    <sheetView topLeftCell="A12" zoomScale="80" zoomScaleNormal="80" zoomScaleSheetLayoutView="70" zoomScalePageLayoutView="55" workbookViewId="0">
      <selection activeCell="S12" sqref="S12"/>
    </sheetView>
  </sheetViews>
  <sheetFormatPr baseColWidth="10" defaultColWidth="10.88671875" defaultRowHeight="14.4" x14ac:dyDescent="0.3"/>
  <cols>
    <col min="1" max="1" width="9.109375" style="2" customWidth="1"/>
    <col min="2" max="2" width="48" style="2" customWidth="1"/>
    <col min="3" max="3" width="10.88671875" style="2"/>
    <col min="4" max="4" width="12.88671875" style="2" customWidth="1"/>
    <col min="5" max="5" width="10.88671875" style="2"/>
    <col min="6" max="6" width="12.5546875" style="2" customWidth="1"/>
    <col min="7" max="7" width="10.88671875" style="2"/>
    <col min="8" max="8" width="13.109375" style="2" customWidth="1"/>
    <col min="9" max="9" width="18.5546875" style="2" customWidth="1"/>
    <col min="10" max="16384" width="10.88671875" style="2"/>
  </cols>
  <sheetData>
    <row r="5" spans="2:8" ht="17.399999999999999" x14ac:dyDescent="0.35">
      <c r="B5" s="1" t="s">
        <v>568</v>
      </c>
    </row>
    <row r="7" spans="2:8" ht="25.5" customHeight="1" x14ac:dyDescent="0.3">
      <c r="B7" s="17">
        <v>2022</v>
      </c>
      <c r="C7" s="649" t="s">
        <v>325</v>
      </c>
      <c r="D7" s="650"/>
      <c r="E7" s="649" t="s">
        <v>1</v>
      </c>
      <c r="F7" s="650"/>
      <c r="G7" s="583" t="s">
        <v>326</v>
      </c>
      <c r="H7" s="651"/>
    </row>
    <row r="8" spans="2:8" ht="49.35" customHeight="1" x14ac:dyDescent="0.3">
      <c r="B8" s="17" t="s">
        <v>430</v>
      </c>
      <c r="C8" s="17" t="s">
        <v>245</v>
      </c>
      <c r="D8" s="17" t="s">
        <v>246</v>
      </c>
      <c r="E8" s="17" t="s">
        <v>245</v>
      </c>
      <c r="F8" s="17" t="s">
        <v>246</v>
      </c>
      <c r="G8" s="17" t="s">
        <v>245</v>
      </c>
      <c r="H8" s="17" t="s">
        <v>246</v>
      </c>
    </row>
    <row r="9" spans="2:8" x14ac:dyDescent="0.3">
      <c r="B9" s="148" t="s">
        <v>247</v>
      </c>
      <c r="C9" s="227">
        <v>2967.7820000000002</v>
      </c>
      <c r="D9" s="228">
        <v>439.22899999999998</v>
      </c>
      <c r="E9" s="227">
        <v>37200.913999999997</v>
      </c>
      <c r="F9" s="228">
        <v>5151.8779999999997</v>
      </c>
      <c r="G9" s="229">
        <v>7.9777125906100057</v>
      </c>
      <c r="H9" s="230">
        <v>8.5256094961876041</v>
      </c>
    </row>
    <row r="10" spans="2:8" x14ac:dyDescent="0.3">
      <c r="B10" s="81" t="s">
        <v>248</v>
      </c>
      <c r="C10" s="231">
        <v>532.00900000000001</v>
      </c>
      <c r="D10" s="232">
        <v>109.67100000000001</v>
      </c>
      <c r="E10" s="231">
        <v>7584.567</v>
      </c>
      <c r="F10" s="233">
        <v>1050.133</v>
      </c>
      <c r="G10" s="234">
        <v>7.0143621910123546</v>
      </c>
      <c r="H10" s="235">
        <v>10.443534295179752</v>
      </c>
    </row>
    <row r="11" spans="2:8" x14ac:dyDescent="0.3">
      <c r="B11" s="81" t="s">
        <v>249</v>
      </c>
      <c r="C11" s="231">
        <v>1676.579</v>
      </c>
      <c r="D11" s="232">
        <v>284.93200000000002</v>
      </c>
      <c r="E11" s="231">
        <v>12938.669</v>
      </c>
      <c r="F11" s="233">
        <v>2095.8249999999998</v>
      </c>
      <c r="G11" s="234">
        <v>12.957893891558706</v>
      </c>
      <c r="H11" s="235">
        <v>13.595219066477405</v>
      </c>
    </row>
    <row r="12" spans="2:8" x14ac:dyDescent="0.3">
      <c r="B12" s="81" t="s">
        <v>250</v>
      </c>
      <c r="C12" s="231">
        <v>9006.35</v>
      </c>
      <c r="D12" s="232">
        <v>625.66399999999999</v>
      </c>
      <c r="E12" s="231">
        <v>15904.995000000001</v>
      </c>
      <c r="F12" s="233">
        <v>1242.4069999999999</v>
      </c>
      <c r="G12" s="234">
        <v>56.625921605130969</v>
      </c>
      <c r="H12" s="235">
        <v>50.359020836167211</v>
      </c>
    </row>
    <row r="13" spans="2:8" x14ac:dyDescent="0.3">
      <c r="B13" s="81" t="s">
        <v>251</v>
      </c>
      <c r="C13" s="231">
        <v>766.75300000000004</v>
      </c>
      <c r="D13" s="233">
        <v>110.979</v>
      </c>
      <c r="E13" s="231">
        <v>12562.237999999999</v>
      </c>
      <c r="F13" s="233">
        <v>1653.704</v>
      </c>
      <c r="G13" s="234">
        <v>6.1036337633469451</v>
      </c>
      <c r="H13" s="235">
        <v>6.7109349678056054</v>
      </c>
    </row>
    <row r="14" spans="2:8" x14ac:dyDescent="0.3">
      <c r="B14" s="81" t="s">
        <v>252</v>
      </c>
      <c r="C14" s="231">
        <v>998.07399999999996</v>
      </c>
      <c r="D14" s="233">
        <v>116.88500000000001</v>
      </c>
      <c r="E14" s="231">
        <v>5820.06</v>
      </c>
      <c r="F14" s="233">
        <v>704.60699999999997</v>
      </c>
      <c r="G14" s="234">
        <v>17.148861008305754</v>
      </c>
      <c r="H14" s="235">
        <v>16.588679930798307</v>
      </c>
    </row>
    <row r="15" spans="2:8" x14ac:dyDescent="0.3">
      <c r="B15" s="81" t="s">
        <v>253</v>
      </c>
      <c r="C15" s="231">
        <v>1391.67</v>
      </c>
      <c r="D15" s="233">
        <v>441.03199999999998</v>
      </c>
      <c r="E15" s="231">
        <v>11110.602000000001</v>
      </c>
      <c r="F15" s="233">
        <v>3149.116</v>
      </c>
      <c r="G15" s="234">
        <v>12.52560392317176</v>
      </c>
      <c r="H15" s="235">
        <v>14.004946149967164</v>
      </c>
    </row>
    <row r="16" spans="2:8" x14ac:dyDescent="0.3">
      <c r="B16" s="81" t="s">
        <v>254</v>
      </c>
      <c r="C16" s="231" t="s">
        <v>517</v>
      </c>
      <c r="D16" s="233" t="s">
        <v>517</v>
      </c>
      <c r="E16" s="231">
        <v>660.21699999999998</v>
      </c>
      <c r="F16" s="233">
        <v>125.25</v>
      </c>
      <c r="G16" s="234" t="s">
        <v>517</v>
      </c>
      <c r="H16" s="235" t="s">
        <v>517</v>
      </c>
    </row>
    <row r="17" spans="2:8" x14ac:dyDescent="0.3">
      <c r="B17" s="81" t="s">
        <v>255</v>
      </c>
      <c r="C17" s="231">
        <v>127.82899999999999</v>
      </c>
      <c r="D17" s="233">
        <v>31.295000000000002</v>
      </c>
      <c r="E17" s="231">
        <v>4245.3530000000001</v>
      </c>
      <c r="F17" s="233">
        <v>891.49099999999999</v>
      </c>
      <c r="G17" s="234">
        <v>3.0110334758970572</v>
      </c>
      <c r="H17" s="235">
        <v>3.5104112099841727</v>
      </c>
    </row>
    <row r="18" spans="2:8" x14ac:dyDescent="0.3">
      <c r="B18" s="81" t="s">
        <v>256</v>
      </c>
      <c r="C18" s="231">
        <v>69.143000000000001</v>
      </c>
      <c r="D18" s="233">
        <v>18.707000000000001</v>
      </c>
      <c r="E18" s="231">
        <v>2958.5439999999999</v>
      </c>
      <c r="F18" s="233">
        <v>596.85799999999995</v>
      </c>
      <c r="G18" s="234">
        <v>2.33706174388483</v>
      </c>
      <c r="H18" s="235">
        <v>3.1342463366495892</v>
      </c>
    </row>
    <row r="19" spans="2:8" x14ac:dyDescent="0.3">
      <c r="B19" s="81" t="s">
        <v>257</v>
      </c>
      <c r="C19" s="231">
        <v>272.58699999999999</v>
      </c>
      <c r="D19" s="233">
        <v>23.280999999999999</v>
      </c>
      <c r="E19" s="231">
        <v>1665.386</v>
      </c>
      <c r="F19" s="233">
        <v>334.63400000000001</v>
      </c>
      <c r="G19" s="234">
        <v>16.367797015226497</v>
      </c>
      <c r="H19" s="235">
        <v>6.9571531882594115</v>
      </c>
    </row>
    <row r="20" spans="2:8" x14ac:dyDescent="0.3">
      <c r="B20" s="81" t="s">
        <v>258</v>
      </c>
      <c r="C20" s="231">
        <v>75.625</v>
      </c>
      <c r="D20" s="233">
        <v>19.984999999999999</v>
      </c>
      <c r="E20" s="231">
        <v>2955.9720000000002</v>
      </c>
      <c r="F20" s="233">
        <v>466.83</v>
      </c>
      <c r="G20" s="234">
        <v>2.5583801199740726</v>
      </c>
      <c r="H20" s="235">
        <v>4.2810016494227021</v>
      </c>
    </row>
    <row r="21" spans="2:8" x14ac:dyDescent="0.3">
      <c r="B21" s="81" t="s">
        <v>268</v>
      </c>
      <c r="C21" s="231">
        <v>51.429000000000002</v>
      </c>
      <c r="D21" s="233">
        <v>14.542999999999999</v>
      </c>
      <c r="E21" s="231">
        <v>1102.9349999999999</v>
      </c>
      <c r="F21" s="233">
        <v>274.22500000000002</v>
      </c>
      <c r="G21" s="234">
        <v>4.6629221123638303</v>
      </c>
      <c r="H21" s="235">
        <v>5.303309326283161</v>
      </c>
    </row>
    <row r="22" spans="2:8" x14ac:dyDescent="0.3">
      <c r="B22" s="81" t="s">
        <v>259</v>
      </c>
      <c r="C22" s="231">
        <v>236.69</v>
      </c>
      <c r="D22" s="233">
        <v>57.335999999999999</v>
      </c>
      <c r="E22" s="231">
        <v>3906.9090000000001</v>
      </c>
      <c r="F22" s="233">
        <v>785.60400000000004</v>
      </c>
      <c r="G22" s="234">
        <v>6.0582419503500082</v>
      </c>
      <c r="H22" s="235">
        <v>7.2983335115401644</v>
      </c>
    </row>
    <row r="23" spans="2:8" x14ac:dyDescent="0.3">
      <c r="B23" s="81" t="s">
        <v>260</v>
      </c>
      <c r="C23" s="231">
        <v>1225.674</v>
      </c>
      <c r="D23" s="233">
        <v>101.755</v>
      </c>
      <c r="E23" s="231">
        <v>20535.295999999998</v>
      </c>
      <c r="F23" s="233">
        <v>1394.7339999999999</v>
      </c>
      <c r="G23" s="234">
        <v>5.9686210512865268</v>
      </c>
      <c r="H23" s="235">
        <v>7.2956563760545015</v>
      </c>
    </row>
    <row r="24" spans="2:8" x14ac:dyDescent="0.3">
      <c r="B24" s="81" t="s">
        <v>261</v>
      </c>
      <c r="C24" s="231">
        <v>524.88800000000003</v>
      </c>
      <c r="D24" s="233">
        <v>97.796999999999997</v>
      </c>
      <c r="E24" s="231">
        <v>1622.5139999999999</v>
      </c>
      <c r="F24" s="233">
        <v>343.471</v>
      </c>
      <c r="G24" s="234">
        <v>32.350290968213528</v>
      </c>
      <c r="H24" s="235">
        <v>28.473146204483058</v>
      </c>
    </row>
    <row r="25" spans="2:8" x14ac:dyDescent="0.3">
      <c r="B25" s="81" t="s">
        <v>262</v>
      </c>
      <c r="C25" s="231">
        <v>432.93200000000002</v>
      </c>
      <c r="D25" s="233">
        <v>86.314999999999998</v>
      </c>
      <c r="E25" s="231">
        <v>7917.6459999999997</v>
      </c>
      <c r="F25" s="233">
        <v>2043.884</v>
      </c>
      <c r="G25" s="234">
        <v>5.4679383240927928</v>
      </c>
      <c r="H25" s="235">
        <v>4.2230870245082404</v>
      </c>
    </row>
    <row r="26" spans="2:8" x14ac:dyDescent="0.3">
      <c r="B26" s="81" t="s">
        <v>263</v>
      </c>
      <c r="C26" s="231" t="s">
        <v>517</v>
      </c>
      <c r="D26" s="233" t="s">
        <v>517</v>
      </c>
      <c r="E26" s="231">
        <v>146.54599999999999</v>
      </c>
      <c r="F26" s="233">
        <v>44.341000000000001</v>
      </c>
      <c r="G26" s="234" t="s">
        <v>517</v>
      </c>
      <c r="H26" s="235" t="s">
        <v>517</v>
      </c>
    </row>
    <row r="27" spans="2:8" x14ac:dyDescent="0.3">
      <c r="B27" s="81" t="s">
        <v>264</v>
      </c>
      <c r="C27" s="231">
        <v>543.37400000000002</v>
      </c>
      <c r="D27" s="233">
        <v>178.19399999999999</v>
      </c>
      <c r="E27" s="231">
        <v>4368.3190000000004</v>
      </c>
      <c r="F27" s="233">
        <v>1279.318</v>
      </c>
      <c r="G27" s="234">
        <v>12.438972520092967</v>
      </c>
      <c r="H27" s="235">
        <v>13.928827703510777</v>
      </c>
    </row>
    <row r="28" spans="2:8" x14ac:dyDescent="0.3">
      <c r="B28" s="82" t="s">
        <v>265</v>
      </c>
      <c r="C28" s="236">
        <v>1009.581</v>
      </c>
      <c r="D28" s="237">
        <v>175.155</v>
      </c>
      <c r="E28" s="236">
        <v>6735.3389999999999</v>
      </c>
      <c r="F28" s="237">
        <v>1169.6659999999999</v>
      </c>
      <c r="G28" s="238">
        <v>14.989312341962298</v>
      </c>
      <c r="H28" s="239">
        <v>14.974787674430138</v>
      </c>
    </row>
    <row r="29" spans="2:8" x14ac:dyDescent="0.3">
      <c r="B29" s="427" t="s">
        <v>266</v>
      </c>
      <c r="C29" s="428">
        <v>22145.627</v>
      </c>
      <c r="D29" s="429">
        <v>2967.4830000000002</v>
      </c>
      <c r="E29" s="428">
        <v>161943.022</v>
      </c>
      <c r="F29" s="429">
        <v>24797.977999999999</v>
      </c>
      <c r="G29" s="430">
        <v>13.674949822783965</v>
      </c>
      <c r="H29" s="431">
        <v>11.966632924668295</v>
      </c>
    </row>
    <row r="30" spans="2:8" x14ac:dyDescent="0.3">
      <c r="B30" s="427" t="s">
        <v>267</v>
      </c>
      <c r="C30" s="432">
        <v>113054.943</v>
      </c>
      <c r="D30" s="433">
        <v>17867.937000000002</v>
      </c>
      <c r="E30" s="432">
        <v>916189.17799999996</v>
      </c>
      <c r="F30" s="433">
        <v>185875.212</v>
      </c>
      <c r="G30" s="434">
        <v>12.339694215423268</v>
      </c>
      <c r="H30" s="435">
        <v>9.6128670454455225</v>
      </c>
    </row>
    <row r="31" spans="2:8" x14ac:dyDescent="0.3">
      <c r="B31" s="14" t="s">
        <v>587</v>
      </c>
    </row>
    <row r="32" spans="2:8" x14ac:dyDescent="0.3">
      <c r="B32" s="547" t="s">
        <v>269</v>
      </c>
      <c r="C32" s="547"/>
      <c r="D32" s="547"/>
      <c r="E32" s="547"/>
      <c r="F32" s="547"/>
      <c r="G32" s="547"/>
      <c r="H32" s="547"/>
    </row>
    <row r="33" spans="2:8" x14ac:dyDescent="0.3">
      <c r="B33" s="547"/>
      <c r="C33" s="547"/>
      <c r="D33" s="547"/>
      <c r="E33" s="547"/>
      <c r="F33" s="547"/>
      <c r="G33" s="547"/>
      <c r="H33" s="547"/>
    </row>
  </sheetData>
  <mergeCells count="4">
    <mergeCell ref="C7:D7"/>
    <mergeCell ref="E7:F7"/>
    <mergeCell ref="G7:H7"/>
    <mergeCell ref="B32:H33"/>
  </mergeCells>
  <pageMargins left="0.7" right="0.7" top="0.75" bottom="0.75" header="0.3" footer="0.3"/>
  <pageSetup paperSize="9" scale="67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B5:G69"/>
  <sheetViews>
    <sheetView topLeftCell="A68" zoomScale="85" zoomScaleNormal="85" zoomScaleSheetLayoutView="70" zoomScalePageLayoutView="40" workbookViewId="0">
      <selection activeCell="E59" sqref="E59"/>
    </sheetView>
  </sheetViews>
  <sheetFormatPr baseColWidth="10" defaultColWidth="10.88671875" defaultRowHeight="14.4" x14ac:dyDescent="0.3"/>
  <cols>
    <col min="1" max="1" width="10.88671875" style="2"/>
    <col min="2" max="2" width="41.109375" style="2" customWidth="1"/>
    <col min="3" max="3" width="13.5546875" style="2" bestFit="1" customWidth="1"/>
    <col min="4" max="4" width="13.5546875" style="2" customWidth="1"/>
    <col min="5" max="16384" width="10.88671875" style="2"/>
  </cols>
  <sheetData>
    <row r="5" spans="2:6" ht="17.399999999999999" x14ac:dyDescent="0.35">
      <c r="B5" s="1" t="s">
        <v>588</v>
      </c>
    </row>
    <row r="7" spans="2:6" ht="24" x14ac:dyDescent="0.3">
      <c r="B7" s="17" t="s">
        <v>519</v>
      </c>
      <c r="C7" s="17" t="s">
        <v>319</v>
      </c>
      <c r="D7" s="240" t="s">
        <v>270</v>
      </c>
      <c r="E7" s="17" t="s">
        <v>274</v>
      </c>
      <c r="F7" s="240" t="s">
        <v>270</v>
      </c>
    </row>
    <row r="8" spans="2:6" ht="24" x14ac:dyDescent="0.3">
      <c r="B8" s="17" t="s">
        <v>520</v>
      </c>
      <c r="C8" s="17" t="s">
        <v>271</v>
      </c>
      <c r="D8" s="240" t="s">
        <v>272</v>
      </c>
      <c r="E8" s="17" t="s">
        <v>271</v>
      </c>
      <c r="F8" s="240" t="s">
        <v>273</v>
      </c>
    </row>
    <row r="9" spans="2:6" x14ac:dyDescent="0.3">
      <c r="B9" s="241" t="s">
        <v>457</v>
      </c>
      <c r="C9" s="242">
        <v>62.950548630000014</v>
      </c>
      <c r="D9" s="243">
        <v>0.39213594462809082</v>
      </c>
      <c r="E9" s="244">
        <v>887.80204927000023</v>
      </c>
      <c r="F9" s="245">
        <v>7.09060636678654</v>
      </c>
    </row>
    <row r="10" spans="2:6" x14ac:dyDescent="0.3">
      <c r="B10" s="241" t="s">
        <v>458</v>
      </c>
      <c r="C10" s="242">
        <v>470.79244307999983</v>
      </c>
      <c r="D10" s="243">
        <v>2.9326930965453348</v>
      </c>
      <c r="E10" s="244">
        <v>10307.670096930036</v>
      </c>
      <c r="F10" s="245">
        <v>4.5673992148838494</v>
      </c>
    </row>
    <row r="11" spans="2:6" x14ac:dyDescent="0.3">
      <c r="B11" s="241" t="s">
        <v>459</v>
      </c>
      <c r="C11" s="242">
        <v>399.48117171999979</v>
      </c>
      <c r="D11" s="243">
        <v>2.4884759552183531</v>
      </c>
      <c r="E11" s="244">
        <v>3822.3251778499985</v>
      </c>
      <c r="F11" s="245">
        <v>10.451260767528472</v>
      </c>
    </row>
    <row r="12" spans="2:6" x14ac:dyDescent="0.3">
      <c r="B12" s="246" t="s">
        <v>460</v>
      </c>
      <c r="C12" s="242">
        <v>125.34972626999993</v>
      </c>
      <c r="D12" s="243">
        <v>0.78083725065954246</v>
      </c>
      <c r="E12" s="244">
        <v>2279.7554315400075</v>
      </c>
      <c r="F12" s="245">
        <v>5.4983848063616367</v>
      </c>
    </row>
    <row r="13" spans="2:6" x14ac:dyDescent="0.3">
      <c r="B13" s="241" t="s">
        <v>461</v>
      </c>
      <c r="C13" s="242">
        <v>19.696975759999997</v>
      </c>
      <c r="D13" s="243">
        <v>0.12269777411095147</v>
      </c>
      <c r="E13" s="244">
        <v>369.39805582999975</v>
      </c>
      <c r="F13" s="245">
        <v>5.3321817614180187</v>
      </c>
    </row>
    <row r="14" spans="2:6" x14ac:dyDescent="0.3">
      <c r="B14" s="241" t="s">
        <v>462</v>
      </c>
      <c r="C14" s="242">
        <v>196.71355603999996</v>
      </c>
      <c r="D14" s="243">
        <v>1.225381792496957</v>
      </c>
      <c r="E14" s="244">
        <v>700.29845804999979</v>
      </c>
      <c r="F14" s="245">
        <v>28.089959899062787</v>
      </c>
    </row>
    <row r="15" spans="2:6" x14ac:dyDescent="0.3">
      <c r="B15" s="241" t="s">
        <v>463</v>
      </c>
      <c r="C15" s="242">
        <v>4216.9041472700046</v>
      </c>
      <c r="D15" s="243">
        <v>26.268233195473531</v>
      </c>
      <c r="E15" s="244">
        <v>9192.8764364000017</v>
      </c>
      <c r="F15" s="245">
        <v>45.871432912693159</v>
      </c>
    </row>
    <row r="16" spans="2:6" x14ac:dyDescent="0.3">
      <c r="B16" s="241" t="s">
        <v>464</v>
      </c>
      <c r="C16" s="242">
        <v>2938.0097758000079</v>
      </c>
      <c r="D16" s="243">
        <v>18.301655248971912</v>
      </c>
      <c r="E16" s="244">
        <v>10859.143502959989</v>
      </c>
      <c r="F16" s="245">
        <v>27.055630814706188</v>
      </c>
    </row>
    <row r="17" spans="2:6" x14ac:dyDescent="0.3">
      <c r="B17" s="241" t="s">
        <v>465</v>
      </c>
      <c r="C17" s="242">
        <v>40.248385200000023</v>
      </c>
      <c r="D17" s="243">
        <v>0.25071804604790582</v>
      </c>
      <c r="E17" s="244">
        <v>883.79387307999798</v>
      </c>
      <c r="F17" s="245">
        <v>4.5540466420903636</v>
      </c>
    </row>
    <row r="18" spans="2:6" x14ac:dyDescent="0.3">
      <c r="B18" s="241" t="s">
        <v>466</v>
      </c>
      <c r="C18" s="242">
        <v>191.37893309000003</v>
      </c>
      <c r="D18" s="243">
        <v>1.1921509874403033</v>
      </c>
      <c r="E18" s="244">
        <v>495.04724837000066</v>
      </c>
      <c r="F18" s="245">
        <v>38.658720701940453</v>
      </c>
    </row>
    <row r="19" spans="2:6" x14ac:dyDescent="0.3">
      <c r="B19" s="241" t="s">
        <v>467</v>
      </c>
      <c r="C19" s="242">
        <v>42.952895999999988</v>
      </c>
      <c r="D19" s="243">
        <v>0.26756517320398987</v>
      </c>
      <c r="E19" s="244">
        <v>389.0321409</v>
      </c>
      <c r="F19" s="245">
        <v>11.040963325197584</v>
      </c>
    </row>
    <row r="20" spans="2:6" x14ac:dyDescent="0.3">
      <c r="B20" s="241" t="s">
        <v>468</v>
      </c>
      <c r="C20" s="242">
        <v>143.47375171000002</v>
      </c>
      <c r="D20" s="243">
        <v>0.89373669301628467</v>
      </c>
      <c r="E20" s="244">
        <v>744.08099000999914</v>
      </c>
      <c r="F20" s="245">
        <v>19.282007420734129</v>
      </c>
    </row>
    <row r="21" spans="2:6" x14ac:dyDescent="0.3">
      <c r="B21" s="241" t="s">
        <v>469</v>
      </c>
      <c r="C21" s="242">
        <v>12.770167129999997</v>
      </c>
      <c r="D21" s="243">
        <v>7.9548815055039551E-2</v>
      </c>
      <c r="E21" s="244">
        <v>584.28240321999999</v>
      </c>
      <c r="F21" s="245">
        <v>2.1856155618624107</v>
      </c>
    </row>
    <row r="22" spans="2:6" x14ac:dyDescent="0.3">
      <c r="B22" s="241" t="s">
        <v>470</v>
      </c>
      <c r="C22" s="242">
        <v>5.9434348500000009</v>
      </c>
      <c r="D22" s="243">
        <v>3.702325857299308E-2</v>
      </c>
      <c r="E22" s="244">
        <v>17.502618869999996</v>
      </c>
      <c r="F22" s="245">
        <v>33.957403141464866</v>
      </c>
    </row>
    <row r="23" spans="2:6" x14ac:dyDescent="0.3">
      <c r="B23" s="241" t="s">
        <v>471</v>
      </c>
      <c r="C23" s="242">
        <v>5238.5595374800005</v>
      </c>
      <c r="D23" s="243">
        <v>32.632400152605534</v>
      </c>
      <c r="E23" s="244">
        <v>8689.9178835499988</v>
      </c>
      <c r="F23" s="245">
        <v>60.283188031000677</v>
      </c>
    </row>
    <row r="24" spans="2:6" x14ac:dyDescent="0.3">
      <c r="B24" s="241" t="s">
        <v>472</v>
      </c>
      <c r="C24" s="242">
        <v>55.006436239999985</v>
      </c>
      <c r="D24" s="243">
        <v>0.34264992609322137</v>
      </c>
      <c r="E24" s="244">
        <v>2628.4346299099966</v>
      </c>
      <c r="F24" s="245">
        <v>2.0927450739714049</v>
      </c>
    </row>
    <row r="25" spans="2:6" x14ac:dyDescent="0.3">
      <c r="B25" s="241" t="s">
        <v>473</v>
      </c>
      <c r="C25" s="242">
        <v>35.731124770000015</v>
      </c>
      <c r="D25" s="243">
        <v>0.22257881256384737</v>
      </c>
      <c r="E25" s="244">
        <v>1121.8877180399991</v>
      </c>
      <c r="F25" s="245">
        <v>2.6262568978712371</v>
      </c>
    </row>
    <row r="26" spans="2:6" x14ac:dyDescent="0.3">
      <c r="B26" s="241" t="s">
        <v>474</v>
      </c>
      <c r="C26" s="242">
        <v>18.192297409999984</v>
      </c>
      <c r="D26" s="243">
        <v>0.11332472687022416</v>
      </c>
      <c r="E26" s="244">
        <v>1360.5342569099985</v>
      </c>
      <c r="F26" s="245">
        <v>0.57685330280578073</v>
      </c>
    </row>
    <row r="27" spans="2:6" x14ac:dyDescent="0.3">
      <c r="B27" s="241" t="s">
        <v>475</v>
      </c>
      <c r="C27" s="242">
        <v>125.85767288999998</v>
      </c>
      <c r="D27" s="243">
        <v>0.78400138714427903</v>
      </c>
      <c r="E27" s="244">
        <v>3153.7129668000016</v>
      </c>
      <c r="F27" s="245">
        <v>2.7744202014578891</v>
      </c>
    </row>
    <row r="28" spans="2:6" x14ac:dyDescent="0.3">
      <c r="B28" s="241" t="s">
        <v>476</v>
      </c>
      <c r="C28" s="242">
        <v>887.3057855099994</v>
      </c>
      <c r="D28" s="243">
        <v>5.5272670365435976</v>
      </c>
      <c r="E28" s="244">
        <v>4536.3594463399913</v>
      </c>
      <c r="F28" s="245">
        <v>19.55986504168871</v>
      </c>
    </row>
    <row r="29" spans="2:6" x14ac:dyDescent="0.3">
      <c r="B29" s="241" t="s">
        <v>477</v>
      </c>
      <c r="C29" s="242">
        <v>253.88698189000004</v>
      </c>
      <c r="D29" s="243">
        <v>1.5815304812889943</v>
      </c>
      <c r="E29" s="244">
        <v>3277.1783515400116</v>
      </c>
      <c r="F29" s="245">
        <v>7.7471212932519675</v>
      </c>
    </row>
    <row r="30" spans="2:6" x14ac:dyDescent="0.3">
      <c r="B30" s="241" t="s">
        <v>478</v>
      </c>
      <c r="C30" s="242">
        <v>413.49964843999987</v>
      </c>
      <c r="D30" s="243">
        <v>2.5758008273676705</v>
      </c>
      <c r="E30" s="244">
        <v>5707.4472403599939</v>
      </c>
      <c r="F30" s="245">
        <v>7.2449140749992917</v>
      </c>
    </row>
    <row r="31" spans="2:6" x14ac:dyDescent="0.3">
      <c r="B31" s="246" t="s">
        <v>479</v>
      </c>
      <c r="C31" s="242">
        <v>59.399482209999995</v>
      </c>
      <c r="D31" s="243">
        <v>0.37001539420638757</v>
      </c>
      <c r="E31" s="244">
        <v>1767.4545689699978</v>
      </c>
      <c r="F31" s="245">
        <v>3.3607360128422226</v>
      </c>
    </row>
    <row r="32" spans="2:6" x14ac:dyDescent="0.3">
      <c r="B32" s="241" t="s">
        <v>521</v>
      </c>
      <c r="C32" s="247">
        <v>99.141320650000011</v>
      </c>
      <c r="D32" s="243">
        <v>0.61757802387502714</v>
      </c>
      <c r="E32" s="248">
        <v>1314.1836080700004</v>
      </c>
      <c r="F32" s="245">
        <v>7.5439474393991395</v>
      </c>
    </row>
    <row r="33" spans="2:7" x14ac:dyDescent="0.3">
      <c r="B33" s="249" t="s">
        <v>50</v>
      </c>
      <c r="C33" s="398">
        <v>16053.246200040016</v>
      </c>
      <c r="D33" s="399">
        <v>99.999999999999957</v>
      </c>
      <c r="E33" s="398">
        <v>75090.119153770036</v>
      </c>
      <c r="F33" s="402">
        <v>21.378639934191707</v>
      </c>
    </row>
    <row r="34" spans="2:7" ht="23.85" customHeight="1" x14ac:dyDescent="0.3">
      <c r="B34" s="653" t="s">
        <v>448</v>
      </c>
      <c r="C34" s="653"/>
      <c r="D34" s="653"/>
      <c r="E34" s="653"/>
      <c r="F34" s="653"/>
    </row>
    <row r="35" spans="2:7" x14ac:dyDescent="0.3">
      <c r="B35" s="528" t="s">
        <v>590</v>
      </c>
      <c r="C35" s="528"/>
      <c r="D35" s="528"/>
      <c r="E35" s="528"/>
      <c r="F35" s="528"/>
    </row>
    <row r="36" spans="2:7" ht="10.5" customHeight="1" x14ac:dyDescent="0.3">
      <c r="B36" s="198"/>
      <c r="C36" s="198"/>
      <c r="D36" s="198"/>
      <c r="E36" s="198"/>
      <c r="F36" s="198"/>
    </row>
    <row r="37" spans="2:7" x14ac:dyDescent="0.3">
      <c r="B37" s="207" t="s">
        <v>522</v>
      </c>
      <c r="C37" s="199"/>
      <c r="D37" s="199"/>
      <c r="E37" s="199"/>
      <c r="F37" s="199"/>
    </row>
    <row r="39" spans="2:7" ht="24" x14ac:dyDescent="0.3">
      <c r="B39" s="17" t="s">
        <v>523</v>
      </c>
      <c r="C39" s="17" t="s">
        <v>319</v>
      </c>
      <c r="D39" s="240" t="s">
        <v>270</v>
      </c>
      <c r="E39" s="17" t="s">
        <v>274</v>
      </c>
      <c r="F39" s="240" t="s">
        <v>270</v>
      </c>
      <c r="G39" s="100"/>
    </row>
    <row r="40" spans="2:7" ht="24" x14ac:dyDescent="0.3">
      <c r="B40" s="17" t="s">
        <v>520</v>
      </c>
      <c r="C40" s="17" t="s">
        <v>271</v>
      </c>
      <c r="D40" s="240" t="s">
        <v>272</v>
      </c>
      <c r="E40" s="17" t="s">
        <v>271</v>
      </c>
      <c r="F40" s="240" t="s">
        <v>273</v>
      </c>
      <c r="G40" s="100"/>
    </row>
    <row r="41" spans="2:7" x14ac:dyDescent="0.3">
      <c r="B41" s="241" t="s">
        <v>457</v>
      </c>
      <c r="C41" s="242">
        <v>54.911014019999996</v>
      </c>
      <c r="D41" s="250">
        <v>0.69093817644994782</v>
      </c>
      <c r="E41" s="248">
        <v>995.31030867000061</v>
      </c>
      <c r="F41" s="251">
        <v>5.5169743085827898</v>
      </c>
      <c r="G41" s="100"/>
    </row>
    <row r="42" spans="2:7" x14ac:dyDescent="0.3">
      <c r="B42" s="241" t="s">
        <v>458</v>
      </c>
      <c r="C42" s="242">
        <v>158.17756367000007</v>
      </c>
      <c r="D42" s="250">
        <v>1.9903277939401887</v>
      </c>
      <c r="E42" s="248">
        <v>2263.7511526099956</v>
      </c>
      <c r="F42" s="251">
        <v>6.9874095254519908</v>
      </c>
      <c r="G42" s="100"/>
    </row>
    <row r="43" spans="2:7" x14ac:dyDescent="0.3">
      <c r="B43" s="241" t="s">
        <v>459</v>
      </c>
      <c r="C43" s="242">
        <v>834.73143216999961</v>
      </c>
      <c r="D43" s="250">
        <v>10.503317483063171</v>
      </c>
      <c r="E43" s="248">
        <v>7099.2216589299869</v>
      </c>
      <c r="F43" s="251">
        <v>11.758069719093861</v>
      </c>
      <c r="G43" s="100"/>
    </row>
    <row r="44" spans="2:7" x14ac:dyDescent="0.3">
      <c r="B44" s="246" t="s">
        <v>460</v>
      </c>
      <c r="C44" s="242">
        <v>189.77507924999989</v>
      </c>
      <c r="D44" s="250">
        <v>2.3879152394614489</v>
      </c>
      <c r="E44" s="248">
        <v>3297.2289109599924</v>
      </c>
      <c r="F44" s="251">
        <v>5.7555930866427669</v>
      </c>
    </row>
    <row r="45" spans="2:7" x14ac:dyDescent="0.3">
      <c r="B45" s="241" t="s">
        <v>461</v>
      </c>
      <c r="C45" s="242">
        <v>15.922769260000001</v>
      </c>
      <c r="D45" s="250">
        <v>0.20035414302366739</v>
      </c>
      <c r="E45" s="248">
        <v>253.40007902000008</v>
      </c>
      <c r="F45" s="251">
        <v>6.2836481036547998</v>
      </c>
    </row>
    <row r="46" spans="2:7" x14ac:dyDescent="0.3">
      <c r="B46" s="241" t="s">
        <v>462</v>
      </c>
      <c r="C46" s="242">
        <v>60.51451806</v>
      </c>
      <c r="D46" s="250">
        <v>0.76144634192868688</v>
      </c>
      <c r="E46" s="248">
        <v>369.27474335999995</v>
      </c>
      <c r="F46" s="251">
        <v>16.387396957989456</v>
      </c>
    </row>
    <row r="47" spans="2:7" x14ac:dyDescent="0.3">
      <c r="B47" s="241" t="s">
        <v>463</v>
      </c>
      <c r="C47" s="242">
        <v>447.29057902999995</v>
      </c>
      <c r="D47" s="250">
        <v>5.6281994156156987</v>
      </c>
      <c r="E47" s="248">
        <v>2336.4475855199958</v>
      </c>
      <c r="F47" s="251">
        <v>19.14404507946416</v>
      </c>
    </row>
    <row r="48" spans="2:7" x14ac:dyDescent="0.3">
      <c r="B48" s="241" t="s">
        <v>464</v>
      </c>
      <c r="C48" s="242">
        <v>1065.0349385800005</v>
      </c>
      <c r="D48" s="250">
        <v>13.401196671580747</v>
      </c>
      <c r="E48" s="248">
        <v>4533.7985370500019</v>
      </c>
      <c r="F48" s="251">
        <v>23.491007151654003</v>
      </c>
    </row>
    <row r="49" spans="2:6" x14ac:dyDescent="0.3">
      <c r="B49" s="241" t="s">
        <v>465</v>
      </c>
      <c r="C49" s="242">
        <v>208.05169634999993</v>
      </c>
      <c r="D49" s="250">
        <v>2.6178875449473482</v>
      </c>
      <c r="E49" s="248">
        <v>2154.3359181999949</v>
      </c>
      <c r="F49" s="251">
        <v>9.6573470549491951</v>
      </c>
    </row>
    <row r="50" spans="2:6" x14ac:dyDescent="0.3">
      <c r="B50" s="241" t="s">
        <v>466</v>
      </c>
      <c r="C50" s="242">
        <v>462.35975213000006</v>
      </c>
      <c r="D50" s="250">
        <v>5.8178128687296846</v>
      </c>
      <c r="E50" s="248">
        <v>4686.6488640600046</v>
      </c>
      <c r="F50" s="251">
        <v>9.8654660406852344</v>
      </c>
    </row>
    <row r="51" spans="2:6" x14ac:dyDescent="0.3">
      <c r="B51" s="241" t="s">
        <v>467</v>
      </c>
      <c r="C51" s="242">
        <v>12.80573678</v>
      </c>
      <c r="D51" s="250">
        <v>0.16113292709634844</v>
      </c>
      <c r="E51" s="248">
        <v>421.84980130000019</v>
      </c>
      <c r="F51" s="251">
        <v>3.0356152214691097</v>
      </c>
    </row>
    <row r="52" spans="2:6" x14ac:dyDescent="0.3">
      <c r="B52" s="241" t="s">
        <v>468</v>
      </c>
      <c r="C52" s="242">
        <v>292.26875085999995</v>
      </c>
      <c r="D52" s="250">
        <v>3.6775798326900486</v>
      </c>
      <c r="E52" s="248">
        <v>2748.400304659996</v>
      </c>
      <c r="F52" s="251">
        <v>10.634140534930426</v>
      </c>
    </row>
    <row r="53" spans="2:6" x14ac:dyDescent="0.3">
      <c r="B53" s="241" t="s">
        <v>469</v>
      </c>
      <c r="C53" s="242">
        <v>16.637843660000005</v>
      </c>
      <c r="D53" s="250">
        <v>0.20935183157085194</v>
      </c>
      <c r="E53" s="248">
        <v>300.65758065999984</v>
      </c>
      <c r="F53" s="251">
        <v>5.5338181141073557</v>
      </c>
    </row>
    <row r="54" spans="2:6" x14ac:dyDescent="0.3">
      <c r="B54" s="241" t="s">
        <v>470</v>
      </c>
      <c r="C54" s="242">
        <v>1.2210056200000001</v>
      </c>
      <c r="D54" s="250">
        <v>1.5363755552040306E-2</v>
      </c>
      <c r="E54" s="248">
        <v>13.970063329999999</v>
      </c>
      <c r="F54" s="251">
        <v>8.7401580877443319</v>
      </c>
    </row>
    <row r="55" spans="2:6" x14ac:dyDescent="0.3">
      <c r="B55" s="241" t="s">
        <v>471</v>
      </c>
      <c r="C55" s="242">
        <v>2612.3496647100033</v>
      </c>
      <c r="D55" s="250">
        <v>32.870857437215513</v>
      </c>
      <c r="E55" s="248">
        <v>5621.9208663999962</v>
      </c>
      <c r="F55" s="251">
        <v>46.467208037789838</v>
      </c>
    </row>
    <row r="56" spans="2:6" x14ac:dyDescent="0.3">
      <c r="B56" s="241" t="s">
        <v>472</v>
      </c>
      <c r="C56" s="242">
        <v>114.79551625000002</v>
      </c>
      <c r="D56" s="250">
        <v>1.4444571107995972</v>
      </c>
      <c r="E56" s="248">
        <v>1915.4617008800003</v>
      </c>
      <c r="F56" s="251">
        <v>5.9930990109204858</v>
      </c>
    </row>
    <row r="57" spans="2:6" x14ac:dyDescent="0.3">
      <c r="B57" s="241" t="s">
        <v>473</v>
      </c>
      <c r="C57" s="242">
        <v>140.64686761999991</v>
      </c>
      <c r="D57" s="250">
        <v>1.7697413164026643</v>
      </c>
      <c r="E57" s="248">
        <v>1297.981154119999</v>
      </c>
      <c r="F57" s="251">
        <v>10.835817390226687</v>
      </c>
    </row>
    <row r="58" spans="2:6" x14ac:dyDescent="0.3">
      <c r="B58" s="241" t="s">
        <v>474</v>
      </c>
      <c r="C58" s="242">
        <v>60.46412647999999</v>
      </c>
      <c r="D58" s="250">
        <v>0.7608122712050801</v>
      </c>
      <c r="E58" s="248">
        <v>2120.4607307999941</v>
      </c>
      <c r="F58" s="251">
        <v>2.8514617413918559</v>
      </c>
    </row>
    <row r="59" spans="2:6" x14ac:dyDescent="0.3">
      <c r="B59" s="241" t="s">
        <v>475</v>
      </c>
      <c r="C59" s="242">
        <v>145.62282407999999</v>
      </c>
      <c r="D59" s="250">
        <v>1.8323531319723887</v>
      </c>
      <c r="E59" s="248">
        <v>2013.2773406599906</v>
      </c>
      <c r="F59" s="251">
        <v>7.2331228857054564</v>
      </c>
    </row>
    <row r="60" spans="2:6" x14ac:dyDescent="0.3">
      <c r="B60" s="241" t="s">
        <v>476</v>
      </c>
      <c r="C60" s="242">
        <v>145.84841327999996</v>
      </c>
      <c r="D60" s="250">
        <v>1.8351916916540223</v>
      </c>
      <c r="E60" s="248">
        <v>1867.7031928199997</v>
      </c>
      <c r="F60" s="251">
        <v>7.8089716739085828</v>
      </c>
    </row>
    <row r="61" spans="2:6" x14ac:dyDescent="0.3">
      <c r="B61" s="241" t="s">
        <v>477</v>
      </c>
      <c r="C61" s="242">
        <v>84.17922463999993</v>
      </c>
      <c r="D61" s="250">
        <v>1.0592162793888262</v>
      </c>
      <c r="E61" s="248">
        <v>2119.2953256500023</v>
      </c>
      <c r="F61" s="251">
        <v>3.972038423393474</v>
      </c>
    </row>
    <row r="62" spans="2:6" x14ac:dyDescent="0.3">
      <c r="B62" s="241" t="s">
        <v>478</v>
      </c>
      <c r="C62" s="242">
        <v>258.12929724999992</v>
      </c>
      <c r="D62" s="250">
        <v>3.2480075102102708</v>
      </c>
      <c r="E62" s="248">
        <v>2575.9384769500043</v>
      </c>
      <c r="F62" s="251">
        <v>10.020786581659104</v>
      </c>
    </row>
    <row r="63" spans="2:6" x14ac:dyDescent="0.3">
      <c r="B63" s="246" t="s">
        <v>479</v>
      </c>
      <c r="C63" s="242">
        <v>399.39814596000014</v>
      </c>
      <c r="D63" s="250">
        <v>5.0255751340993466</v>
      </c>
      <c r="E63" s="248">
        <v>2848.1725999100026</v>
      </c>
      <c r="F63" s="251">
        <v>14.022961458607544</v>
      </c>
    </row>
    <row r="64" spans="2:6" x14ac:dyDescent="0.3">
      <c r="B64" s="241" t="s">
        <v>521</v>
      </c>
      <c r="C64" s="244">
        <v>166.17544441999996</v>
      </c>
      <c r="D64" s="250">
        <v>2.0909640914024124</v>
      </c>
      <c r="E64" s="244">
        <v>2004.0271738799997</v>
      </c>
      <c r="F64" s="251">
        <v>8.2920754062564654</v>
      </c>
    </row>
    <row r="65" spans="2:7" x14ac:dyDescent="0.3">
      <c r="B65" s="249" t="s">
        <v>50</v>
      </c>
      <c r="C65" s="398">
        <v>7947.312204130003</v>
      </c>
      <c r="D65" s="400">
        <v>99.999999999999986</v>
      </c>
      <c r="E65" s="401">
        <v>55858.534070399946</v>
      </c>
      <c r="F65" s="402">
        <v>14.227570301278943</v>
      </c>
    </row>
    <row r="66" spans="2:7" ht="24.6" customHeight="1" x14ac:dyDescent="0.3">
      <c r="B66" s="654" t="s">
        <v>448</v>
      </c>
      <c r="C66" s="654"/>
      <c r="D66" s="654"/>
      <c r="E66" s="654"/>
      <c r="F66" s="654"/>
      <c r="G66" s="450"/>
    </row>
    <row r="67" spans="2:7" x14ac:dyDescent="0.3">
      <c r="B67" s="652" t="s">
        <v>589</v>
      </c>
      <c r="C67" s="652"/>
      <c r="D67" s="652"/>
      <c r="E67" s="652"/>
      <c r="F67" s="652"/>
      <c r="G67" s="652"/>
    </row>
    <row r="69" spans="2:7" x14ac:dyDescent="0.3">
      <c r="B69" s="208" t="s">
        <v>623</v>
      </c>
      <c r="C69" s="200"/>
      <c r="D69" s="200"/>
      <c r="E69" s="200"/>
      <c r="F69" s="200"/>
      <c r="G69" s="200"/>
    </row>
  </sheetData>
  <mergeCells count="4">
    <mergeCell ref="B67:G67"/>
    <mergeCell ref="B34:F34"/>
    <mergeCell ref="B35:F35"/>
    <mergeCell ref="B66:F66"/>
  </mergeCells>
  <pageMargins left="1.0201388888888889" right="0.7" top="0.75" bottom="0.75" header="0.3" footer="0.3"/>
  <pageSetup paperSize="9" scale="65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3">
    <tabColor theme="0" tint="-4.9989318521683403E-2"/>
  </sheetPr>
  <dimension ref="B5:K55"/>
  <sheetViews>
    <sheetView topLeftCell="A21" zoomScale="80" zoomScaleNormal="80" zoomScaleSheetLayoutView="100" zoomScalePageLayoutView="70" workbookViewId="0">
      <selection activeCell="S12" sqref="S12"/>
    </sheetView>
  </sheetViews>
  <sheetFormatPr baseColWidth="10" defaultColWidth="10.88671875" defaultRowHeight="14.4" x14ac:dyDescent="0.3"/>
  <cols>
    <col min="1" max="1" width="5.109375" style="2" customWidth="1"/>
    <col min="2" max="2" width="19.109375" style="2" customWidth="1"/>
    <col min="3" max="3" width="10.88671875" style="2"/>
    <col min="4" max="4" width="9.109375" style="2" customWidth="1"/>
    <col min="5" max="5" width="9.44140625" style="2" customWidth="1"/>
    <col min="6" max="6" width="10" style="2" customWidth="1"/>
    <col min="7" max="8" width="10.88671875" style="2"/>
    <col min="9" max="9" width="10.88671875" style="2" customWidth="1"/>
    <col min="10" max="10" width="9.5546875" style="2" customWidth="1"/>
    <col min="11" max="11" width="9.88671875" style="2" customWidth="1"/>
    <col min="12" max="12" width="3.88671875" style="2" customWidth="1"/>
    <col min="13" max="16384" width="10.88671875" style="2"/>
  </cols>
  <sheetData>
    <row r="5" spans="2:11" ht="15.6" x14ac:dyDescent="0.3">
      <c r="B5" s="529" t="s">
        <v>275</v>
      </c>
      <c r="C5" s="529"/>
      <c r="D5" s="529"/>
      <c r="E5" s="529"/>
      <c r="F5" s="529"/>
      <c r="G5" s="529"/>
      <c r="H5" s="529"/>
      <c r="I5" s="529"/>
      <c r="J5" s="529"/>
      <c r="K5" s="529"/>
    </row>
    <row r="7" spans="2:11" x14ac:dyDescent="0.3">
      <c r="B7" s="149"/>
      <c r="C7" s="555" t="s">
        <v>276</v>
      </c>
      <c r="D7" s="555"/>
      <c r="E7" s="555"/>
      <c r="F7" s="555"/>
      <c r="G7" s="555"/>
      <c r="H7" s="555"/>
      <c r="I7" s="555"/>
      <c r="J7" s="555"/>
      <c r="K7" s="555"/>
    </row>
    <row r="8" spans="2:11" x14ac:dyDescent="0.3">
      <c r="B8" s="150"/>
      <c r="C8" s="538">
        <v>2021</v>
      </c>
      <c r="D8" s="642"/>
      <c r="E8" s="643"/>
      <c r="F8" s="538">
        <v>2022</v>
      </c>
      <c r="G8" s="642"/>
      <c r="H8" s="643"/>
      <c r="I8" s="538">
        <v>2023</v>
      </c>
      <c r="J8" s="642"/>
      <c r="K8" s="643"/>
    </row>
    <row r="9" spans="2:11" ht="14.85" customHeight="1" x14ac:dyDescent="0.3">
      <c r="B9" s="623" t="s">
        <v>277</v>
      </c>
      <c r="C9" s="657" t="s">
        <v>1</v>
      </c>
      <c r="D9" s="655" t="s">
        <v>319</v>
      </c>
      <c r="E9" s="655" t="s">
        <v>278</v>
      </c>
      <c r="F9" s="657" t="s">
        <v>1</v>
      </c>
      <c r="G9" s="655" t="s">
        <v>319</v>
      </c>
      <c r="H9" s="655" t="s">
        <v>278</v>
      </c>
      <c r="I9" s="657" t="s">
        <v>1</v>
      </c>
      <c r="J9" s="655" t="s">
        <v>319</v>
      </c>
      <c r="K9" s="655" t="s">
        <v>278</v>
      </c>
    </row>
    <row r="10" spans="2:11" x14ac:dyDescent="0.3">
      <c r="B10" s="552"/>
      <c r="C10" s="641"/>
      <c r="D10" s="552"/>
      <c r="E10" s="552"/>
      <c r="F10" s="641"/>
      <c r="G10" s="552"/>
      <c r="H10" s="552"/>
      <c r="I10" s="641"/>
      <c r="J10" s="552"/>
      <c r="K10" s="552"/>
    </row>
    <row r="11" spans="2:11" x14ac:dyDescent="0.3">
      <c r="B11" s="151" t="s">
        <v>279</v>
      </c>
      <c r="C11" s="152">
        <v>184.76050451000003</v>
      </c>
      <c r="D11" s="153" t="s">
        <v>488</v>
      </c>
      <c r="E11" s="154" t="s">
        <v>524</v>
      </c>
      <c r="F11" s="152">
        <v>222.26654609000002</v>
      </c>
      <c r="G11" s="153" t="s">
        <v>488</v>
      </c>
      <c r="H11" s="154" t="s">
        <v>524</v>
      </c>
      <c r="I11" s="152">
        <v>207.62742759</v>
      </c>
      <c r="J11" s="153" t="s">
        <v>488</v>
      </c>
      <c r="K11" s="154" t="s">
        <v>524</v>
      </c>
    </row>
    <row r="12" spans="2:11" x14ac:dyDescent="0.3">
      <c r="B12" s="155" t="s">
        <v>280</v>
      </c>
      <c r="C12" s="156">
        <v>113.94973104000002</v>
      </c>
      <c r="D12" s="156">
        <v>1.7479456099999999</v>
      </c>
      <c r="E12" s="157">
        <v>1.5339620322459688</v>
      </c>
      <c r="F12" s="156">
        <v>112.88149486999998</v>
      </c>
      <c r="G12" s="156">
        <v>2.4268261799999995</v>
      </c>
      <c r="H12" s="157">
        <v>2.1498884142124934</v>
      </c>
      <c r="I12" s="156">
        <v>113.92216017000003</v>
      </c>
      <c r="J12" s="156">
        <v>7.5449991299999999</v>
      </c>
      <c r="K12" s="157">
        <v>6.6229424711934852</v>
      </c>
    </row>
    <row r="13" spans="2:11" x14ac:dyDescent="0.3">
      <c r="B13" s="155" t="s">
        <v>281</v>
      </c>
      <c r="C13" s="158">
        <v>1.0107570399999999</v>
      </c>
      <c r="D13" s="153" t="s">
        <v>488</v>
      </c>
      <c r="E13" s="154" t="s">
        <v>524</v>
      </c>
      <c r="F13" s="158">
        <v>0.89417730000000006</v>
      </c>
      <c r="G13" s="153" t="s">
        <v>488</v>
      </c>
      <c r="H13" s="154" t="s">
        <v>524</v>
      </c>
      <c r="I13" s="158">
        <v>0.78529879000000002</v>
      </c>
      <c r="J13" s="153" t="s">
        <v>488</v>
      </c>
      <c r="K13" s="154" t="s">
        <v>524</v>
      </c>
    </row>
    <row r="14" spans="2:11" x14ac:dyDescent="0.3">
      <c r="B14" s="155" t="s">
        <v>282</v>
      </c>
      <c r="C14" s="157">
        <v>9.8210829999999985E-2</v>
      </c>
      <c r="D14" s="153" t="s">
        <v>488</v>
      </c>
      <c r="E14" s="154" t="s">
        <v>524</v>
      </c>
      <c r="F14" s="157">
        <v>0.12769241000000001</v>
      </c>
      <c r="G14" s="153" t="s">
        <v>488</v>
      </c>
      <c r="H14" s="154" t="s">
        <v>524</v>
      </c>
      <c r="I14" s="157">
        <v>1.75163493</v>
      </c>
      <c r="J14" s="153" t="s">
        <v>488</v>
      </c>
      <c r="K14" s="154" t="s">
        <v>524</v>
      </c>
    </row>
    <row r="15" spans="2:11" x14ac:dyDescent="0.3">
      <c r="B15" s="155" t="s">
        <v>283</v>
      </c>
      <c r="C15" s="157">
        <v>69.7018056</v>
      </c>
      <c r="D15" s="153" t="s">
        <v>488</v>
      </c>
      <c r="E15" s="154" t="s">
        <v>524</v>
      </c>
      <c r="F15" s="157">
        <v>108.36318151000002</v>
      </c>
      <c r="G15" s="153" t="s">
        <v>488</v>
      </c>
      <c r="H15" s="154" t="s">
        <v>524</v>
      </c>
      <c r="I15" s="157">
        <v>91.168333699999991</v>
      </c>
      <c r="J15" s="153" t="s">
        <v>488</v>
      </c>
      <c r="K15" s="154" t="s">
        <v>524</v>
      </c>
    </row>
    <row r="16" spans="2:11" x14ac:dyDescent="0.3">
      <c r="B16" s="151" t="s">
        <v>284</v>
      </c>
      <c r="C16" s="152">
        <v>6054.944304319999</v>
      </c>
      <c r="D16" s="153" t="s">
        <v>488</v>
      </c>
      <c r="E16" s="154" t="s">
        <v>524</v>
      </c>
      <c r="F16" s="152">
        <v>6908.7080575400023</v>
      </c>
      <c r="G16" s="153" t="s">
        <v>488</v>
      </c>
      <c r="H16" s="154" t="s">
        <v>524</v>
      </c>
      <c r="I16" s="152">
        <v>7787.0271390599992</v>
      </c>
      <c r="J16" s="153" t="s">
        <v>488</v>
      </c>
      <c r="K16" s="154" t="s">
        <v>524</v>
      </c>
    </row>
    <row r="17" spans="2:11" x14ac:dyDescent="0.3">
      <c r="B17" s="155" t="s">
        <v>280</v>
      </c>
      <c r="C17" s="156">
        <v>5455.1608234799996</v>
      </c>
      <c r="D17" s="159">
        <v>1561.12143728</v>
      </c>
      <c r="E17" s="157">
        <v>28.617331143761163</v>
      </c>
      <c r="F17" s="156">
        <v>6079.5503453600004</v>
      </c>
      <c r="G17" s="159">
        <v>1588.7938429600001</v>
      </c>
      <c r="H17" s="157">
        <v>26.133410412047827</v>
      </c>
      <c r="I17" s="156">
        <v>6115.9382858299987</v>
      </c>
      <c r="J17" s="159">
        <v>1415.20037656</v>
      </c>
      <c r="K17" s="157">
        <v>23.139546385529659</v>
      </c>
    </row>
    <row r="18" spans="2:11" x14ac:dyDescent="0.3">
      <c r="B18" s="155" t="s">
        <v>281</v>
      </c>
      <c r="C18" s="156">
        <v>254.92394071999999</v>
      </c>
      <c r="D18" s="153" t="s">
        <v>488</v>
      </c>
      <c r="E18" s="154" t="s">
        <v>524</v>
      </c>
      <c r="F18" s="156">
        <v>277.35127189000008</v>
      </c>
      <c r="G18" s="153" t="s">
        <v>488</v>
      </c>
      <c r="H18" s="154" t="s">
        <v>524</v>
      </c>
      <c r="I18" s="156">
        <v>454.98123491000001</v>
      </c>
      <c r="J18" s="153" t="s">
        <v>488</v>
      </c>
      <c r="K18" s="154" t="s">
        <v>524</v>
      </c>
    </row>
    <row r="19" spans="2:11" x14ac:dyDescent="0.3">
      <c r="B19" s="155" t="s">
        <v>282</v>
      </c>
      <c r="C19" s="156">
        <v>1.9369079499999999</v>
      </c>
      <c r="D19" s="153" t="s">
        <v>488</v>
      </c>
      <c r="E19" s="154" t="s">
        <v>524</v>
      </c>
      <c r="F19" s="156">
        <v>1.8066072699999998</v>
      </c>
      <c r="G19" s="153" t="s">
        <v>488</v>
      </c>
      <c r="H19" s="154" t="s">
        <v>524</v>
      </c>
      <c r="I19" s="156">
        <v>1.52910781</v>
      </c>
      <c r="J19" s="153" t="s">
        <v>488</v>
      </c>
      <c r="K19" s="154" t="s">
        <v>524</v>
      </c>
    </row>
    <row r="20" spans="2:11" x14ac:dyDescent="0.3">
      <c r="B20" s="155" t="s">
        <v>283</v>
      </c>
      <c r="C20" s="156">
        <v>343.11078090000001</v>
      </c>
      <c r="D20" s="153" t="s">
        <v>488</v>
      </c>
      <c r="E20" s="154" t="s">
        <v>524</v>
      </c>
      <c r="F20" s="156">
        <v>549.9998330200001</v>
      </c>
      <c r="G20" s="153" t="s">
        <v>488</v>
      </c>
      <c r="H20" s="154" t="s">
        <v>524</v>
      </c>
      <c r="I20" s="156">
        <v>1214.5785105099999</v>
      </c>
      <c r="J20" s="153" t="s">
        <v>488</v>
      </c>
      <c r="K20" s="154" t="s">
        <v>524</v>
      </c>
    </row>
    <row r="21" spans="2:11" x14ac:dyDescent="0.3">
      <c r="B21" s="160" t="s">
        <v>285</v>
      </c>
      <c r="C21" s="152">
        <v>1826.0074760300001</v>
      </c>
      <c r="D21" s="153" t="s">
        <v>488</v>
      </c>
      <c r="E21" s="154" t="s">
        <v>524</v>
      </c>
      <c r="F21" s="152">
        <v>2079.1877072000002</v>
      </c>
      <c r="G21" s="153" t="s">
        <v>488</v>
      </c>
      <c r="H21" s="154" t="s">
        <v>524</v>
      </c>
      <c r="I21" s="152">
        <v>2096.5422379999995</v>
      </c>
      <c r="J21" s="153" t="s">
        <v>488</v>
      </c>
      <c r="K21" s="154" t="s">
        <v>524</v>
      </c>
    </row>
    <row r="22" spans="2:11" x14ac:dyDescent="0.3">
      <c r="B22" s="155" t="s">
        <v>280</v>
      </c>
      <c r="C22" s="156">
        <v>1656.6006558300001</v>
      </c>
      <c r="D22" s="159">
        <v>322.03496875999997</v>
      </c>
      <c r="E22" s="156">
        <v>19.439505086918615</v>
      </c>
      <c r="F22" s="156">
        <v>1925.20631847</v>
      </c>
      <c r="G22" s="159">
        <v>364.58440789999997</v>
      </c>
      <c r="H22" s="156">
        <v>18.937420078162976</v>
      </c>
      <c r="I22" s="156">
        <v>1945.5845803799996</v>
      </c>
      <c r="J22" s="159">
        <v>331.48196996999997</v>
      </c>
      <c r="K22" s="156">
        <v>17.037654045616303</v>
      </c>
    </row>
    <row r="23" spans="2:11" x14ac:dyDescent="0.3">
      <c r="B23" s="155" t="s">
        <v>281</v>
      </c>
      <c r="C23" s="156">
        <v>25.023052069999995</v>
      </c>
      <c r="D23" s="153" t="s">
        <v>488</v>
      </c>
      <c r="E23" s="154" t="s">
        <v>524</v>
      </c>
      <c r="F23" s="156">
        <v>12.014689770000002</v>
      </c>
      <c r="G23" s="153" t="s">
        <v>488</v>
      </c>
      <c r="H23" s="154" t="s">
        <v>524</v>
      </c>
      <c r="I23" s="156">
        <v>401.91226312999999</v>
      </c>
      <c r="J23" s="153" t="s">
        <v>488</v>
      </c>
      <c r="K23" s="154" t="s">
        <v>524</v>
      </c>
    </row>
    <row r="24" spans="2:11" x14ac:dyDescent="0.3">
      <c r="B24" s="155" t="s">
        <v>282</v>
      </c>
      <c r="C24" s="156">
        <v>150.29252216999998</v>
      </c>
      <c r="D24" s="153" t="s">
        <v>488</v>
      </c>
      <c r="E24" s="154" t="s">
        <v>524</v>
      </c>
      <c r="F24" s="156">
        <v>140.96170928000001</v>
      </c>
      <c r="G24" s="153" t="s">
        <v>488</v>
      </c>
      <c r="H24" s="154" t="s">
        <v>524</v>
      </c>
      <c r="I24" s="156">
        <v>141.45338766</v>
      </c>
      <c r="J24" s="153" t="s">
        <v>488</v>
      </c>
      <c r="K24" s="154" t="s">
        <v>524</v>
      </c>
    </row>
    <row r="25" spans="2:11" x14ac:dyDescent="0.3">
      <c r="B25" s="155" t="s">
        <v>283</v>
      </c>
      <c r="C25" s="156">
        <v>19.11429803</v>
      </c>
      <c r="D25" s="153" t="s">
        <v>488</v>
      </c>
      <c r="E25" s="154" t="s">
        <v>524</v>
      </c>
      <c r="F25" s="156">
        <v>13.01967945</v>
      </c>
      <c r="G25" s="153" t="s">
        <v>488</v>
      </c>
      <c r="H25" s="154" t="s">
        <v>524</v>
      </c>
      <c r="I25" s="156">
        <v>9.5042699599999985</v>
      </c>
      <c r="J25" s="153" t="s">
        <v>488</v>
      </c>
      <c r="K25" s="154" t="s">
        <v>524</v>
      </c>
    </row>
    <row r="26" spans="2:11" x14ac:dyDescent="0.3">
      <c r="B26" s="160" t="s">
        <v>286</v>
      </c>
      <c r="C26" s="152">
        <v>8065.7122848599993</v>
      </c>
      <c r="D26" s="161" t="s">
        <v>488</v>
      </c>
      <c r="E26" s="162" t="s">
        <v>488</v>
      </c>
      <c r="F26" s="152">
        <v>9210.1623108300028</v>
      </c>
      <c r="G26" s="161" t="s">
        <v>488</v>
      </c>
      <c r="H26" s="162" t="s">
        <v>488</v>
      </c>
      <c r="I26" s="152">
        <v>10091.196804649999</v>
      </c>
      <c r="J26" s="161" t="s">
        <v>488</v>
      </c>
      <c r="K26" s="162" t="s">
        <v>488</v>
      </c>
    </row>
    <row r="27" spans="2:11" x14ac:dyDescent="0.3">
      <c r="B27" s="160"/>
      <c r="C27" s="152"/>
      <c r="D27" s="163"/>
      <c r="E27" s="164"/>
      <c r="F27" s="152"/>
      <c r="G27" s="163"/>
      <c r="H27" s="164"/>
      <c r="I27" s="152"/>
      <c r="J27" s="163"/>
      <c r="K27" s="164"/>
    </row>
    <row r="28" spans="2:11" x14ac:dyDescent="0.3">
      <c r="B28" s="165" t="s">
        <v>287</v>
      </c>
      <c r="C28" s="166">
        <v>7225.7112103500003</v>
      </c>
      <c r="D28" s="167">
        <v>1884.9043516500001</v>
      </c>
      <c r="E28" s="168">
        <v>26.086073699570104</v>
      </c>
      <c r="F28" s="166">
        <v>8117.6381587000005</v>
      </c>
      <c r="G28" s="167">
        <v>1955.80507704</v>
      </c>
      <c r="H28" s="168">
        <v>24.093277364720731</v>
      </c>
      <c r="I28" s="166">
        <v>8175.4450263799981</v>
      </c>
      <c r="J28" s="167">
        <v>1754.2273456599999</v>
      </c>
      <c r="K28" s="168">
        <v>21.457270399343063</v>
      </c>
    </row>
    <row r="29" spans="2:11" x14ac:dyDescent="0.3">
      <c r="B29" s="165" t="s">
        <v>288</v>
      </c>
      <c r="C29" s="166">
        <v>280.95774982999995</v>
      </c>
      <c r="D29" s="153" t="s">
        <v>488</v>
      </c>
      <c r="E29" s="154" t="s">
        <v>488</v>
      </c>
      <c r="F29" s="166">
        <v>290.26013896000012</v>
      </c>
      <c r="G29" s="153" t="s">
        <v>488</v>
      </c>
      <c r="H29" s="154" t="s">
        <v>488</v>
      </c>
      <c r="I29" s="166">
        <v>857.67879683000001</v>
      </c>
      <c r="J29" s="153" t="s">
        <v>488</v>
      </c>
      <c r="K29" s="154" t="s">
        <v>488</v>
      </c>
    </row>
    <row r="30" spans="2:11" x14ac:dyDescent="0.3">
      <c r="B30" s="165" t="s">
        <v>289</v>
      </c>
      <c r="C30" s="166">
        <v>152.32764094999999</v>
      </c>
      <c r="D30" s="153" t="s">
        <v>488</v>
      </c>
      <c r="E30" s="154" t="s">
        <v>488</v>
      </c>
      <c r="F30" s="166">
        <v>142.89600896000002</v>
      </c>
      <c r="G30" s="153" t="s">
        <v>488</v>
      </c>
      <c r="H30" s="154" t="s">
        <v>488</v>
      </c>
      <c r="I30" s="166">
        <v>144.7341304</v>
      </c>
      <c r="J30" s="153" t="s">
        <v>488</v>
      </c>
      <c r="K30" s="154" t="s">
        <v>488</v>
      </c>
    </row>
    <row r="31" spans="2:11" x14ac:dyDescent="0.3">
      <c r="B31" s="165" t="s">
        <v>480</v>
      </c>
      <c r="C31" s="166">
        <v>431.92688453</v>
      </c>
      <c r="D31" s="153" t="s">
        <v>488</v>
      </c>
      <c r="E31" s="154" t="s">
        <v>488</v>
      </c>
      <c r="F31" s="166">
        <v>671.38269398000011</v>
      </c>
      <c r="G31" s="153" t="s">
        <v>488</v>
      </c>
      <c r="H31" s="154" t="s">
        <v>488</v>
      </c>
      <c r="I31" s="166">
        <v>1315.2511141699999</v>
      </c>
      <c r="J31" s="153" t="s">
        <v>488</v>
      </c>
      <c r="K31" s="154" t="s">
        <v>488</v>
      </c>
    </row>
    <row r="32" spans="2:11" x14ac:dyDescent="0.3">
      <c r="B32" s="647" t="s">
        <v>431</v>
      </c>
      <c r="C32" s="647"/>
      <c r="D32" s="647"/>
      <c r="E32" s="647"/>
      <c r="F32" s="647"/>
      <c r="G32" s="647"/>
      <c r="H32" s="647"/>
      <c r="I32" s="647"/>
      <c r="J32" s="647"/>
      <c r="K32" s="647"/>
    </row>
    <row r="33" spans="2:11" x14ac:dyDescent="0.3">
      <c r="B33" s="14" t="s">
        <v>525</v>
      </c>
      <c r="C33" s="14"/>
      <c r="D33" s="14"/>
      <c r="E33" s="14"/>
      <c r="F33" s="14"/>
      <c r="G33" s="14"/>
      <c r="H33" s="14"/>
      <c r="I33" s="14"/>
      <c r="J33" s="14"/>
      <c r="K33" s="14"/>
    </row>
    <row r="34" spans="2:11" x14ac:dyDescent="0.3">
      <c r="B34" s="14" t="s">
        <v>526</v>
      </c>
      <c r="C34" s="14"/>
      <c r="D34" s="14"/>
      <c r="E34" s="14"/>
      <c r="F34" s="14"/>
      <c r="G34" s="14"/>
      <c r="H34" s="14"/>
      <c r="I34" s="14"/>
      <c r="J34" s="14"/>
      <c r="K34" s="14"/>
    </row>
    <row r="35" spans="2:11" ht="22.5" customHeight="1" x14ac:dyDescent="0.3">
      <c r="C35" s="656" t="s">
        <v>327</v>
      </c>
      <c r="D35" s="656"/>
      <c r="E35" s="656"/>
      <c r="F35" s="656"/>
      <c r="G35" s="656"/>
      <c r="H35" s="656"/>
      <c r="I35" s="656"/>
    </row>
    <row r="55" spans="3:10" ht="39" customHeight="1" x14ac:dyDescent="0.3">
      <c r="C55" s="648" t="s">
        <v>483</v>
      </c>
      <c r="D55" s="648"/>
      <c r="E55" s="648"/>
      <c r="F55" s="648"/>
      <c r="G55" s="648"/>
      <c r="H55" s="648"/>
      <c r="I55" s="648"/>
      <c r="J55" s="648"/>
    </row>
  </sheetData>
  <mergeCells count="18">
    <mergeCell ref="B5:K5"/>
    <mergeCell ref="B32:K32"/>
    <mergeCell ref="J9:J10"/>
    <mergeCell ref="B9:B10"/>
    <mergeCell ref="C7:K7"/>
    <mergeCell ref="C8:E8"/>
    <mergeCell ref="E9:E10"/>
    <mergeCell ref="F9:F10"/>
    <mergeCell ref="G9:G10"/>
    <mergeCell ref="H9:H10"/>
    <mergeCell ref="I9:I10"/>
    <mergeCell ref="C9:C10"/>
    <mergeCell ref="D9:D10"/>
    <mergeCell ref="C55:J55"/>
    <mergeCell ref="F8:H8"/>
    <mergeCell ref="I8:K8"/>
    <mergeCell ref="K9:K10"/>
    <mergeCell ref="C35:I35"/>
  </mergeCells>
  <pageMargins left="0.7" right="0.7" top="0.75" bottom="0.75" header="0.3" footer="0.3"/>
  <pageSetup paperSize="9" scale="71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>
    <tabColor theme="6" tint="0.39997558519241921"/>
  </sheetPr>
  <dimension ref="B2:N30"/>
  <sheetViews>
    <sheetView topLeftCell="A11" zoomScaleNormal="100" workbookViewId="0">
      <selection activeCell="S12" sqref="S12"/>
    </sheetView>
  </sheetViews>
  <sheetFormatPr baseColWidth="10" defaultColWidth="8.5546875" defaultRowHeight="14.4" x14ac:dyDescent="0.3"/>
  <cols>
    <col min="1" max="1" width="5.44140625" style="2" customWidth="1"/>
    <col min="2" max="2" width="0.88671875" style="2" customWidth="1"/>
    <col min="3" max="11" width="8.5546875" style="2"/>
    <col min="12" max="12" width="10.44140625" style="2" customWidth="1"/>
    <col min="13" max="13" width="10" style="2" customWidth="1"/>
    <col min="14" max="14" width="0.5546875" style="2" customWidth="1"/>
    <col min="15" max="16384" width="8.5546875" style="2"/>
  </cols>
  <sheetData>
    <row r="2" spans="2:14" x14ac:dyDescent="0.3">
      <c r="B2" s="130"/>
      <c r="C2" s="123"/>
      <c r="J2" s="507"/>
      <c r="K2" s="507"/>
      <c r="L2" s="507"/>
      <c r="M2" s="508"/>
      <c r="N2" s="125"/>
    </row>
    <row r="3" spans="2:14" ht="15.6" x14ac:dyDescent="0.3">
      <c r="B3" s="130"/>
      <c r="C3" s="123"/>
      <c r="I3" s="509"/>
      <c r="J3" s="509"/>
      <c r="K3" s="509"/>
      <c r="L3" s="509"/>
      <c r="M3" s="510"/>
      <c r="N3" s="126"/>
    </row>
    <row r="4" spans="2:14" ht="24.6" x14ac:dyDescent="0.3">
      <c r="B4" s="131"/>
      <c r="C4" s="123"/>
      <c r="M4" s="124"/>
      <c r="N4" s="127"/>
    </row>
    <row r="5" spans="2:14" ht="24.6" customHeight="1" x14ac:dyDescent="0.3">
      <c r="B5" s="132"/>
      <c r="C5" s="511"/>
      <c r="D5" s="512"/>
      <c r="E5" s="512"/>
      <c r="F5" s="512"/>
      <c r="G5" s="512"/>
      <c r="H5" s="512"/>
      <c r="I5" s="512"/>
      <c r="J5" s="512"/>
      <c r="K5" s="512"/>
      <c r="L5" s="512"/>
      <c r="M5" s="513"/>
      <c r="N5" s="128"/>
    </row>
    <row r="6" spans="2:14" ht="55.5" customHeight="1" x14ac:dyDescent="0.3">
      <c r="B6" s="133"/>
      <c r="C6" s="514"/>
      <c r="D6" s="515"/>
      <c r="E6" s="515"/>
      <c r="F6" s="515"/>
      <c r="G6" s="515"/>
      <c r="H6" s="515"/>
      <c r="I6" s="515"/>
      <c r="J6" s="515"/>
      <c r="K6" s="515"/>
      <c r="L6" s="515"/>
      <c r="M6" s="516"/>
      <c r="N6" s="129"/>
    </row>
    <row r="7" spans="2:14" ht="32.4" x14ac:dyDescent="0.3">
      <c r="B7" s="134"/>
      <c r="C7" s="123"/>
      <c r="M7" s="124"/>
      <c r="N7" s="127"/>
    </row>
    <row r="8" spans="2:14" ht="31.8" x14ac:dyDescent="0.3">
      <c r="B8" s="135"/>
      <c r="C8" s="123"/>
      <c r="M8" s="124"/>
      <c r="N8" s="127"/>
    </row>
    <row r="9" spans="2:14" ht="31.8" x14ac:dyDescent="0.3">
      <c r="B9" s="135"/>
      <c r="C9" s="123"/>
      <c r="M9" s="124"/>
      <c r="N9" s="127"/>
    </row>
    <row r="10" spans="2:14" ht="31.8" x14ac:dyDescent="0.3">
      <c r="B10" s="135"/>
      <c r="C10" s="123"/>
      <c r="M10" s="124"/>
      <c r="N10" s="127"/>
    </row>
    <row r="11" spans="2:14" ht="31.8" x14ac:dyDescent="0.3">
      <c r="B11" s="135"/>
      <c r="C11" s="123"/>
      <c r="M11" s="124"/>
      <c r="N11" s="127"/>
    </row>
    <row r="12" spans="2:14" ht="31.8" x14ac:dyDescent="0.3">
      <c r="B12" s="135"/>
      <c r="C12" s="123"/>
      <c r="M12" s="124"/>
      <c r="N12" s="127"/>
    </row>
    <row r="13" spans="2:14" ht="31.8" x14ac:dyDescent="0.3">
      <c r="B13" s="135"/>
      <c r="C13" s="123"/>
      <c r="M13" s="124"/>
      <c r="N13" s="127"/>
    </row>
    <row r="14" spans="2:14" x14ac:dyDescent="0.3">
      <c r="B14" s="506"/>
      <c r="C14" s="123"/>
      <c r="M14" s="124"/>
      <c r="N14" s="127"/>
    </row>
    <row r="15" spans="2:14" x14ac:dyDescent="0.3">
      <c r="B15" s="506"/>
      <c r="C15" s="123"/>
      <c r="M15" s="124"/>
      <c r="N15" s="127"/>
    </row>
    <row r="16" spans="2:14" ht="16.8" x14ac:dyDescent="0.3">
      <c r="B16" s="136"/>
      <c r="C16" s="123"/>
      <c r="M16" s="124"/>
      <c r="N16" s="127"/>
    </row>
    <row r="17" spans="2:14" x14ac:dyDescent="0.3">
      <c r="B17" s="137"/>
      <c r="C17" s="123"/>
      <c r="M17" s="124"/>
      <c r="N17" s="127"/>
    </row>
    <row r="18" spans="2:14" ht="21" x14ac:dyDescent="0.3">
      <c r="B18" s="138"/>
      <c r="C18" s="123"/>
      <c r="M18" s="124"/>
      <c r="N18" s="127"/>
    </row>
    <row r="19" spans="2:14" ht="21" x14ac:dyDescent="0.3">
      <c r="B19" s="138"/>
      <c r="C19" s="123"/>
      <c r="M19" s="124"/>
      <c r="N19" s="127"/>
    </row>
    <row r="20" spans="2:14" ht="21" x14ac:dyDescent="0.3">
      <c r="B20" s="138"/>
      <c r="C20" s="123"/>
      <c r="M20" s="124"/>
      <c r="N20" s="127"/>
    </row>
    <row r="21" spans="2:14" ht="21" x14ac:dyDescent="0.3">
      <c r="B21" s="138"/>
      <c r="C21" s="123"/>
      <c r="M21" s="124"/>
      <c r="N21" s="127"/>
    </row>
    <row r="22" spans="2:14" x14ac:dyDescent="0.3">
      <c r="B22" s="139"/>
      <c r="C22" s="123"/>
      <c r="M22" s="124"/>
      <c r="N22" s="127"/>
    </row>
    <row r="23" spans="2:14" x14ac:dyDescent="0.3">
      <c r="B23" s="139"/>
      <c r="C23" s="123"/>
      <c r="M23" s="124"/>
      <c r="N23" s="127"/>
    </row>
    <row r="24" spans="2:14" x14ac:dyDescent="0.3">
      <c r="B24" s="139"/>
      <c r="C24" s="123"/>
      <c r="M24" s="124"/>
      <c r="N24" s="127"/>
    </row>
    <row r="25" spans="2:14" ht="17.399999999999999" x14ac:dyDescent="0.35">
      <c r="B25" s="139"/>
      <c r="C25" s="503"/>
      <c r="D25" s="504"/>
      <c r="E25" s="504"/>
      <c r="F25" s="504"/>
      <c r="G25" s="504"/>
      <c r="H25" s="504"/>
      <c r="I25" s="504"/>
      <c r="J25" s="504"/>
      <c r="K25" s="504"/>
      <c r="L25" s="504"/>
      <c r="M25" s="124"/>
      <c r="N25" s="127"/>
    </row>
    <row r="26" spans="2:14" x14ac:dyDescent="0.3">
      <c r="B26" s="139"/>
      <c r="C26" s="123"/>
      <c r="M26" s="124"/>
      <c r="N26" s="127"/>
    </row>
    <row r="27" spans="2:14" x14ac:dyDescent="0.3">
      <c r="B27" s="139"/>
      <c r="C27" s="123"/>
      <c r="M27" s="124"/>
      <c r="N27" s="127"/>
    </row>
    <row r="28" spans="2:14" x14ac:dyDescent="0.3">
      <c r="B28" s="139"/>
      <c r="C28" s="123"/>
      <c r="M28" s="124"/>
      <c r="N28" s="127"/>
    </row>
    <row r="29" spans="2:14" x14ac:dyDescent="0.3">
      <c r="B29" s="139"/>
      <c r="C29" s="123"/>
      <c r="M29" s="124"/>
      <c r="N29" s="127"/>
    </row>
    <row r="30" spans="2:14" x14ac:dyDescent="0.3">
      <c r="B30" s="139"/>
      <c r="C30" s="123"/>
      <c r="M30" s="124"/>
      <c r="N30" s="127"/>
    </row>
  </sheetData>
  <mergeCells count="6">
    <mergeCell ref="B14:B15"/>
    <mergeCell ref="C25:L25"/>
    <mergeCell ref="J2:M2"/>
    <mergeCell ref="I3:M3"/>
    <mergeCell ref="C5:M5"/>
    <mergeCell ref="C6:M6"/>
  </mergeCells>
  <pageMargins left="0.78583333333333338" right="0.70866141732283472" top="0.74803149606299213" bottom="0.74803149606299213" header="0.31496062992125984" footer="0.31496062992125984"/>
  <pageSetup paperSize="9" scale="82" orientation="portrait" r:id="rId1"/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6:I18"/>
  <sheetViews>
    <sheetView topLeftCell="A4" zoomScaleNormal="100" zoomScalePageLayoutView="75" workbookViewId="0">
      <selection activeCell="C11" sqref="C11:I11"/>
    </sheetView>
  </sheetViews>
  <sheetFormatPr baseColWidth="10" defaultColWidth="10.88671875" defaultRowHeight="14.4" x14ac:dyDescent="0.3"/>
  <cols>
    <col min="1" max="1" width="10.44140625" style="2" customWidth="1"/>
    <col min="2" max="2" width="22.109375" style="2" customWidth="1"/>
    <col min="3" max="7" width="10.88671875" style="2"/>
    <col min="8" max="8" width="10.109375" style="2" customWidth="1"/>
    <col min="9" max="9" width="13.109375" style="2" customWidth="1"/>
    <col min="10" max="10" width="11.88671875" style="2" customWidth="1"/>
    <col min="11" max="16384" width="10.88671875" style="2"/>
  </cols>
  <sheetData>
    <row r="6" spans="2:9" ht="15.6" x14ac:dyDescent="0.3">
      <c r="B6" s="520" t="s">
        <v>11</v>
      </c>
      <c r="C6" s="520"/>
      <c r="D6" s="520"/>
      <c r="E6" s="520"/>
      <c r="F6" s="520"/>
      <c r="G6" s="520"/>
      <c r="H6" s="520"/>
      <c r="I6" s="520"/>
    </row>
    <row r="8" spans="2:9" ht="17.399999999999999" x14ac:dyDescent="0.35">
      <c r="B8" s="1" t="s">
        <v>450</v>
      </c>
    </row>
    <row r="10" spans="2:9" ht="24.6" customHeight="1" x14ac:dyDescent="0.3">
      <c r="B10" s="521" t="s">
        <v>0</v>
      </c>
      <c r="C10" s="522" t="s">
        <v>319</v>
      </c>
      <c r="D10" s="522"/>
      <c r="E10" s="522"/>
      <c r="F10" s="522" t="s">
        <v>1</v>
      </c>
      <c r="G10" s="522"/>
      <c r="H10" s="522"/>
      <c r="I10" s="3" t="str">
        <f>CONCATENATE(C10," / España")</f>
        <v>Andalucía / España</v>
      </c>
    </row>
    <row r="11" spans="2:9" x14ac:dyDescent="0.3">
      <c r="B11" s="521"/>
      <c r="C11" s="4">
        <v>2022</v>
      </c>
      <c r="D11" s="4">
        <v>2021</v>
      </c>
      <c r="E11" s="3" t="s">
        <v>622</v>
      </c>
      <c r="F11" s="4">
        <v>2022</v>
      </c>
      <c r="G11" s="4">
        <v>2021</v>
      </c>
      <c r="H11" s="3" t="s">
        <v>622</v>
      </c>
      <c r="I11" s="3">
        <v>2022</v>
      </c>
    </row>
    <row r="12" spans="2:9" x14ac:dyDescent="0.3">
      <c r="B12" s="521"/>
      <c r="C12" s="4" t="s">
        <v>2</v>
      </c>
      <c r="D12" s="4" t="s">
        <v>2</v>
      </c>
      <c r="E12" s="3" t="s">
        <v>3</v>
      </c>
      <c r="F12" s="4" t="s">
        <v>2</v>
      </c>
      <c r="G12" s="4" t="s">
        <v>2</v>
      </c>
      <c r="H12" s="3" t="s">
        <v>3</v>
      </c>
      <c r="I12" s="3" t="s">
        <v>4</v>
      </c>
    </row>
    <row r="13" spans="2:9" x14ac:dyDescent="0.3">
      <c r="B13" s="5" t="s">
        <v>5</v>
      </c>
      <c r="C13" s="412">
        <v>3568081</v>
      </c>
      <c r="D13" s="413">
        <v>3591798</v>
      </c>
      <c r="E13" s="442">
        <v>-0.66030996175174828</v>
      </c>
      <c r="F13" s="412">
        <v>16578576.879999999</v>
      </c>
      <c r="G13" s="413">
        <v>16609816.439999999</v>
      </c>
      <c r="H13" s="442">
        <v>-0.18807889968469604</v>
      </c>
      <c r="I13" s="439">
        <v>21.522239368473468</v>
      </c>
    </row>
    <row r="14" spans="2:9" x14ac:dyDescent="0.3">
      <c r="B14" s="5" t="s">
        <v>6</v>
      </c>
      <c r="C14" s="6">
        <v>1575707</v>
      </c>
      <c r="D14" s="7">
        <v>1436191</v>
      </c>
      <c r="E14" s="443">
        <v>9.7143068018111798</v>
      </c>
      <c r="F14" s="6">
        <v>9885842</v>
      </c>
      <c r="G14" s="7">
        <v>9618630</v>
      </c>
      <c r="H14" s="443">
        <v>2.7780671467766194</v>
      </c>
      <c r="I14" s="440">
        <v>15.939026741475335</v>
      </c>
    </row>
    <row r="15" spans="2:9" x14ac:dyDescent="0.3">
      <c r="B15" s="5" t="s">
        <v>7</v>
      </c>
      <c r="C15" s="6">
        <v>2807493</v>
      </c>
      <c r="D15" s="7">
        <v>2939712</v>
      </c>
      <c r="E15" s="443">
        <v>-4.4976854875579679</v>
      </c>
      <c r="F15" s="6">
        <v>19650403.689999998</v>
      </c>
      <c r="G15" s="7">
        <v>19967549</v>
      </c>
      <c r="H15" s="443">
        <v>-1.5883036520907168</v>
      </c>
      <c r="I15" s="440">
        <v>14.287202666623692</v>
      </c>
    </row>
    <row r="16" spans="2:9" x14ac:dyDescent="0.3">
      <c r="B16" s="8" t="s">
        <v>8</v>
      </c>
      <c r="C16" s="6">
        <v>808375</v>
      </c>
      <c r="D16" s="7">
        <v>792156</v>
      </c>
      <c r="E16" s="443">
        <v>2.0474502496983016</v>
      </c>
      <c r="F16" s="6">
        <v>4483005.5600000005</v>
      </c>
      <c r="G16" s="7">
        <v>4400464</v>
      </c>
      <c r="H16" s="443">
        <v>1.8757467394347582</v>
      </c>
      <c r="I16" s="440">
        <v>18.031987450847595</v>
      </c>
    </row>
    <row r="17" spans="2:9" x14ac:dyDescent="0.3">
      <c r="B17" s="9" t="s">
        <v>9</v>
      </c>
      <c r="C17" s="414">
        <v>8759656</v>
      </c>
      <c r="D17" s="415">
        <v>8759857</v>
      </c>
      <c r="E17" s="320">
        <v>-2.2945580047672998E-3</v>
      </c>
      <c r="F17" s="414">
        <v>50597828.129999995</v>
      </c>
      <c r="G17" s="415">
        <v>50596459.439999998</v>
      </c>
      <c r="H17" s="320">
        <v>2.7051102293507157E-3</v>
      </c>
      <c r="I17" s="441">
        <v>17.312316207513867</v>
      </c>
    </row>
    <row r="18" spans="2:9" x14ac:dyDescent="0.3">
      <c r="B18" s="10" t="s">
        <v>391</v>
      </c>
    </row>
  </sheetData>
  <mergeCells count="4">
    <mergeCell ref="B6:I6"/>
    <mergeCell ref="B10:B12"/>
    <mergeCell ref="C10:E10"/>
    <mergeCell ref="F10:H10"/>
  </mergeCells>
  <pageMargins left="0.87194444444444441" right="0.7" top="0.75" bottom="0.75" header="0.3" footer="0.3"/>
  <pageSetup paperSize="9" scale="6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6:M26"/>
  <sheetViews>
    <sheetView topLeftCell="A8" zoomScaleNormal="100" zoomScalePageLayoutView="40" workbookViewId="0">
      <selection activeCell="S12" sqref="S12"/>
    </sheetView>
  </sheetViews>
  <sheetFormatPr baseColWidth="10" defaultColWidth="10.88671875" defaultRowHeight="14.4" x14ac:dyDescent="0.3"/>
  <cols>
    <col min="1" max="1" width="7.88671875" style="2" customWidth="1"/>
    <col min="2" max="2" width="25.88671875" style="2" customWidth="1"/>
    <col min="3" max="4" width="10.88671875" style="2"/>
    <col min="5" max="5" width="12.5546875" style="2" customWidth="1"/>
    <col min="6" max="9" width="10.88671875" style="2"/>
    <col min="10" max="10" width="5.109375" style="2" customWidth="1"/>
    <col min="11" max="16384" width="10.88671875" style="2"/>
  </cols>
  <sheetData>
    <row r="6" spans="2:12" ht="17.399999999999999" x14ac:dyDescent="0.35">
      <c r="B6" s="1" t="s">
        <v>10</v>
      </c>
    </row>
    <row r="8" spans="2:12" x14ac:dyDescent="0.3">
      <c r="B8" s="2" t="s">
        <v>544</v>
      </c>
    </row>
    <row r="10" spans="2:12" x14ac:dyDescent="0.3">
      <c r="B10" s="222" t="s">
        <v>12</v>
      </c>
      <c r="C10" s="524" t="s">
        <v>319</v>
      </c>
      <c r="D10" s="525"/>
      <c r="E10" s="526"/>
      <c r="F10" s="525" t="s">
        <v>1</v>
      </c>
      <c r="G10" s="525"/>
      <c r="H10" s="524" t="s">
        <v>320</v>
      </c>
      <c r="I10" s="526"/>
      <c r="J10" s="12"/>
    </row>
    <row r="11" spans="2:12" x14ac:dyDescent="0.3">
      <c r="B11" s="11"/>
      <c r="C11" s="306">
        <v>2024</v>
      </c>
      <c r="D11" s="12">
        <v>2023</v>
      </c>
      <c r="E11" s="307" t="s">
        <v>543</v>
      </c>
      <c r="F11" s="12">
        <v>2024</v>
      </c>
      <c r="G11" s="12">
        <v>2023</v>
      </c>
      <c r="H11" s="306">
        <v>2024</v>
      </c>
      <c r="I11" s="316">
        <v>2023</v>
      </c>
      <c r="J11" s="12"/>
    </row>
    <row r="12" spans="2:12" x14ac:dyDescent="0.3">
      <c r="B12" s="303" t="s">
        <v>13</v>
      </c>
      <c r="C12" s="308">
        <v>526</v>
      </c>
      <c r="D12" s="305">
        <v>539</v>
      </c>
      <c r="E12" s="309">
        <v>-2.4118738404452666</v>
      </c>
      <c r="F12" s="305">
        <v>4401</v>
      </c>
      <c r="G12" s="313">
        <v>5465</v>
      </c>
      <c r="H12" s="317">
        <v>11.95182912974324</v>
      </c>
      <c r="I12" s="317">
        <v>9.8627630375114368</v>
      </c>
      <c r="J12" s="254"/>
      <c r="K12" s="326"/>
      <c r="L12" s="326"/>
    </row>
    <row r="13" spans="2:12" x14ac:dyDescent="0.3">
      <c r="B13" s="303" t="s">
        <v>15</v>
      </c>
      <c r="C13" s="308">
        <v>105</v>
      </c>
      <c r="D13" s="305">
        <v>126</v>
      </c>
      <c r="E13" s="309">
        <v>-16.666666666666664</v>
      </c>
      <c r="F13" s="305">
        <v>1733</v>
      </c>
      <c r="G13" s="313">
        <v>2283</v>
      </c>
      <c r="H13" s="314">
        <v>6.0588574725908826</v>
      </c>
      <c r="I13" s="314">
        <v>5.5190538764783179</v>
      </c>
      <c r="J13" s="255"/>
      <c r="K13" s="326"/>
      <c r="L13" s="326"/>
    </row>
    <row r="14" spans="2:12" x14ac:dyDescent="0.3">
      <c r="B14" s="302" t="s">
        <v>14</v>
      </c>
      <c r="C14" s="310">
        <v>631</v>
      </c>
      <c r="D14" s="311">
        <v>665</v>
      </c>
      <c r="E14" s="312">
        <v>-5.1127819548872129</v>
      </c>
      <c r="F14" s="311">
        <v>6134</v>
      </c>
      <c r="G14" s="318">
        <v>7748</v>
      </c>
      <c r="H14" s="315">
        <v>10.286925334202804</v>
      </c>
      <c r="I14" s="315">
        <v>8.5828600929272074</v>
      </c>
      <c r="J14" s="256"/>
      <c r="K14" s="326"/>
      <c r="L14" s="326"/>
    </row>
    <row r="15" spans="2:12" x14ac:dyDescent="0.3">
      <c r="B15" s="14" t="s">
        <v>439</v>
      </c>
    </row>
    <row r="16" spans="2:12" x14ac:dyDescent="0.3">
      <c r="B16" s="14"/>
    </row>
    <row r="18" spans="2:13" x14ac:dyDescent="0.3">
      <c r="B18" s="12" t="s">
        <v>16</v>
      </c>
      <c r="C18" s="524" t="s">
        <v>319</v>
      </c>
      <c r="D18" s="525"/>
      <c r="E18" s="526"/>
      <c r="F18" s="525" t="s">
        <v>1</v>
      </c>
      <c r="G18" s="525"/>
      <c r="H18" s="524" t="s">
        <v>320</v>
      </c>
      <c r="I18" s="526"/>
      <c r="J18" s="12"/>
    </row>
    <row r="19" spans="2:13" x14ac:dyDescent="0.3">
      <c r="B19" s="12" t="s">
        <v>17</v>
      </c>
      <c r="C19" s="306">
        <v>2024</v>
      </c>
      <c r="D19" s="12">
        <v>2023</v>
      </c>
      <c r="E19" s="307" t="s">
        <v>543</v>
      </c>
      <c r="F19" s="12">
        <v>2024</v>
      </c>
      <c r="G19" s="12">
        <v>2023</v>
      </c>
      <c r="H19" s="306">
        <v>2024</v>
      </c>
      <c r="I19" s="316">
        <v>2023</v>
      </c>
      <c r="J19" s="12"/>
    </row>
    <row r="20" spans="2:13" x14ac:dyDescent="0.3">
      <c r="B20" s="303" t="s">
        <v>18</v>
      </c>
      <c r="C20" s="206">
        <v>4973.71</v>
      </c>
      <c r="D20" s="309">
        <v>1890.7</v>
      </c>
      <c r="E20" s="206">
        <v>163.06182895223992</v>
      </c>
      <c r="F20" s="309">
        <v>36825.912700000001</v>
      </c>
      <c r="G20" s="321">
        <v>84817.879400000005</v>
      </c>
      <c r="H20" s="323">
        <v>13.506006057522642</v>
      </c>
      <c r="I20" s="323">
        <v>2.2291290626160123</v>
      </c>
      <c r="J20" s="257"/>
      <c r="K20" s="326"/>
      <c r="L20" s="326"/>
    </row>
    <row r="21" spans="2:13" x14ac:dyDescent="0.3">
      <c r="B21" s="303" t="s">
        <v>427</v>
      </c>
      <c r="C21" s="206">
        <v>0</v>
      </c>
      <c r="D21" s="206">
        <v>0</v>
      </c>
      <c r="E21" s="309">
        <v>0</v>
      </c>
      <c r="F21" s="309">
        <v>10885.214000000002</v>
      </c>
      <c r="G21" s="321">
        <v>4250.4457999999995</v>
      </c>
      <c r="H21" s="322">
        <v>0</v>
      </c>
      <c r="I21" s="322">
        <v>0</v>
      </c>
      <c r="J21" s="258"/>
      <c r="K21" s="326"/>
      <c r="L21" s="326"/>
    </row>
    <row r="22" spans="2:13" x14ac:dyDescent="0.3">
      <c r="B22" s="302" t="s">
        <v>14</v>
      </c>
      <c r="C22" s="319">
        <v>4973.71</v>
      </c>
      <c r="D22" s="319">
        <v>1890.7</v>
      </c>
      <c r="E22" s="320">
        <v>163.06182895223992</v>
      </c>
      <c r="F22" s="312">
        <v>47711.126700000001</v>
      </c>
      <c r="G22" s="324">
        <v>89068.325200000007</v>
      </c>
      <c r="H22" s="319">
        <v>10.424633296283066</v>
      </c>
      <c r="I22" s="319">
        <v>2.1227523878488732</v>
      </c>
      <c r="J22" s="259"/>
      <c r="K22" s="326"/>
      <c r="L22" s="326"/>
    </row>
    <row r="23" spans="2:13" x14ac:dyDescent="0.3">
      <c r="B23" s="14" t="s">
        <v>440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</row>
    <row r="24" spans="2:13" x14ac:dyDescent="0.3">
      <c r="B24" s="14" t="s">
        <v>428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</row>
    <row r="25" spans="2:13" x14ac:dyDescent="0.3">
      <c r="B25" s="14" t="s">
        <v>545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</row>
    <row r="26" spans="2:13" ht="29.85" customHeight="1" x14ac:dyDescent="0.3">
      <c r="B26" s="523" t="s">
        <v>393</v>
      </c>
      <c r="C26" s="523"/>
      <c r="D26" s="523"/>
      <c r="E26" s="523"/>
      <c r="F26" s="523"/>
      <c r="G26" s="523"/>
      <c r="H26" s="523"/>
      <c r="I26" s="523"/>
      <c r="J26" s="252"/>
      <c r="K26" s="14"/>
      <c r="L26" s="14"/>
      <c r="M26" s="14"/>
    </row>
  </sheetData>
  <mergeCells count="7">
    <mergeCell ref="B26:I26"/>
    <mergeCell ref="C10:E10"/>
    <mergeCell ref="F10:G10"/>
    <mergeCell ref="H10:I10"/>
    <mergeCell ref="C18:E18"/>
    <mergeCell ref="F18:G18"/>
    <mergeCell ref="H18:I18"/>
  </mergeCells>
  <pageMargins left="0.7" right="0.7" top="0.75" bottom="0.75" header="0.3" footer="0.3"/>
  <pageSetup paperSize="9" scale="7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6:J53"/>
  <sheetViews>
    <sheetView topLeftCell="A46" zoomScale="80" zoomScaleNormal="80" zoomScaleSheetLayoutView="115" zoomScalePageLayoutView="55" workbookViewId="0">
      <selection activeCell="S12" sqref="S12"/>
    </sheetView>
  </sheetViews>
  <sheetFormatPr baseColWidth="10" defaultColWidth="10.88671875" defaultRowHeight="14.4" x14ac:dyDescent="0.3"/>
  <cols>
    <col min="1" max="1" width="5" style="2" customWidth="1"/>
    <col min="2" max="2" width="36.88671875" style="2" customWidth="1"/>
    <col min="3" max="3" width="12.5546875" style="2" bestFit="1" customWidth="1"/>
    <col min="4" max="4" width="10" style="2" customWidth="1"/>
    <col min="5" max="5" width="11.88671875" style="2" customWidth="1"/>
    <col min="6" max="6" width="10.88671875" style="2" customWidth="1"/>
    <col min="7" max="7" width="11" style="2" customWidth="1"/>
    <col min="8" max="8" width="8.109375" style="2" customWidth="1"/>
    <col min="9" max="16384" width="10.88671875" style="2"/>
  </cols>
  <sheetData>
    <row r="6" spans="2:10" ht="17.399999999999999" x14ac:dyDescent="0.35">
      <c r="B6" s="1" t="s">
        <v>19</v>
      </c>
    </row>
    <row r="8" spans="2:10" ht="40.5" customHeight="1" x14ac:dyDescent="0.3">
      <c r="B8" s="17" t="s">
        <v>511</v>
      </c>
      <c r="C8" s="18" t="s">
        <v>319</v>
      </c>
      <c r="D8" s="17" t="s">
        <v>445</v>
      </c>
      <c r="E8" s="17" t="s">
        <v>512</v>
      </c>
      <c r="F8" s="18" t="s">
        <v>1</v>
      </c>
      <c r="G8" s="17" t="s">
        <v>446</v>
      </c>
    </row>
    <row r="9" spans="2:10" x14ac:dyDescent="0.3">
      <c r="B9" s="19" t="s">
        <v>20</v>
      </c>
      <c r="C9" s="20">
        <v>49947.222199999997</v>
      </c>
      <c r="D9" s="21">
        <v>4.7654794928287654</v>
      </c>
      <c r="E9" s="21">
        <v>40.014770011002042</v>
      </c>
      <c r="F9" s="20">
        <v>774607.09860000003</v>
      </c>
      <c r="G9" s="21">
        <v>6.4480718405851176</v>
      </c>
      <c r="I9" s="326"/>
      <c r="J9" s="326"/>
    </row>
    <row r="10" spans="2:10" x14ac:dyDescent="0.3">
      <c r="B10" s="19" t="s">
        <v>21</v>
      </c>
      <c r="C10" s="20">
        <v>3109.6947</v>
      </c>
      <c r="D10" s="21">
        <v>0.29669690663614723</v>
      </c>
      <c r="E10" s="21">
        <v>50.332240280030227</v>
      </c>
      <c r="F10" s="20">
        <v>28917.193599999999</v>
      </c>
      <c r="G10" s="21">
        <v>10.753791474425789</v>
      </c>
      <c r="I10" s="326"/>
      <c r="J10" s="326"/>
    </row>
    <row r="11" spans="2:10" x14ac:dyDescent="0.3">
      <c r="B11" s="19" t="s">
        <v>398</v>
      </c>
      <c r="C11" s="20">
        <v>7800.3951999999999</v>
      </c>
      <c r="D11" s="21">
        <v>0.74423805217259786</v>
      </c>
      <c r="E11" s="21">
        <v>6.7957424063859486</v>
      </c>
      <c r="F11" s="20">
        <v>34556.177000000003</v>
      </c>
      <c r="G11" s="21">
        <v>22.57308497985758</v>
      </c>
      <c r="I11" s="326"/>
      <c r="J11" s="326"/>
    </row>
    <row r="12" spans="2:10" x14ac:dyDescent="0.3">
      <c r="B12" s="19" t="s">
        <v>22</v>
      </c>
      <c r="C12" s="20">
        <v>66856.724499999997</v>
      </c>
      <c r="D12" s="21">
        <v>6.3788201931768791</v>
      </c>
      <c r="E12" s="21">
        <v>40.989613330812347</v>
      </c>
      <c r="F12" s="20">
        <v>191839.0754</v>
      </c>
      <c r="G12" s="21">
        <v>34.850420520740265</v>
      </c>
      <c r="I12" s="326"/>
      <c r="J12" s="326"/>
    </row>
    <row r="13" spans="2:10" x14ac:dyDescent="0.3">
      <c r="B13" s="19" t="s">
        <v>23</v>
      </c>
      <c r="C13" s="20">
        <v>10762.073</v>
      </c>
      <c r="D13" s="21">
        <v>1.0268126218604037</v>
      </c>
      <c r="E13" s="21">
        <v>0.97948592482464658</v>
      </c>
      <c r="F13" s="20">
        <v>227544.7089</v>
      </c>
      <c r="G13" s="21">
        <v>4.7296520547659284</v>
      </c>
      <c r="I13" s="326"/>
      <c r="J13" s="326"/>
    </row>
    <row r="14" spans="2:10" x14ac:dyDescent="0.3">
      <c r="B14" s="19" t="s">
        <v>24</v>
      </c>
      <c r="C14" s="20">
        <v>40913.964899999999</v>
      </c>
      <c r="D14" s="21">
        <v>3.9036136968847472</v>
      </c>
      <c r="E14" s="21">
        <v>6.7631073354678506</v>
      </c>
      <c r="F14" s="20">
        <v>187289.9014</v>
      </c>
      <c r="G14" s="21">
        <v>21.845259458287053</v>
      </c>
      <c r="I14" s="326"/>
      <c r="J14" s="326"/>
    </row>
    <row r="15" spans="2:10" x14ac:dyDescent="0.3">
      <c r="B15" s="19" t="s">
        <v>513</v>
      </c>
      <c r="C15" s="20">
        <v>20539.378400000001</v>
      </c>
      <c r="D15" s="21">
        <v>1.9596682708142699</v>
      </c>
      <c r="E15" s="21">
        <v>-19.638747160514097</v>
      </c>
      <c r="F15" s="20">
        <v>119065.19100000001</v>
      </c>
      <c r="G15" s="21">
        <v>17.250531601633259</v>
      </c>
      <c r="I15" s="326"/>
      <c r="J15" s="326"/>
    </row>
    <row r="16" spans="2:10" x14ac:dyDescent="0.3">
      <c r="B16" s="19" t="s">
        <v>25</v>
      </c>
      <c r="C16" s="20">
        <v>87796.628700000001</v>
      </c>
      <c r="D16" s="21">
        <v>8.3767027510361025</v>
      </c>
      <c r="E16" s="22">
        <v>0.25349338375986252</v>
      </c>
      <c r="F16" s="20">
        <v>280826.78139999998</v>
      </c>
      <c r="G16" s="21">
        <v>31.263623883131547</v>
      </c>
      <c r="I16" s="326"/>
      <c r="J16" s="326"/>
    </row>
    <row r="17" spans="2:10" x14ac:dyDescent="0.3">
      <c r="B17" s="19" t="s">
        <v>399</v>
      </c>
      <c r="C17" s="20">
        <v>79742.179099999994</v>
      </c>
      <c r="D17" s="21">
        <v>7.6082252921470488</v>
      </c>
      <c r="E17" s="21">
        <v>-1.0279154170096627</v>
      </c>
      <c r="F17" s="20">
        <v>439076.18349999998</v>
      </c>
      <c r="G17" s="21">
        <v>18.16135379157954</v>
      </c>
      <c r="I17" s="326"/>
      <c r="J17" s="326"/>
    </row>
    <row r="18" spans="2:10" x14ac:dyDescent="0.3">
      <c r="B18" s="19" t="s">
        <v>26</v>
      </c>
      <c r="C18" s="20">
        <v>2751.5524999999998</v>
      </c>
      <c r="D18" s="21">
        <v>0.26252645161499538</v>
      </c>
      <c r="E18" s="21">
        <v>16.949991369710091</v>
      </c>
      <c r="F18" s="20">
        <v>385579.5527</v>
      </c>
      <c r="G18" s="21">
        <v>0.71361473416637422</v>
      </c>
      <c r="I18" s="326"/>
      <c r="J18" s="326"/>
    </row>
    <row r="19" spans="2:10" x14ac:dyDescent="0.3">
      <c r="B19" s="19" t="s">
        <v>27</v>
      </c>
      <c r="C19" s="20">
        <v>666494.5686</v>
      </c>
      <c r="D19" s="21">
        <v>63.590447253041731</v>
      </c>
      <c r="E19" s="21">
        <v>3.0083555978873111</v>
      </c>
      <c r="F19" s="20">
        <v>905587.59120000002</v>
      </c>
      <c r="G19" s="21">
        <v>73.598023545886235</v>
      </c>
      <c r="I19" s="326"/>
      <c r="J19" s="326"/>
    </row>
    <row r="20" spans="2:10" x14ac:dyDescent="0.3">
      <c r="B20" s="19" t="s">
        <v>28</v>
      </c>
      <c r="C20" s="20">
        <v>296.07010000000002</v>
      </c>
      <c r="D20" s="21">
        <v>2.8248137290601157E-2</v>
      </c>
      <c r="E20" s="21">
        <v>-34.960667110411073</v>
      </c>
      <c r="F20" s="20">
        <v>2649.1570000000002</v>
      </c>
      <c r="G20" s="21">
        <v>11.176011840747831</v>
      </c>
      <c r="I20" s="326"/>
      <c r="J20" s="326"/>
    </row>
    <row r="21" spans="2:10" x14ac:dyDescent="0.3">
      <c r="B21" s="19" t="s">
        <v>29</v>
      </c>
      <c r="C21" s="20">
        <v>970.54819999999995</v>
      </c>
      <c r="D21" s="21">
        <v>9.2600295675739727E-2</v>
      </c>
      <c r="E21" s="21">
        <v>-17.63745545387782</v>
      </c>
      <c r="F21" s="20">
        <v>14596.624</v>
      </c>
      <c r="G21" s="21">
        <v>6.6491279079326828</v>
      </c>
      <c r="I21" s="326"/>
      <c r="J21" s="326"/>
    </row>
    <row r="22" spans="2:10" x14ac:dyDescent="0.3">
      <c r="B22" s="19" t="s">
        <v>400</v>
      </c>
      <c r="C22" s="20">
        <v>10123.8606</v>
      </c>
      <c r="D22" s="21">
        <v>0.96592058481997278</v>
      </c>
      <c r="E22" s="21">
        <v>1.9747525610101977</v>
      </c>
      <c r="F22" s="20">
        <v>57801.409099999997</v>
      </c>
      <c r="G22" s="21">
        <v>17.514902763849751</v>
      </c>
      <c r="I22" s="326"/>
      <c r="J22" s="326"/>
    </row>
    <row r="23" spans="2:10" x14ac:dyDescent="0.3">
      <c r="B23" s="23" t="s">
        <v>14</v>
      </c>
      <c r="C23" s="24">
        <v>1048104.8607</v>
      </c>
      <c r="D23" s="25">
        <v>100</v>
      </c>
      <c r="E23" s="25">
        <v>5.2216401127601495</v>
      </c>
      <c r="F23" s="24">
        <v>3649936.6447999999</v>
      </c>
      <c r="G23" s="25">
        <v>28.715700098335031</v>
      </c>
      <c r="I23" s="326"/>
      <c r="J23" s="326"/>
    </row>
    <row r="24" spans="2:10" ht="23.1" customHeight="1" x14ac:dyDescent="0.3">
      <c r="B24" s="17" t="s">
        <v>514</v>
      </c>
      <c r="C24" s="24">
        <v>2400628.1639999989</v>
      </c>
      <c r="G24" s="26"/>
      <c r="I24" s="411"/>
      <c r="J24" s="328"/>
    </row>
    <row r="25" spans="2:10" ht="27.75" customHeight="1" x14ac:dyDescent="0.3">
      <c r="B25" s="27" t="s">
        <v>401</v>
      </c>
      <c r="C25" s="377">
        <v>30.391011806174046</v>
      </c>
      <c r="D25" s="28"/>
      <c r="E25" s="29"/>
      <c r="F25" s="29"/>
      <c r="G25" s="30"/>
      <c r="I25" s="329"/>
      <c r="J25" s="411"/>
    </row>
    <row r="26" spans="2:10" ht="25.35" customHeight="1" x14ac:dyDescent="0.3">
      <c r="B26" s="527" t="s">
        <v>510</v>
      </c>
      <c r="C26" s="527"/>
      <c r="D26" s="527"/>
      <c r="E26" s="527"/>
      <c r="F26" s="527"/>
      <c r="G26" s="527"/>
      <c r="H26" s="327"/>
    </row>
    <row r="27" spans="2:10" x14ac:dyDescent="0.3">
      <c r="B27" s="528" t="s">
        <v>402</v>
      </c>
      <c r="C27" s="528"/>
      <c r="D27" s="528"/>
      <c r="E27" s="528"/>
      <c r="F27" s="528"/>
      <c r="G27" s="528"/>
    </row>
    <row r="28" spans="2:10" x14ac:dyDescent="0.3">
      <c r="B28"/>
    </row>
    <row r="29" spans="2:10" ht="36" x14ac:dyDescent="0.3">
      <c r="B29" s="15" t="s">
        <v>508</v>
      </c>
      <c r="C29" s="15" t="s">
        <v>319</v>
      </c>
      <c r="D29" s="15" t="s">
        <v>433</v>
      </c>
      <c r="E29" s="17" t="s">
        <v>509</v>
      </c>
      <c r="F29" s="16" t="s">
        <v>1</v>
      </c>
      <c r="G29" s="15" t="s">
        <v>321</v>
      </c>
    </row>
    <row r="30" spans="2:10" x14ac:dyDescent="0.3">
      <c r="B30" s="31" t="s">
        <v>30</v>
      </c>
      <c r="C30" s="32">
        <v>89595.366200000004</v>
      </c>
      <c r="D30" s="33">
        <v>8.9946833867091112</v>
      </c>
      <c r="E30" s="33">
        <v>-24.112288628008113</v>
      </c>
      <c r="F30" s="32">
        <v>721927.23389999999</v>
      </c>
      <c r="G30" s="33">
        <v>12.410581287533279</v>
      </c>
    </row>
    <row r="31" spans="2:10" x14ac:dyDescent="0.3">
      <c r="B31" s="31" t="s">
        <v>31</v>
      </c>
      <c r="C31" s="32">
        <v>62286.704700000002</v>
      </c>
      <c r="D31" s="33">
        <v>6.2531045046160685</v>
      </c>
      <c r="E31" s="33">
        <v>-14.840165079582214</v>
      </c>
      <c r="F31" s="32">
        <v>546946.11049999995</v>
      </c>
      <c r="G31" s="33">
        <v>11.388088059180012</v>
      </c>
    </row>
    <row r="32" spans="2:10" x14ac:dyDescent="0.3">
      <c r="B32" s="31" t="s">
        <v>32</v>
      </c>
      <c r="C32" s="32">
        <v>12604.0556</v>
      </c>
      <c r="D32" s="33">
        <v>1.2653499206354928</v>
      </c>
      <c r="E32" s="33">
        <v>-8.8735210394596304</v>
      </c>
      <c r="F32" s="32">
        <v>304829.28540000005</v>
      </c>
      <c r="G32" s="33">
        <v>4.1347915714400054</v>
      </c>
    </row>
    <row r="33" spans="2:7" x14ac:dyDescent="0.3">
      <c r="B33" s="31" t="s">
        <v>33</v>
      </c>
      <c r="C33" s="32">
        <v>831606.3689</v>
      </c>
      <c r="D33" s="33">
        <v>83.486862188039325</v>
      </c>
      <c r="E33" s="33">
        <v>-0.70218644231358462</v>
      </c>
      <c r="F33" s="32">
        <v>2062310.3462999999</v>
      </c>
      <c r="G33" s="33">
        <v>40.324016721924934</v>
      </c>
    </row>
    <row r="34" spans="2:7" x14ac:dyDescent="0.3">
      <c r="B34" s="418" t="s">
        <v>14</v>
      </c>
      <c r="C34" s="419">
        <v>996092.49540000001</v>
      </c>
      <c r="D34" s="420">
        <v>100</v>
      </c>
      <c r="E34" s="420">
        <v>-4.4536207230871492</v>
      </c>
      <c r="F34" s="419">
        <v>3636012.9760999996</v>
      </c>
      <c r="G34" s="420">
        <v>27.395185384305542</v>
      </c>
    </row>
    <row r="35" spans="2:7" x14ac:dyDescent="0.3">
      <c r="B35" s="10" t="s">
        <v>34</v>
      </c>
    </row>
    <row r="37" spans="2:7" ht="36" x14ac:dyDescent="0.3">
      <c r="B37" s="17" t="s">
        <v>44</v>
      </c>
      <c r="C37" s="17" t="s">
        <v>319</v>
      </c>
      <c r="D37" s="15" t="s">
        <v>433</v>
      </c>
      <c r="E37" s="17" t="s">
        <v>35</v>
      </c>
      <c r="F37" s="18" t="s">
        <v>1</v>
      </c>
      <c r="G37" s="17" t="s">
        <v>321</v>
      </c>
    </row>
    <row r="38" spans="2:7" x14ac:dyDescent="0.3">
      <c r="B38" s="34" t="s">
        <v>36</v>
      </c>
      <c r="C38" s="35">
        <v>3153791</v>
      </c>
      <c r="D38" s="36">
        <v>68.90000644478404</v>
      </c>
      <c r="E38" s="36">
        <v>3.047116302944608</v>
      </c>
      <c r="F38" s="37">
        <v>12870064</v>
      </c>
      <c r="G38" s="36">
        <v>24.504858717097289</v>
      </c>
    </row>
    <row r="39" spans="2:7" x14ac:dyDescent="0.3">
      <c r="B39" s="34" t="s">
        <v>37</v>
      </c>
      <c r="C39" s="35">
        <v>1364049</v>
      </c>
      <c r="D39" s="36">
        <v>29.800004150877857</v>
      </c>
      <c r="E39" s="36">
        <v>11.580567028145271</v>
      </c>
      <c r="F39" s="37">
        <v>4142241</v>
      </c>
      <c r="G39" s="36">
        <v>32.930218207970036</v>
      </c>
    </row>
    <row r="40" spans="2:7" x14ac:dyDescent="0.3">
      <c r="B40" s="34" t="s">
        <v>38</v>
      </c>
      <c r="C40" s="38">
        <v>59505</v>
      </c>
      <c r="D40" s="36">
        <v>1.2999894043381044</v>
      </c>
      <c r="E40" s="39">
        <v>14.388696655132648</v>
      </c>
      <c r="F40" s="37">
        <v>314269</v>
      </c>
      <c r="G40" s="36">
        <v>18.934416057581245</v>
      </c>
    </row>
    <row r="41" spans="2:7" x14ac:dyDescent="0.3">
      <c r="B41" s="421" t="s">
        <v>14</v>
      </c>
      <c r="C41" s="422">
        <v>4577345</v>
      </c>
      <c r="D41" s="423">
        <v>100</v>
      </c>
      <c r="E41" s="423">
        <v>5.5896473197891039</v>
      </c>
      <c r="F41" s="424">
        <v>17326575</v>
      </c>
      <c r="G41" s="423">
        <v>26.418060118632795</v>
      </c>
    </row>
    <row r="42" spans="2:7" x14ac:dyDescent="0.3">
      <c r="B42" s="528" t="s">
        <v>47</v>
      </c>
      <c r="C42" s="528"/>
      <c r="D42" s="528"/>
      <c r="E42" s="528"/>
      <c r="F42" s="528"/>
      <c r="G42" s="528"/>
    </row>
    <row r="43" spans="2:7" x14ac:dyDescent="0.3">
      <c r="B43" s="528" t="s">
        <v>46</v>
      </c>
      <c r="C43" s="528"/>
      <c r="D43" s="528"/>
      <c r="E43" s="528"/>
      <c r="F43" s="528"/>
      <c r="G43" s="528"/>
    </row>
    <row r="45" spans="2:7" ht="36" x14ac:dyDescent="0.3">
      <c r="B45" s="15" t="s">
        <v>45</v>
      </c>
      <c r="C45" s="15" t="s">
        <v>319</v>
      </c>
      <c r="D45" s="15" t="s">
        <v>433</v>
      </c>
      <c r="E45" s="15" t="s">
        <v>35</v>
      </c>
      <c r="F45" s="16" t="s">
        <v>1</v>
      </c>
      <c r="G45" s="15" t="s">
        <v>321</v>
      </c>
    </row>
    <row r="46" spans="2:7" x14ac:dyDescent="0.3">
      <c r="B46" s="31" t="s">
        <v>39</v>
      </c>
      <c r="C46" s="32">
        <v>1110999</v>
      </c>
      <c r="D46" s="33">
        <v>26.607172878764583</v>
      </c>
      <c r="E46" s="33">
        <v>-9.7906833422784896</v>
      </c>
      <c r="F46" s="32">
        <v>8465920</v>
      </c>
      <c r="G46" s="33">
        <v>13.123192754006652</v>
      </c>
    </row>
    <row r="47" spans="2:7" x14ac:dyDescent="0.3">
      <c r="B47" s="31" t="s">
        <v>40</v>
      </c>
      <c r="C47" s="32">
        <v>1009764</v>
      </c>
      <c r="D47" s="33">
        <v>24.182708818597352</v>
      </c>
      <c r="E47" s="33">
        <v>11.643735654296746</v>
      </c>
      <c r="F47" s="32">
        <v>2582525</v>
      </c>
      <c r="G47" s="33">
        <v>39.099873186125983</v>
      </c>
    </row>
    <row r="48" spans="2:7" x14ac:dyDescent="0.3">
      <c r="B48" s="31" t="s">
        <v>41</v>
      </c>
      <c r="C48" s="32">
        <v>706692</v>
      </c>
      <c r="D48" s="33">
        <v>16.924476274091965</v>
      </c>
      <c r="E48" s="33">
        <v>-7.6359663109907521</v>
      </c>
      <c r="F48" s="32">
        <v>1189449</v>
      </c>
      <c r="G48" s="33">
        <v>59.413392251370169</v>
      </c>
    </row>
    <row r="49" spans="1:8" x14ac:dyDescent="0.3">
      <c r="B49" s="31" t="s">
        <v>42</v>
      </c>
      <c r="C49" s="32">
        <v>467054</v>
      </c>
      <c r="D49" s="33">
        <v>11.1854164780693</v>
      </c>
      <c r="E49" s="33">
        <v>10.795763204402851</v>
      </c>
      <c r="F49" s="32">
        <v>1725225</v>
      </c>
      <c r="G49" s="33">
        <v>27.072063064237998</v>
      </c>
    </row>
    <row r="50" spans="1:8" x14ac:dyDescent="0.3">
      <c r="B50" s="31" t="s">
        <v>43</v>
      </c>
      <c r="C50" s="32">
        <v>881053</v>
      </c>
      <c r="D50" s="33">
        <v>21.100225550476797</v>
      </c>
      <c r="E50" s="33">
        <v>15.337075562839869</v>
      </c>
      <c r="F50" s="32">
        <v>1531522</v>
      </c>
      <c r="G50" s="33">
        <v>57.527936262097441</v>
      </c>
    </row>
    <row r="51" spans="1:8" x14ac:dyDescent="0.3">
      <c r="B51" s="418" t="s">
        <v>14</v>
      </c>
      <c r="C51" s="419">
        <v>4175562</v>
      </c>
      <c r="D51" s="420">
        <v>100</v>
      </c>
      <c r="E51" s="420">
        <v>2.1772697307728262</v>
      </c>
      <c r="F51" s="419">
        <v>15494641</v>
      </c>
      <c r="G51" s="420">
        <v>26.948426878686636</v>
      </c>
    </row>
    <row r="52" spans="1:8" x14ac:dyDescent="0.3">
      <c r="B52" s="528" t="s">
        <v>48</v>
      </c>
      <c r="C52" s="528"/>
      <c r="D52" s="528"/>
      <c r="E52" s="528"/>
      <c r="F52" s="528"/>
      <c r="G52" s="528"/>
      <c r="H52" s="14"/>
    </row>
    <row r="53" spans="1:8" x14ac:dyDescent="0.3">
      <c r="A53" s="219"/>
      <c r="B53" s="528" t="s">
        <v>403</v>
      </c>
      <c r="C53" s="528"/>
      <c r="D53" s="528"/>
      <c r="E53" s="528"/>
      <c r="F53" s="528"/>
      <c r="G53" s="528"/>
      <c r="H53" s="14"/>
    </row>
  </sheetData>
  <mergeCells count="6">
    <mergeCell ref="B26:G26"/>
    <mergeCell ref="B53:G53"/>
    <mergeCell ref="B43:G43"/>
    <mergeCell ref="B42:G42"/>
    <mergeCell ref="B52:G52"/>
    <mergeCell ref="B27:G27"/>
  </mergeCells>
  <pageMargins left="0.8143055555555555" right="0.7" top="0.75" bottom="0.75" header="0.3" footer="0.3"/>
  <pageSetup paperSize="9" scale="7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5:M42"/>
  <sheetViews>
    <sheetView zoomScaleNormal="100" zoomScalePageLayoutView="40" workbookViewId="0">
      <selection activeCell="S12" sqref="S12"/>
    </sheetView>
  </sheetViews>
  <sheetFormatPr baseColWidth="10" defaultColWidth="10.88671875" defaultRowHeight="14.4" x14ac:dyDescent="0.3"/>
  <cols>
    <col min="1" max="1" width="13" style="2" customWidth="1"/>
    <col min="2" max="2" width="10.109375" style="2" customWidth="1"/>
    <col min="3" max="3" width="10" style="2" customWidth="1"/>
    <col min="4" max="4" width="9.44140625" style="2" customWidth="1"/>
    <col min="5" max="6" width="10.109375" style="2" customWidth="1"/>
    <col min="7" max="7" width="10.88671875" style="2" customWidth="1"/>
    <col min="8" max="8" width="10" style="2" customWidth="1"/>
    <col min="9" max="9" width="9.88671875" style="2" customWidth="1"/>
    <col min="10" max="12" width="8.88671875" style="2" customWidth="1"/>
    <col min="13" max="13" width="10" style="2" customWidth="1"/>
    <col min="14" max="16384" width="10.88671875" style="2"/>
  </cols>
  <sheetData>
    <row r="5" spans="1:13" ht="15.6" x14ac:dyDescent="0.3">
      <c r="A5" s="529" t="s">
        <v>49</v>
      </c>
      <c r="B5" s="529"/>
      <c r="C5" s="529"/>
      <c r="D5" s="529"/>
      <c r="E5" s="529"/>
      <c r="F5" s="529"/>
      <c r="G5" s="529"/>
      <c r="H5" s="529"/>
      <c r="I5" s="529"/>
      <c r="J5" s="529"/>
      <c r="K5" s="529"/>
      <c r="L5" s="529"/>
      <c r="M5" s="529"/>
    </row>
    <row r="7" spans="1:13" ht="17.399999999999999" x14ac:dyDescent="0.35">
      <c r="A7" s="1" t="s">
        <v>482</v>
      </c>
    </row>
    <row r="9" spans="1:13" s="75" customFormat="1" ht="16.5" customHeight="1" x14ac:dyDescent="0.2">
      <c r="A9" s="13">
        <v>2024</v>
      </c>
      <c r="B9" s="531" t="s">
        <v>369</v>
      </c>
      <c r="C9" s="531"/>
      <c r="D9" s="531"/>
      <c r="E9" s="530" t="s">
        <v>370</v>
      </c>
      <c r="F9" s="530" t="s">
        <v>371</v>
      </c>
      <c r="G9" s="532" t="s">
        <v>372</v>
      </c>
      <c r="H9" s="531" t="s">
        <v>373</v>
      </c>
      <c r="I9" s="531"/>
      <c r="J9" s="531"/>
      <c r="K9" s="530" t="s">
        <v>374</v>
      </c>
      <c r="L9" s="530" t="s">
        <v>375</v>
      </c>
      <c r="M9" s="532" t="s">
        <v>376</v>
      </c>
    </row>
    <row r="10" spans="1:13" s="75" customFormat="1" ht="39.75" customHeight="1" x14ac:dyDescent="0.2">
      <c r="A10" s="541" t="s">
        <v>319</v>
      </c>
      <c r="B10" s="83" t="s">
        <v>377</v>
      </c>
      <c r="C10" s="325" t="s">
        <v>378</v>
      </c>
      <c r="D10" s="83" t="s">
        <v>379</v>
      </c>
      <c r="E10" s="531"/>
      <c r="F10" s="531"/>
      <c r="G10" s="533"/>
      <c r="H10" s="83" t="s">
        <v>377</v>
      </c>
      <c r="I10" s="325" t="s">
        <v>378</v>
      </c>
      <c r="J10" s="83" t="s">
        <v>379</v>
      </c>
      <c r="K10" s="531"/>
      <c r="L10" s="531"/>
      <c r="M10" s="533"/>
    </row>
    <row r="11" spans="1:13" s="75" customFormat="1" ht="22.5" customHeight="1" x14ac:dyDescent="0.2">
      <c r="A11" s="542"/>
      <c r="B11" s="535" t="s">
        <v>380</v>
      </c>
      <c r="C11" s="536"/>
      <c r="D11" s="536"/>
      <c r="E11" s="536"/>
      <c r="F11" s="537"/>
      <c r="G11" s="534"/>
      <c r="H11" s="535" t="s">
        <v>51</v>
      </c>
      <c r="I11" s="536"/>
      <c r="J11" s="536"/>
      <c r="K11" s="536"/>
      <c r="L11" s="537"/>
      <c r="M11" s="534"/>
    </row>
    <row r="12" spans="1:13" s="75" customFormat="1" ht="11.4" x14ac:dyDescent="0.2">
      <c r="A12" s="340" t="s">
        <v>381</v>
      </c>
      <c r="B12" s="341">
        <v>93745</v>
      </c>
      <c r="C12" s="341">
        <v>76256</v>
      </c>
      <c r="D12" s="342">
        <v>170001</v>
      </c>
      <c r="E12" s="342">
        <v>593029</v>
      </c>
      <c r="F12" s="342">
        <v>763030</v>
      </c>
      <c r="G12" s="343">
        <v>22.279726878366514</v>
      </c>
      <c r="H12" s="341">
        <v>5716.3983069999995</v>
      </c>
      <c r="I12" s="341">
        <v>1314.066147</v>
      </c>
      <c r="J12" s="342">
        <v>7030.464453999999</v>
      </c>
      <c r="K12" s="342">
        <v>1742.5913459999999</v>
      </c>
      <c r="L12" s="342">
        <v>8773.0557999999983</v>
      </c>
      <c r="M12" s="343">
        <v>80.137008293051096</v>
      </c>
    </row>
    <row r="13" spans="1:13" s="75" customFormat="1" ht="11.4" x14ac:dyDescent="0.2">
      <c r="A13" s="84" t="s">
        <v>382</v>
      </c>
      <c r="B13" s="344">
        <v>27338</v>
      </c>
      <c r="C13" s="344">
        <v>119054</v>
      </c>
      <c r="D13" s="345">
        <v>146392</v>
      </c>
      <c r="E13" s="345">
        <v>1107899</v>
      </c>
      <c r="F13" s="345">
        <v>1254291</v>
      </c>
      <c r="G13" s="346">
        <v>11.671294779281682</v>
      </c>
      <c r="H13" s="344">
        <v>1084.419609</v>
      </c>
      <c r="I13" s="344">
        <v>2969.6916000000001</v>
      </c>
      <c r="J13" s="345">
        <v>4054.1112090000001</v>
      </c>
      <c r="K13" s="345">
        <v>3385.6514319999997</v>
      </c>
      <c r="L13" s="345">
        <v>7439.7626409999993</v>
      </c>
      <c r="M13" s="346">
        <v>54.492480535038631</v>
      </c>
    </row>
    <row r="14" spans="1:13" s="75" customFormat="1" ht="11.4" x14ac:dyDescent="0.2">
      <c r="A14" s="84" t="s">
        <v>383</v>
      </c>
      <c r="B14" s="344">
        <v>96783</v>
      </c>
      <c r="C14" s="344">
        <v>166896</v>
      </c>
      <c r="D14" s="345">
        <v>263679</v>
      </c>
      <c r="E14" s="345">
        <v>508473</v>
      </c>
      <c r="F14" s="345">
        <v>772152</v>
      </c>
      <c r="G14" s="346">
        <v>34.148587324775434</v>
      </c>
      <c r="H14" s="344">
        <v>7306.1851010000019</v>
      </c>
      <c r="I14" s="344">
        <v>3935.7795970000006</v>
      </c>
      <c r="J14" s="345">
        <v>11241.964698000003</v>
      </c>
      <c r="K14" s="345">
        <v>2530.009982</v>
      </c>
      <c r="L14" s="345">
        <v>13771.974680000003</v>
      </c>
      <c r="M14" s="346">
        <v>81.629286716057194</v>
      </c>
    </row>
    <row r="15" spans="1:13" s="75" customFormat="1" ht="11.4" x14ac:dyDescent="0.2">
      <c r="A15" s="84" t="s">
        <v>384</v>
      </c>
      <c r="B15" s="344">
        <v>133607</v>
      </c>
      <c r="C15" s="344">
        <v>114892</v>
      </c>
      <c r="D15" s="345">
        <v>248499</v>
      </c>
      <c r="E15" s="345">
        <v>688636</v>
      </c>
      <c r="F15" s="345">
        <v>937135</v>
      </c>
      <c r="G15" s="346">
        <v>26.516883906801048</v>
      </c>
      <c r="H15" s="344">
        <v>8243.8759729999983</v>
      </c>
      <c r="I15" s="344">
        <v>3208.2214559999998</v>
      </c>
      <c r="J15" s="345">
        <v>11452.097428999998</v>
      </c>
      <c r="K15" s="345">
        <v>1193.3078949999997</v>
      </c>
      <c r="L15" s="345">
        <v>12645.405323999998</v>
      </c>
      <c r="M15" s="346">
        <v>90.563308455323337</v>
      </c>
    </row>
    <row r="16" spans="1:13" s="75" customFormat="1" ht="11.4" x14ac:dyDescent="0.2">
      <c r="A16" s="84" t="s">
        <v>385</v>
      </c>
      <c r="B16" s="344">
        <v>96483</v>
      </c>
      <c r="C16" s="344">
        <v>99754</v>
      </c>
      <c r="D16" s="345">
        <v>196237</v>
      </c>
      <c r="E16" s="345">
        <v>337211</v>
      </c>
      <c r="F16" s="345">
        <v>533448</v>
      </c>
      <c r="G16" s="346">
        <v>36.786528396394772</v>
      </c>
      <c r="H16" s="344">
        <v>7026.9813169999998</v>
      </c>
      <c r="I16" s="344">
        <v>2054.032659</v>
      </c>
      <c r="J16" s="345">
        <v>9081.0139760000002</v>
      </c>
      <c r="K16" s="345">
        <v>1046.4146069999999</v>
      </c>
      <c r="L16" s="345">
        <v>10127.428583000001</v>
      </c>
      <c r="M16" s="346">
        <v>89.667519267857173</v>
      </c>
    </row>
    <row r="17" spans="1:13" s="75" customFormat="1" ht="11.4" x14ac:dyDescent="0.2">
      <c r="A17" s="84" t="s">
        <v>386</v>
      </c>
      <c r="B17" s="344">
        <v>141043</v>
      </c>
      <c r="C17" s="344">
        <v>192070</v>
      </c>
      <c r="D17" s="345">
        <v>333113</v>
      </c>
      <c r="E17" s="345">
        <v>285565</v>
      </c>
      <c r="F17" s="345">
        <v>618678</v>
      </c>
      <c r="G17" s="346">
        <v>53.842709777945878</v>
      </c>
      <c r="H17" s="344">
        <v>7704.3764980000005</v>
      </c>
      <c r="I17" s="344">
        <v>3454.2702620000005</v>
      </c>
      <c r="J17" s="345">
        <v>11158.646760000001</v>
      </c>
      <c r="K17" s="345">
        <v>2327.4057760000005</v>
      </c>
      <c r="L17" s="345">
        <v>13486.052536000003</v>
      </c>
      <c r="M17" s="346">
        <v>82.742127321637184</v>
      </c>
    </row>
    <row r="18" spans="1:13" s="75" customFormat="1" ht="11.4" x14ac:dyDescent="0.2">
      <c r="A18" s="84" t="s">
        <v>387</v>
      </c>
      <c r="B18" s="344">
        <v>117146</v>
      </c>
      <c r="C18" s="344">
        <v>63982</v>
      </c>
      <c r="D18" s="345">
        <v>181128</v>
      </c>
      <c r="E18" s="345">
        <v>1592008</v>
      </c>
      <c r="F18" s="345">
        <v>1773136</v>
      </c>
      <c r="G18" s="346">
        <v>10.215121682713566</v>
      </c>
      <c r="H18" s="344">
        <v>3346.0219670000001</v>
      </c>
      <c r="I18" s="344">
        <v>1050.3830229999999</v>
      </c>
      <c r="J18" s="345">
        <v>4396.40499</v>
      </c>
      <c r="K18" s="345">
        <v>2911.3626350000004</v>
      </c>
      <c r="L18" s="345">
        <v>7307.7676250000004</v>
      </c>
      <c r="M18" s="346">
        <v>60.160711390983778</v>
      </c>
    </row>
    <row r="19" spans="1:13" s="75" customFormat="1" ht="11.4" x14ac:dyDescent="0.2">
      <c r="A19" s="84" t="s">
        <v>388</v>
      </c>
      <c r="B19" s="344">
        <v>82574</v>
      </c>
      <c r="C19" s="344">
        <v>297290</v>
      </c>
      <c r="D19" s="345">
        <v>379864</v>
      </c>
      <c r="E19" s="345">
        <v>1587882</v>
      </c>
      <c r="F19" s="345">
        <v>1967746</v>
      </c>
      <c r="G19" s="347">
        <v>19.304524059507681</v>
      </c>
      <c r="H19" s="344">
        <v>3875.9097140000003</v>
      </c>
      <c r="I19" s="344">
        <v>6425.3738980000016</v>
      </c>
      <c r="J19" s="345">
        <v>10301.283612000003</v>
      </c>
      <c r="K19" s="345">
        <v>3734.8635229999991</v>
      </c>
      <c r="L19" s="345">
        <v>14036.147135000003</v>
      </c>
      <c r="M19" s="347">
        <v>73.391105927588299</v>
      </c>
    </row>
    <row r="20" spans="1:13" s="75" customFormat="1" ht="11.4" x14ac:dyDescent="0.2">
      <c r="A20" s="194" t="s">
        <v>390</v>
      </c>
      <c r="B20" s="348">
        <v>788719</v>
      </c>
      <c r="C20" s="348">
        <v>1130194</v>
      </c>
      <c r="D20" s="348">
        <v>1918913</v>
      </c>
      <c r="E20" s="348">
        <v>6700703</v>
      </c>
      <c r="F20" s="348">
        <v>8619616</v>
      </c>
      <c r="G20" s="349">
        <v>22.262163418880842</v>
      </c>
      <c r="H20" s="348">
        <v>44304.168486000002</v>
      </c>
      <c r="I20" s="348">
        <v>24411.818642000002</v>
      </c>
      <c r="J20" s="348">
        <v>68715.987128000008</v>
      </c>
      <c r="K20" s="348">
        <v>18871.607196000001</v>
      </c>
      <c r="L20" s="348">
        <v>87587.594324000005</v>
      </c>
      <c r="M20" s="350">
        <v>78.454018127052308</v>
      </c>
    </row>
    <row r="21" spans="1:13" s="75" customFormat="1" ht="11.4" x14ac:dyDescent="0.2">
      <c r="A21" s="194" t="s">
        <v>1</v>
      </c>
      <c r="B21" s="348">
        <v>4477928</v>
      </c>
      <c r="C21" s="348">
        <v>3043547</v>
      </c>
      <c r="D21" s="348">
        <v>7521475</v>
      </c>
      <c r="E21" s="348">
        <v>41066338</v>
      </c>
      <c r="F21" s="348">
        <v>48587813</v>
      </c>
      <c r="G21" s="349">
        <v>15.480167835502289</v>
      </c>
      <c r="H21" s="348">
        <v>350416.84607300075</v>
      </c>
      <c r="I21" s="348">
        <v>72698.718402000028</v>
      </c>
      <c r="J21" s="348">
        <v>423115.56447500078</v>
      </c>
      <c r="K21" s="348">
        <v>81639.56861000006</v>
      </c>
      <c r="L21" s="348">
        <v>504755.13308500085</v>
      </c>
      <c r="M21" s="350">
        <v>83.825906214954344</v>
      </c>
    </row>
    <row r="22" spans="1:13" s="351" customFormat="1" ht="11.4" x14ac:dyDescent="0.3">
      <c r="A22" s="83" t="s">
        <v>389</v>
      </c>
      <c r="B22" s="39">
        <v>17.613481056417164</v>
      </c>
      <c r="C22" s="39">
        <v>37.134107013954441</v>
      </c>
      <c r="D22" s="39">
        <v>25.51245600098385</v>
      </c>
      <c r="E22" s="39">
        <v>16.316777502780987</v>
      </c>
      <c r="F22" s="39">
        <v>17.740283967915989</v>
      </c>
      <c r="H22" s="39">
        <v>12.643275853458915</v>
      </c>
      <c r="I22" s="39">
        <v>33.579434656620307</v>
      </c>
      <c r="J22" s="39">
        <v>16.24047728266919</v>
      </c>
      <c r="K22" s="39">
        <v>23.11576055252258</v>
      </c>
      <c r="L22" s="39">
        <v>17.35249204672283</v>
      </c>
    </row>
    <row r="23" spans="1:13" ht="4.3499999999999996" customHeight="1" x14ac:dyDescent="0.3">
      <c r="A23" s="547" t="s">
        <v>434</v>
      </c>
      <c r="B23" s="547"/>
      <c r="C23" s="547"/>
      <c r="D23" s="547"/>
      <c r="E23" s="547"/>
      <c r="F23" s="547"/>
      <c r="G23" s="547"/>
      <c r="H23" s="547"/>
      <c r="I23" s="547"/>
      <c r="J23" s="547"/>
      <c r="K23" s="547"/>
      <c r="L23" s="547"/>
    </row>
    <row r="24" spans="1:13" x14ac:dyDescent="0.3">
      <c r="A24" s="547"/>
      <c r="B24" s="547"/>
      <c r="C24" s="547"/>
      <c r="D24" s="547"/>
      <c r="E24" s="547"/>
      <c r="F24" s="547"/>
      <c r="G24" s="547"/>
      <c r="H24" s="547"/>
      <c r="I24" s="547"/>
      <c r="J24" s="547"/>
      <c r="K24" s="547"/>
      <c r="L24" s="547"/>
    </row>
    <row r="25" spans="1:13" ht="22.35" customHeight="1" x14ac:dyDescent="0.3">
      <c r="A25" s="547"/>
      <c r="B25" s="547"/>
      <c r="C25" s="547"/>
      <c r="D25" s="547"/>
      <c r="E25" s="547"/>
      <c r="F25" s="547"/>
      <c r="G25" s="547"/>
      <c r="H25" s="547"/>
      <c r="I25" s="547"/>
      <c r="J25" s="547"/>
      <c r="K25" s="547"/>
      <c r="L25" s="547"/>
    </row>
    <row r="27" spans="1:13" x14ac:dyDescent="0.3">
      <c r="A27" s="543" t="s">
        <v>52</v>
      </c>
      <c r="B27" s="544"/>
      <c r="C27" s="538" t="s">
        <v>319</v>
      </c>
      <c r="D27" s="539"/>
      <c r="E27" s="539"/>
      <c r="F27" s="539"/>
      <c r="G27" s="540"/>
      <c r="H27" s="538" t="s">
        <v>1</v>
      </c>
      <c r="I27" s="539"/>
      <c r="J27" s="539"/>
      <c r="K27" s="540"/>
    </row>
    <row r="28" spans="1:13" ht="48" x14ac:dyDescent="0.3">
      <c r="A28" s="545"/>
      <c r="B28" s="546"/>
      <c r="C28" s="17">
        <v>2021</v>
      </c>
      <c r="D28" s="17" t="s">
        <v>500</v>
      </c>
      <c r="E28" s="17" t="s">
        <v>501</v>
      </c>
      <c r="F28" s="17" t="s">
        <v>502</v>
      </c>
      <c r="G28" s="17" t="s">
        <v>503</v>
      </c>
      <c r="H28" s="17">
        <v>2021</v>
      </c>
      <c r="I28" s="17" t="s">
        <v>500</v>
      </c>
      <c r="J28" s="17" t="s">
        <v>501</v>
      </c>
      <c r="K28" s="17" t="s">
        <v>502</v>
      </c>
    </row>
    <row r="29" spans="1:13" x14ac:dyDescent="0.3">
      <c r="A29" s="531" t="s">
        <v>53</v>
      </c>
      <c r="B29" s="531"/>
      <c r="C29" s="352">
        <v>166296.356</v>
      </c>
      <c r="D29" s="352">
        <v>183635.84400000001</v>
      </c>
      <c r="E29" s="352">
        <v>199951.79399999999</v>
      </c>
      <c r="F29" s="353">
        <v>8.8849484090916206</v>
      </c>
      <c r="G29" s="354">
        <v>13.345030447353176</v>
      </c>
      <c r="H29" s="355">
        <v>1235474</v>
      </c>
      <c r="I29" s="355">
        <v>1373629</v>
      </c>
      <c r="J29" s="355">
        <v>1498324</v>
      </c>
      <c r="K29" s="353">
        <v>9.0777786432872265</v>
      </c>
    </row>
    <row r="30" spans="1:13" x14ac:dyDescent="0.3">
      <c r="A30" s="531" t="s">
        <v>54</v>
      </c>
      <c r="B30" s="531"/>
      <c r="C30" s="356">
        <v>19591</v>
      </c>
      <c r="D30" s="356">
        <v>21495</v>
      </c>
      <c r="E30" s="356">
        <v>23218</v>
      </c>
      <c r="F30" s="357">
        <v>8.0158176320074492</v>
      </c>
      <c r="G30" s="358">
        <v>74.974166881942651</v>
      </c>
      <c r="H30" s="359">
        <v>26094</v>
      </c>
      <c r="I30" s="359">
        <v>28748</v>
      </c>
      <c r="J30" s="359">
        <v>30968</v>
      </c>
      <c r="K30" s="357">
        <v>7.7222763322665866</v>
      </c>
    </row>
    <row r="31" spans="1:13" x14ac:dyDescent="0.3">
      <c r="A31" s="83" t="s">
        <v>55</v>
      </c>
      <c r="B31" s="360" t="s">
        <v>59</v>
      </c>
      <c r="C31" s="361">
        <v>11156.574000000001</v>
      </c>
      <c r="D31" s="362">
        <v>9976.2379999999994</v>
      </c>
      <c r="E31" s="363">
        <v>11821.028</v>
      </c>
      <c r="F31" s="354">
        <v>18.491840310946884</v>
      </c>
      <c r="G31" s="354">
        <v>31.561456720243498</v>
      </c>
      <c r="H31" s="364">
        <v>34201</v>
      </c>
      <c r="I31" s="352">
        <v>31725</v>
      </c>
      <c r="J31" s="352">
        <v>37454</v>
      </c>
      <c r="K31" s="353">
        <v>18.058313632781719</v>
      </c>
    </row>
    <row r="32" spans="1:13" x14ac:dyDescent="0.3">
      <c r="A32" s="530" t="s">
        <v>60</v>
      </c>
      <c r="B32" s="360" t="s">
        <v>56</v>
      </c>
      <c r="C32" s="365">
        <v>6.7</v>
      </c>
      <c r="D32" s="365">
        <v>5.4</v>
      </c>
      <c r="E32" s="365">
        <v>5.9</v>
      </c>
      <c r="F32" s="353">
        <v>0.5</v>
      </c>
      <c r="G32" s="366"/>
      <c r="H32" s="365">
        <v>2.8</v>
      </c>
      <c r="I32" s="365">
        <v>2.7</v>
      </c>
      <c r="J32" s="365">
        <v>2.2999999999999998</v>
      </c>
      <c r="K32" s="353">
        <v>-0.40000000000000036</v>
      </c>
    </row>
    <row r="33" spans="1:11" x14ac:dyDescent="0.3">
      <c r="A33" s="531"/>
      <c r="B33" s="360" t="s">
        <v>61</v>
      </c>
      <c r="C33" s="367">
        <v>11.1</v>
      </c>
      <c r="D33" s="367">
        <v>11.8</v>
      </c>
      <c r="E33" s="367">
        <v>10.8</v>
      </c>
      <c r="F33" s="357">
        <v>-1</v>
      </c>
      <c r="G33" s="368"/>
      <c r="H33" s="369">
        <v>14.7</v>
      </c>
      <c r="I33" s="367">
        <v>15.2</v>
      </c>
      <c r="J33" s="367">
        <v>15.9</v>
      </c>
      <c r="K33" s="357">
        <v>0.70000000000000107</v>
      </c>
    </row>
    <row r="34" spans="1:11" x14ac:dyDescent="0.3">
      <c r="A34" s="531"/>
      <c r="B34" s="360" t="s">
        <v>57</v>
      </c>
      <c r="C34" s="367">
        <v>5.8</v>
      </c>
      <c r="D34" s="367">
        <v>6</v>
      </c>
      <c r="E34" s="367">
        <v>6.1</v>
      </c>
      <c r="F34" s="357">
        <v>9.9999999999999645E-2</v>
      </c>
      <c r="G34" s="368"/>
      <c r="H34" s="369">
        <v>5.5</v>
      </c>
      <c r="I34" s="367">
        <v>5.2</v>
      </c>
      <c r="J34" s="367">
        <v>4.9000000000000004</v>
      </c>
      <c r="K34" s="357">
        <v>-0.29999999999999982</v>
      </c>
    </row>
    <row r="35" spans="1:11" x14ac:dyDescent="0.3">
      <c r="A35" s="531"/>
      <c r="B35" s="360" t="s">
        <v>58</v>
      </c>
      <c r="C35" s="370">
        <v>66.699999999999989</v>
      </c>
      <c r="D35" s="370">
        <v>67.800000000000011</v>
      </c>
      <c r="E35" s="370">
        <v>68.3</v>
      </c>
      <c r="F35" s="371">
        <v>0.49999999999998579</v>
      </c>
      <c r="G35" s="372"/>
      <c r="H35" s="373">
        <v>68.300000000000011</v>
      </c>
      <c r="I35" s="370">
        <v>67.5</v>
      </c>
      <c r="J35" s="370">
        <v>67.900000000000006</v>
      </c>
      <c r="K35" s="371">
        <v>0.40000000000000568</v>
      </c>
    </row>
    <row r="36" spans="1:11" x14ac:dyDescent="0.3">
      <c r="A36" s="14" t="s">
        <v>504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</row>
    <row r="37" spans="1:11" x14ac:dyDescent="0.3">
      <c r="A37" s="14" t="s">
        <v>62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</row>
    <row r="38" spans="1:11" x14ac:dyDescent="0.3">
      <c r="A38" s="14" t="s">
        <v>63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</row>
    <row r="39" spans="1:11" x14ac:dyDescent="0.3">
      <c r="A39" s="14" t="s">
        <v>315</v>
      </c>
      <c r="B39" s="14"/>
      <c r="C39" s="14"/>
      <c r="D39" s="14"/>
      <c r="E39" s="14"/>
      <c r="F39" s="14"/>
      <c r="G39" s="14"/>
      <c r="H39" s="14"/>
      <c r="I39" s="14"/>
      <c r="J39" s="14"/>
      <c r="K39" s="14"/>
    </row>
    <row r="40" spans="1:11" x14ac:dyDescent="0.3">
      <c r="A40" s="14" t="s">
        <v>66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</row>
    <row r="41" spans="1:11" x14ac:dyDescent="0.3">
      <c r="A41" s="14" t="s">
        <v>64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</row>
    <row r="42" spans="1:11" x14ac:dyDescent="0.3">
      <c r="A42" s="14" t="s">
        <v>65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</row>
  </sheetData>
  <mergeCells count="19">
    <mergeCell ref="A32:A35"/>
    <mergeCell ref="A29:B29"/>
    <mergeCell ref="A27:B28"/>
    <mergeCell ref="C27:G27"/>
    <mergeCell ref="A23:L25"/>
    <mergeCell ref="A5:M5"/>
    <mergeCell ref="L9:L10"/>
    <mergeCell ref="M9:M11"/>
    <mergeCell ref="H11:L11"/>
    <mergeCell ref="A30:B30"/>
    <mergeCell ref="H27:K27"/>
    <mergeCell ref="A10:A11"/>
    <mergeCell ref="B11:F11"/>
    <mergeCell ref="B9:D9"/>
    <mergeCell ref="E9:E10"/>
    <mergeCell ref="F9:F10"/>
    <mergeCell ref="G9:G11"/>
    <mergeCell ref="H9:J9"/>
    <mergeCell ref="K9:K10"/>
  </mergeCells>
  <pageMargins left="0.7" right="0.7" top="0.75" bottom="0.75" header="0.3" footer="0.3"/>
  <pageSetup paperSize="9" scale="67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B5:I59"/>
  <sheetViews>
    <sheetView zoomScaleNormal="100" workbookViewId="0">
      <selection activeCell="S12" sqref="S12"/>
    </sheetView>
  </sheetViews>
  <sheetFormatPr baseColWidth="10" defaultColWidth="10.88671875" defaultRowHeight="14.4" x14ac:dyDescent="0.3"/>
  <cols>
    <col min="1" max="1" width="2.109375" style="2" customWidth="1"/>
    <col min="2" max="2" width="34.109375" style="2" customWidth="1"/>
    <col min="3" max="3" width="11.109375" style="2" customWidth="1"/>
    <col min="4" max="4" width="9.88671875" style="2" customWidth="1"/>
    <col min="5" max="5" width="10.109375" style="2" customWidth="1"/>
    <col min="6" max="6" width="9.88671875" style="2" customWidth="1"/>
    <col min="7" max="9" width="10.88671875" style="2"/>
    <col min="10" max="10" width="4" style="2" customWidth="1"/>
    <col min="11" max="16384" width="10.88671875" style="2"/>
  </cols>
  <sheetData>
    <row r="5" spans="2:9" ht="17.399999999999999" x14ac:dyDescent="0.35">
      <c r="B5" s="1" t="s">
        <v>559</v>
      </c>
    </row>
    <row r="6" spans="2:9" ht="23.85" customHeight="1" x14ac:dyDescent="0.3"/>
    <row r="7" spans="2:9" x14ac:dyDescent="0.3">
      <c r="B7" s="548" t="s">
        <v>67</v>
      </c>
      <c r="C7" s="551" t="s">
        <v>319</v>
      </c>
      <c r="D7" s="553" t="s">
        <v>1</v>
      </c>
      <c r="E7" s="554"/>
      <c r="F7" s="544"/>
      <c r="G7" s="538">
        <v>2022</v>
      </c>
      <c r="H7" s="539"/>
      <c r="I7" s="540"/>
    </row>
    <row r="8" spans="2:9" x14ac:dyDescent="0.3">
      <c r="B8" s="549"/>
      <c r="C8" s="552"/>
      <c r="D8" s="545"/>
      <c r="E8" s="555"/>
      <c r="F8" s="546"/>
      <c r="G8" s="551" t="s">
        <v>328</v>
      </c>
      <c r="H8" s="17" t="s">
        <v>319</v>
      </c>
      <c r="I8" s="18" t="s">
        <v>1</v>
      </c>
    </row>
    <row r="9" spans="2:9" x14ac:dyDescent="0.3">
      <c r="B9" s="550"/>
      <c r="C9" s="223">
        <v>2022</v>
      </c>
      <c r="D9" s="221">
        <v>2022</v>
      </c>
      <c r="E9" s="224" t="s">
        <v>498</v>
      </c>
      <c r="F9" s="220" t="s">
        <v>499</v>
      </c>
      <c r="G9" s="552"/>
      <c r="H9" s="556" t="s">
        <v>68</v>
      </c>
      <c r="I9" s="556"/>
    </row>
    <row r="10" spans="2:9" x14ac:dyDescent="0.3">
      <c r="B10" s="40" t="s">
        <v>69</v>
      </c>
      <c r="C10" s="41">
        <v>15713.963845999999</v>
      </c>
      <c r="D10" s="42">
        <v>63068.363772000004</v>
      </c>
      <c r="E10" s="42">
        <v>65612.800000000003</v>
      </c>
      <c r="F10" s="43">
        <v>68430.400000000009</v>
      </c>
      <c r="G10" s="44">
        <v>24.915762683820269</v>
      </c>
      <c r="H10" s="45">
        <v>100</v>
      </c>
      <c r="I10" s="46">
        <v>100</v>
      </c>
    </row>
    <row r="11" spans="2:9" x14ac:dyDescent="0.3">
      <c r="B11" s="47" t="s">
        <v>70</v>
      </c>
      <c r="C11" s="48">
        <v>13118.302341000001</v>
      </c>
      <c r="D11" s="49">
        <v>37203.109011</v>
      </c>
      <c r="E11" s="49">
        <v>35645.800000000003</v>
      </c>
      <c r="F11" s="50">
        <v>38830.500000000007</v>
      </c>
      <c r="G11" s="51">
        <v>35.261306621232265</v>
      </c>
      <c r="H11" s="52">
        <v>83.48181572493101</v>
      </c>
      <c r="I11" s="53">
        <v>58.988543202886753</v>
      </c>
    </row>
    <row r="12" spans="2:9" x14ac:dyDescent="0.3">
      <c r="B12" s="54" t="s">
        <v>71</v>
      </c>
      <c r="C12" s="55">
        <v>539.53733599999998</v>
      </c>
      <c r="D12" s="56">
        <v>6154.8841319999992</v>
      </c>
      <c r="E12" s="56">
        <v>2881.5</v>
      </c>
      <c r="F12" s="57">
        <v>4311.5</v>
      </c>
      <c r="G12" s="58">
        <v>8.7660031355404247</v>
      </c>
      <c r="H12" s="52">
        <v>3.4334897374562794</v>
      </c>
      <c r="I12" s="53">
        <v>9.7590674054121216</v>
      </c>
    </row>
    <row r="13" spans="2:9" x14ac:dyDescent="0.3">
      <c r="B13" s="54" t="s">
        <v>107</v>
      </c>
      <c r="C13" s="55">
        <v>428.34062699999998</v>
      </c>
      <c r="D13" s="56">
        <v>1293.8035829999999</v>
      </c>
      <c r="E13" s="56">
        <v>1024.0999999999999</v>
      </c>
      <c r="F13" s="57">
        <v>1292.5</v>
      </c>
      <c r="G13" s="58">
        <v>33.107083071047576</v>
      </c>
      <c r="H13" s="52">
        <v>2.7258598224981561</v>
      </c>
      <c r="I13" s="53">
        <v>2.051430393338348</v>
      </c>
    </row>
    <row r="14" spans="2:9" x14ac:dyDescent="0.3">
      <c r="B14" s="54" t="s">
        <v>72</v>
      </c>
      <c r="C14" s="55">
        <v>102.10944900000001</v>
      </c>
      <c r="D14" s="56">
        <v>2162.5398030000001</v>
      </c>
      <c r="E14" s="56">
        <v>2481.5</v>
      </c>
      <c r="F14" s="57">
        <v>1901.8</v>
      </c>
      <c r="G14" s="58">
        <v>4.721737322862122</v>
      </c>
      <c r="H14" s="52">
        <v>0.64980071228808411</v>
      </c>
      <c r="I14" s="53">
        <v>3.4288820474522712</v>
      </c>
    </row>
    <row r="15" spans="2:9" x14ac:dyDescent="0.3">
      <c r="B15" s="54" t="s">
        <v>108</v>
      </c>
      <c r="C15" s="55">
        <v>5319.1040510000003</v>
      </c>
      <c r="D15" s="56">
        <v>12159.813351999999</v>
      </c>
      <c r="E15" s="56">
        <v>13101.4</v>
      </c>
      <c r="F15" s="57">
        <v>12920</v>
      </c>
      <c r="G15" s="58">
        <v>43.743303429284417</v>
      </c>
      <c r="H15" s="52">
        <v>33.849537284979704</v>
      </c>
      <c r="I15" s="53">
        <v>19.280369149831188</v>
      </c>
    </row>
    <row r="16" spans="2:9" x14ac:dyDescent="0.3">
      <c r="B16" s="54" t="s">
        <v>73</v>
      </c>
      <c r="C16" s="55">
        <v>113.14808299999999</v>
      </c>
      <c r="D16" s="56">
        <v>744.83719999999994</v>
      </c>
      <c r="E16" s="56">
        <v>867.5</v>
      </c>
      <c r="F16" s="57">
        <v>1011.4</v>
      </c>
      <c r="G16" s="58">
        <v>15.190981733995027</v>
      </c>
      <c r="H16" s="52">
        <v>0.72004800385742207</v>
      </c>
      <c r="I16" s="53">
        <v>1.1809997207041543</v>
      </c>
    </row>
    <row r="17" spans="2:9" x14ac:dyDescent="0.3">
      <c r="B17" s="54" t="s">
        <v>109</v>
      </c>
      <c r="C17" s="55">
        <v>3649.94434</v>
      </c>
      <c r="D17" s="56">
        <v>9517.886473999999</v>
      </c>
      <c r="E17" s="56">
        <v>11464.5</v>
      </c>
      <c r="F17" s="57">
        <v>12167.7</v>
      </c>
      <c r="G17" s="58">
        <v>38.348265131870917</v>
      </c>
      <c r="H17" s="52">
        <v>23.227394283009605</v>
      </c>
      <c r="I17" s="53">
        <v>15.091380059277176</v>
      </c>
    </row>
    <row r="18" spans="2:9" x14ac:dyDescent="0.3">
      <c r="B18" s="54" t="s">
        <v>74</v>
      </c>
      <c r="C18" s="55">
        <v>43.820720000000001</v>
      </c>
      <c r="D18" s="56">
        <v>1402.5486329999997</v>
      </c>
      <c r="E18" s="56">
        <v>1151.8</v>
      </c>
      <c r="F18" s="57">
        <v>1266.3</v>
      </c>
      <c r="G18" s="58">
        <v>3.1243636740259837</v>
      </c>
      <c r="H18" s="52">
        <v>0.27886483912940019</v>
      </c>
      <c r="I18" s="53">
        <v>2.2238544796728639</v>
      </c>
    </row>
    <row r="19" spans="2:9" x14ac:dyDescent="0.3">
      <c r="B19" s="54" t="s">
        <v>75</v>
      </c>
      <c r="C19" s="55">
        <v>2841.8057079999999</v>
      </c>
      <c r="D19" s="56">
        <v>3543.4258840000002</v>
      </c>
      <c r="E19" s="56">
        <v>2483.5</v>
      </c>
      <c r="F19" s="57">
        <v>3749.9</v>
      </c>
      <c r="G19" s="58">
        <v>80.199383337800327</v>
      </c>
      <c r="H19" s="52">
        <v>18.084588559896577</v>
      </c>
      <c r="I19" s="53">
        <v>5.6183887960212928</v>
      </c>
    </row>
    <row r="20" spans="2:9" x14ac:dyDescent="0.3">
      <c r="B20" s="59" t="s">
        <v>76</v>
      </c>
      <c r="C20" s="60">
        <v>80.492027000000007</v>
      </c>
      <c r="D20" s="61">
        <v>223.36995000000002</v>
      </c>
      <c r="E20" s="61">
        <v>190</v>
      </c>
      <c r="F20" s="62">
        <v>209.4</v>
      </c>
      <c r="G20" s="63">
        <v>36.035297944060964</v>
      </c>
      <c r="H20" s="64">
        <v>0.51223248181577885</v>
      </c>
      <c r="I20" s="65">
        <v>0.35417115117733233</v>
      </c>
    </row>
    <row r="21" spans="2:9" x14ac:dyDescent="0.3">
      <c r="B21" s="47" t="s">
        <v>77</v>
      </c>
      <c r="C21" s="48">
        <v>2311.9603729999999</v>
      </c>
      <c r="D21" s="49">
        <v>24436.630256000008</v>
      </c>
      <c r="E21" s="49">
        <v>28458.5</v>
      </c>
      <c r="F21" s="50">
        <v>28077.699999999997</v>
      </c>
      <c r="G21" s="51">
        <v>9.4610441324344894</v>
      </c>
      <c r="H21" s="52">
        <v>14.712776455754103</v>
      </c>
      <c r="I21" s="53">
        <v>38.746256909948499</v>
      </c>
    </row>
    <row r="22" spans="2:9" x14ac:dyDescent="0.3">
      <c r="B22" s="59" t="s">
        <v>78</v>
      </c>
      <c r="C22" s="60">
        <v>1781.501761</v>
      </c>
      <c r="D22" s="61">
        <v>18149.363289000001</v>
      </c>
      <c r="E22" s="61">
        <v>20655.8</v>
      </c>
      <c r="F22" s="62">
        <v>20774.599999999999</v>
      </c>
      <c r="G22" s="63">
        <v>9.8157810421908067</v>
      </c>
      <c r="H22" s="64">
        <v>11.337061599855231</v>
      </c>
      <c r="I22" s="65">
        <v>28.777285795160648</v>
      </c>
    </row>
    <row r="23" spans="2:9" x14ac:dyDescent="0.3">
      <c r="B23" s="54" t="s">
        <v>79</v>
      </c>
      <c r="C23" s="55">
        <v>259.14262799999995</v>
      </c>
      <c r="D23" s="56">
        <v>3685.314316</v>
      </c>
      <c r="E23" s="56">
        <v>4028.2000000000003</v>
      </c>
      <c r="F23" s="57">
        <v>4640.5</v>
      </c>
      <c r="G23" s="58">
        <v>7.0317646143482957</v>
      </c>
      <c r="H23" s="52">
        <v>1.649123229120607</v>
      </c>
      <c r="I23" s="53">
        <v>5.8433643994996771</v>
      </c>
    </row>
    <row r="24" spans="2:9" x14ac:dyDescent="0.3">
      <c r="B24" s="54" t="s">
        <v>80</v>
      </c>
      <c r="C24" s="55">
        <v>868.67988800000001</v>
      </c>
      <c r="D24" s="56">
        <v>9916.642229000001</v>
      </c>
      <c r="E24" s="56">
        <v>11663.9</v>
      </c>
      <c r="F24" s="57">
        <v>11022.8</v>
      </c>
      <c r="G24" s="58">
        <v>8.7598187767594613</v>
      </c>
      <c r="H24" s="52">
        <v>5.5280761526069258</v>
      </c>
      <c r="I24" s="53">
        <v>15.723639612484474</v>
      </c>
    </row>
    <row r="25" spans="2:9" x14ac:dyDescent="0.3">
      <c r="B25" s="54" t="s">
        <v>81</v>
      </c>
      <c r="C25" s="55">
        <v>17.019855999999997</v>
      </c>
      <c r="D25" s="56">
        <v>73.395387999999997</v>
      </c>
      <c r="E25" s="56">
        <v>91.4</v>
      </c>
      <c r="F25" s="57">
        <v>87.4</v>
      </c>
      <c r="G25" s="58">
        <v>23.189271783671199</v>
      </c>
      <c r="H25" s="52">
        <v>0.10831039301603342</v>
      </c>
      <c r="I25" s="53">
        <v>0.11637433351740893</v>
      </c>
    </row>
    <row r="26" spans="2:9" x14ac:dyDescent="0.3">
      <c r="B26" s="54" t="s">
        <v>82</v>
      </c>
      <c r="C26" s="55">
        <v>199.41806300000002</v>
      </c>
      <c r="D26" s="56">
        <v>1271.8823840000002</v>
      </c>
      <c r="E26" s="56">
        <v>1184.8</v>
      </c>
      <c r="F26" s="57">
        <v>1183.2</v>
      </c>
      <c r="G26" s="58">
        <v>15.678970438511866</v>
      </c>
      <c r="H26" s="52">
        <v>1.2690500306245902</v>
      </c>
      <c r="I26" s="53">
        <v>2.0166725564627197</v>
      </c>
    </row>
    <row r="27" spans="2:9" x14ac:dyDescent="0.3">
      <c r="B27" s="54" t="s">
        <v>83</v>
      </c>
      <c r="C27" s="55">
        <v>435.955893</v>
      </c>
      <c r="D27" s="56">
        <v>3029.312124</v>
      </c>
      <c r="E27" s="56">
        <v>3516.7</v>
      </c>
      <c r="F27" s="57">
        <v>3694</v>
      </c>
      <c r="G27" s="58">
        <v>14.391250394639096</v>
      </c>
      <c r="H27" s="52">
        <v>2.7743215987541738</v>
      </c>
      <c r="I27" s="53">
        <v>4.8032197806040138</v>
      </c>
    </row>
    <row r="28" spans="2:9" x14ac:dyDescent="0.3">
      <c r="B28" s="54" t="s">
        <v>84</v>
      </c>
      <c r="C28" s="55">
        <v>1.285433</v>
      </c>
      <c r="D28" s="56">
        <v>172.81684799999999</v>
      </c>
      <c r="E28" s="56">
        <v>170.8</v>
      </c>
      <c r="F28" s="57">
        <v>146.69999999999999</v>
      </c>
      <c r="G28" s="58">
        <v>0.7438123162621274</v>
      </c>
      <c r="H28" s="52">
        <v>8.1801957329003788E-3</v>
      </c>
      <c r="I28" s="53">
        <v>0.27401511259235206</v>
      </c>
    </row>
    <row r="29" spans="2:9" x14ac:dyDescent="0.3">
      <c r="B29" s="59" t="s">
        <v>85</v>
      </c>
      <c r="C29" s="60">
        <v>530.45861200000002</v>
      </c>
      <c r="D29" s="61">
        <v>6287.2669670000005</v>
      </c>
      <c r="E29" s="61">
        <v>7802.7</v>
      </c>
      <c r="F29" s="62">
        <v>7303.1</v>
      </c>
      <c r="G29" s="63">
        <v>8.4370301879054903</v>
      </c>
      <c r="H29" s="64">
        <v>3.3757148558988739</v>
      </c>
      <c r="I29" s="65">
        <v>9.968971114787843</v>
      </c>
    </row>
    <row r="30" spans="2:9" x14ac:dyDescent="0.3">
      <c r="B30" s="54" t="s">
        <v>86</v>
      </c>
      <c r="C30" s="55">
        <v>429.44453599999997</v>
      </c>
      <c r="D30" s="56">
        <v>4318.6809009999997</v>
      </c>
      <c r="E30" s="56">
        <v>5305</v>
      </c>
      <c r="F30" s="57">
        <v>4950.1000000000004</v>
      </c>
      <c r="G30" s="58">
        <v>9.9438820752086858</v>
      </c>
      <c r="H30" s="52">
        <v>2.7328848418428517</v>
      </c>
      <c r="I30" s="53">
        <v>6.8476184297607112</v>
      </c>
    </row>
    <row r="31" spans="2:9" x14ac:dyDescent="0.3">
      <c r="B31" s="54" t="s">
        <v>87</v>
      </c>
      <c r="C31" s="55">
        <v>57.970468999999994</v>
      </c>
      <c r="D31" s="56">
        <v>1743.1159950000001</v>
      </c>
      <c r="E31" s="56">
        <v>2266.6999999999998</v>
      </c>
      <c r="F31" s="57">
        <v>2121.8000000000002</v>
      </c>
      <c r="G31" s="58">
        <v>3.3256805150250477</v>
      </c>
      <c r="H31" s="52">
        <v>0.36891054076566693</v>
      </c>
      <c r="I31" s="53">
        <v>2.7638516218711202</v>
      </c>
    </row>
    <row r="32" spans="2:9" x14ac:dyDescent="0.3">
      <c r="B32" s="59" t="s">
        <v>88</v>
      </c>
      <c r="C32" s="60">
        <v>43.043606999999994</v>
      </c>
      <c r="D32" s="61">
        <v>225.47007099999999</v>
      </c>
      <c r="E32" s="61">
        <v>231</v>
      </c>
      <c r="F32" s="62">
        <v>231.2</v>
      </c>
      <c r="G32" s="63">
        <v>19.090607817300949</v>
      </c>
      <c r="H32" s="64">
        <v>0.27391947329035488</v>
      </c>
      <c r="I32" s="65">
        <v>0.35750106315601021</v>
      </c>
    </row>
    <row r="33" spans="2:9" x14ac:dyDescent="0.3">
      <c r="B33" s="66" t="s">
        <v>89</v>
      </c>
      <c r="C33" s="48">
        <v>156.32852099999999</v>
      </c>
      <c r="D33" s="49">
        <v>715.69372400000009</v>
      </c>
      <c r="E33" s="49">
        <v>758.3</v>
      </c>
      <c r="F33" s="50">
        <v>772.7</v>
      </c>
      <c r="G33" s="51">
        <v>21.842935847792898</v>
      </c>
      <c r="H33" s="52">
        <v>0.99483823771042679</v>
      </c>
      <c r="I33" s="53">
        <v>1.1347903785601956</v>
      </c>
    </row>
    <row r="34" spans="2:9" x14ac:dyDescent="0.3">
      <c r="B34" s="67" t="s">
        <v>110</v>
      </c>
      <c r="C34" s="60">
        <v>127.37261100000001</v>
      </c>
      <c r="D34" s="61">
        <v>712.93078099999991</v>
      </c>
      <c r="E34" s="61">
        <v>750.2</v>
      </c>
      <c r="F34" s="62">
        <v>749.5</v>
      </c>
      <c r="G34" s="58">
        <v>17.866055779123393</v>
      </c>
      <c r="H34" s="64">
        <v>0.8105695816044709</v>
      </c>
      <c r="I34" s="65">
        <v>1.1304095086045571</v>
      </c>
    </row>
    <row r="35" spans="2:9" x14ac:dyDescent="0.3">
      <c r="B35" s="68"/>
      <c r="C35" s="42"/>
      <c r="D35" s="56"/>
      <c r="E35" s="56"/>
      <c r="F35" s="42"/>
      <c r="G35" s="46"/>
      <c r="H35" s="44" t="s">
        <v>489</v>
      </c>
      <c r="I35" s="44"/>
    </row>
    <row r="36" spans="2:9" x14ac:dyDescent="0.3">
      <c r="B36" s="40" t="s">
        <v>90</v>
      </c>
      <c r="C36" s="41">
        <v>5536.7122499999996</v>
      </c>
      <c r="D36" s="42">
        <v>33687.413131000001</v>
      </c>
      <c r="E36" s="42">
        <v>31592.7</v>
      </c>
      <c r="F36" s="43">
        <v>28913.599999999999</v>
      </c>
      <c r="G36" s="44">
        <v>16.435551843857603</v>
      </c>
      <c r="H36" s="45">
        <v>100</v>
      </c>
      <c r="I36" s="46">
        <v>100</v>
      </c>
    </row>
    <row r="37" spans="2:9" x14ac:dyDescent="0.3">
      <c r="B37" s="54" t="s">
        <v>91</v>
      </c>
      <c r="C37" s="55">
        <v>289.33397500000001</v>
      </c>
      <c r="D37" s="56">
        <v>1291.6619670000002</v>
      </c>
      <c r="E37" s="56">
        <v>1453.6</v>
      </c>
      <c r="F37" s="57">
        <v>1528.3</v>
      </c>
      <c r="G37" s="58">
        <v>22.400131179212771</v>
      </c>
      <c r="H37" s="52">
        <v>5.2257361758325089</v>
      </c>
      <c r="I37" s="53">
        <v>3.8342569136345488</v>
      </c>
    </row>
    <row r="38" spans="2:9" x14ac:dyDescent="0.3">
      <c r="B38" s="54" t="s">
        <v>92</v>
      </c>
      <c r="C38" s="55">
        <v>885.584384</v>
      </c>
      <c r="D38" s="56">
        <v>3591.6325640000005</v>
      </c>
      <c r="E38" s="56">
        <v>2463.2000000000003</v>
      </c>
      <c r="F38" s="57">
        <v>2358.3000000000002</v>
      </c>
      <c r="G38" s="58">
        <v>24.656875897508982</v>
      </c>
      <c r="H38" s="52">
        <v>15.994769892547694</v>
      </c>
      <c r="I38" s="53">
        <v>10.661645493624711</v>
      </c>
    </row>
    <row r="39" spans="2:9" x14ac:dyDescent="0.3">
      <c r="B39" s="54" t="s">
        <v>93</v>
      </c>
      <c r="C39" s="55">
        <v>704.79265299999997</v>
      </c>
      <c r="D39" s="56">
        <v>2880.8616029999998</v>
      </c>
      <c r="E39" s="56">
        <v>2120.3000000000002</v>
      </c>
      <c r="F39" s="57">
        <v>2409.3000000000002</v>
      </c>
      <c r="G39" s="58">
        <v>24.464648085352682</v>
      </c>
      <c r="H39" s="52">
        <v>12.729443416532979</v>
      </c>
      <c r="I39" s="53">
        <v>8.5517448068725663</v>
      </c>
    </row>
    <row r="40" spans="2:9" x14ac:dyDescent="0.3">
      <c r="B40" s="54" t="s">
        <v>94</v>
      </c>
      <c r="C40" s="55">
        <v>467.90730600000006</v>
      </c>
      <c r="D40" s="56">
        <v>1443.9934720000006</v>
      </c>
      <c r="E40" s="56">
        <v>1525.5</v>
      </c>
      <c r="F40" s="57">
        <v>1504.5</v>
      </c>
      <c r="G40" s="58">
        <v>32.403699536946377</v>
      </c>
      <c r="H40" s="52">
        <v>8.4509955524598563</v>
      </c>
      <c r="I40" s="53">
        <v>4.2864480759764882</v>
      </c>
    </row>
    <row r="41" spans="2:9" x14ac:dyDescent="0.3">
      <c r="B41" s="54" t="s">
        <v>95</v>
      </c>
      <c r="C41" s="55">
        <v>74.928916999999998</v>
      </c>
      <c r="D41" s="56">
        <v>640.17069600000002</v>
      </c>
      <c r="E41" s="56">
        <v>657.8</v>
      </c>
      <c r="F41" s="57">
        <v>678.8</v>
      </c>
      <c r="G41" s="58">
        <v>11.704521539049017</v>
      </c>
      <c r="H41" s="52">
        <v>1.3533106583243515</v>
      </c>
      <c r="I41" s="53">
        <v>1.9003260758271134</v>
      </c>
    </row>
    <row r="42" spans="2:9" x14ac:dyDescent="0.3">
      <c r="B42" s="54" t="s">
        <v>96</v>
      </c>
      <c r="C42" s="55">
        <v>1833.3410500000002</v>
      </c>
      <c r="D42" s="56">
        <v>18383.238524</v>
      </c>
      <c r="E42" s="56">
        <v>17832</v>
      </c>
      <c r="F42" s="57">
        <v>14555.3</v>
      </c>
      <c r="G42" s="58">
        <v>9.9728948607532093</v>
      </c>
      <c r="H42" s="52">
        <v>33.112449540790209</v>
      </c>
      <c r="I42" s="53">
        <v>54.570050993566149</v>
      </c>
    </row>
    <row r="43" spans="2:9" x14ac:dyDescent="0.3">
      <c r="B43" s="54" t="s">
        <v>97</v>
      </c>
      <c r="C43" s="55">
        <v>185.82099699999998</v>
      </c>
      <c r="D43" s="56">
        <v>1265.0783490000001</v>
      </c>
      <c r="E43" s="56">
        <v>1400.7</v>
      </c>
      <c r="F43" s="57">
        <v>1500.7</v>
      </c>
      <c r="G43" s="58">
        <v>14.688497131176495</v>
      </c>
      <c r="H43" s="52">
        <v>3.3561613573109201</v>
      </c>
      <c r="I43" s="53">
        <v>3.7553443004973373</v>
      </c>
    </row>
    <row r="44" spans="2:9" x14ac:dyDescent="0.3">
      <c r="B44" s="54" t="s">
        <v>98</v>
      </c>
      <c r="C44" s="55">
        <v>65.129041999999998</v>
      </c>
      <c r="D44" s="56">
        <v>639.96513999999991</v>
      </c>
      <c r="E44" s="56">
        <v>668.2</v>
      </c>
      <c r="F44" s="57">
        <v>670.6</v>
      </c>
      <c r="G44" s="58">
        <v>10.176967139178863</v>
      </c>
      <c r="H44" s="52">
        <v>1.1763125670834711</v>
      </c>
      <c r="I44" s="53">
        <v>1.8997158894670008</v>
      </c>
    </row>
    <row r="45" spans="2:9" x14ac:dyDescent="0.3">
      <c r="B45" s="54" t="s">
        <v>99</v>
      </c>
      <c r="C45" s="55">
        <v>156.32852099999999</v>
      </c>
      <c r="D45" s="56">
        <v>715.69372400000009</v>
      </c>
      <c r="E45" s="56">
        <v>758.3</v>
      </c>
      <c r="F45" s="57">
        <v>772.7</v>
      </c>
      <c r="G45" s="58">
        <v>21.842935847792898</v>
      </c>
      <c r="H45" s="52">
        <v>2.8234900775275076</v>
      </c>
      <c r="I45" s="53">
        <v>2.1245137500374014</v>
      </c>
    </row>
    <row r="46" spans="2:9" x14ac:dyDescent="0.3">
      <c r="B46" s="54" t="s">
        <v>100</v>
      </c>
      <c r="C46" s="55">
        <v>91.940471000000002</v>
      </c>
      <c r="D46" s="56">
        <v>282.00054899999998</v>
      </c>
      <c r="E46" s="56">
        <v>344</v>
      </c>
      <c r="F46" s="57">
        <v>344</v>
      </c>
      <c r="G46" s="58">
        <v>32.602940429027321</v>
      </c>
      <c r="H46" s="52">
        <v>1.6605607596818852</v>
      </c>
      <c r="I46" s="53">
        <v>0.83710953970667468</v>
      </c>
    </row>
    <row r="47" spans="2:9" x14ac:dyDescent="0.3">
      <c r="B47" s="59" t="s">
        <v>101</v>
      </c>
      <c r="C47" s="60">
        <v>781.60493399999996</v>
      </c>
      <c r="D47" s="61">
        <v>2553.1165430000001</v>
      </c>
      <c r="E47" s="61">
        <v>2369.1</v>
      </c>
      <c r="F47" s="62">
        <v>2591.1</v>
      </c>
      <c r="G47" s="63">
        <v>30.613758551013387</v>
      </c>
      <c r="H47" s="52">
        <v>14.116770001908623</v>
      </c>
      <c r="I47" s="53">
        <v>7.5788441607900081</v>
      </c>
    </row>
    <row r="48" spans="2:9" x14ac:dyDescent="0.3">
      <c r="B48" s="69"/>
      <c r="C48" s="42"/>
      <c r="D48" s="61"/>
      <c r="E48" s="61"/>
      <c r="F48" s="42"/>
      <c r="G48" s="65"/>
      <c r="H48" s="44" t="s">
        <v>490</v>
      </c>
      <c r="I48" s="44"/>
    </row>
    <row r="49" spans="2:9" x14ac:dyDescent="0.3">
      <c r="B49" s="40" t="s">
        <v>102</v>
      </c>
      <c r="C49" s="41">
        <v>10177.251596000002</v>
      </c>
      <c r="D49" s="42">
        <v>29380.950641000003</v>
      </c>
      <c r="E49" s="42">
        <v>34020.100000000006</v>
      </c>
      <c r="F49" s="43">
        <v>39516.80000000001</v>
      </c>
      <c r="G49" s="44">
        <v>34.638945895093102</v>
      </c>
      <c r="H49" s="64">
        <v>64.765654902474708</v>
      </c>
      <c r="I49" s="65">
        <v>46.585877425353537</v>
      </c>
    </row>
    <row r="50" spans="2:9" x14ac:dyDescent="0.3">
      <c r="B50" s="70"/>
      <c r="C50" s="42"/>
      <c r="D50" s="49"/>
      <c r="E50" s="49"/>
      <c r="F50" s="49"/>
      <c r="G50" s="46"/>
      <c r="H50" s="44" t="s">
        <v>491</v>
      </c>
      <c r="I50" s="44"/>
    </row>
    <row r="51" spans="2:9" x14ac:dyDescent="0.3">
      <c r="B51" s="47" t="s">
        <v>103</v>
      </c>
      <c r="C51" s="48">
        <v>1089.2550640000002</v>
      </c>
      <c r="D51" s="49">
        <v>6070.3272699999998</v>
      </c>
      <c r="E51" s="49">
        <v>6493.7</v>
      </c>
      <c r="F51" s="50">
        <v>6915.8</v>
      </c>
      <c r="G51" s="51">
        <v>17.943926505959212</v>
      </c>
      <c r="H51" s="71">
        <v>10.216610533050353</v>
      </c>
      <c r="I51" s="72">
        <v>20.943860305587329</v>
      </c>
    </row>
    <row r="52" spans="2:9" x14ac:dyDescent="0.3">
      <c r="B52" s="73" t="s">
        <v>104</v>
      </c>
      <c r="C52" s="55">
        <v>1705.6060000000002</v>
      </c>
      <c r="D52" s="56">
        <v>6153.9229999999998</v>
      </c>
      <c r="E52" s="56">
        <v>6012.4</v>
      </c>
      <c r="F52" s="57">
        <v>5636.4000000000005</v>
      </c>
      <c r="G52" s="58">
        <v>27.715751399554399</v>
      </c>
      <c r="H52" s="52">
        <v>15.997641691784578</v>
      </c>
      <c r="I52" s="53">
        <v>21.232282529528408</v>
      </c>
    </row>
    <row r="53" spans="2:9" x14ac:dyDescent="0.3">
      <c r="B53" s="74" t="s">
        <v>105</v>
      </c>
      <c r="C53" s="60">
        <v>131.993572</v>
      </c>
      <c r="D53" s="61">
        <v>480.74309200000005</v>
      </c>
      <c r="E53" s="61">
        <v>470.7</v>
      </c>
      <c r="F53" s="62">
        <v>478.2</v>
      </c>
      <c r="G53" s="63">
        <v>27.45615572984666</v>
      </c>
      <c r="H53" s="64">
        <v>1.238026760268649</v>
      </c>
      <c r="I53" s="65">
        <v>1.6586611749063274</v>
      </c>
    </row>
    <row r="54" spans="2:9" x14ac:dyDescent="0.3">
      <c r="B54" s="40" t="s">
        <v>106</v>
      </c>
      <c r="C54" s="41">
        <v>10661.60896</v>
      </c>
      <c r="D54" s="42">
        <v>28983.803279</v>
      </c>
      <c r="E54" s="42">
        <v>33068.100000000006</v>
      </c>
      <c r="F54" s="43">
        <v>37759.200000000012</v>
      </c>
      <c r="G54" s="44">
        <v>36.784713370328419</v>
      </c>
      <c r="H54" s="75"/>
      <c r="I54" s="75"/>
    </row>
    <row r="55" spans="2:9" x14ac:dyDescent="0.3">
      <c r="B55" s="76" t="s">
        <v>593</v>
      </c>
      <c r="C55" s="77"/>
      <c r="D55" s="77"/>
      <c r="E55" s="75"/>
      <c r="F55" s="75"/>
      <c r="G55" s="75"/>
      <c r="H55" s="75"/>
      <c r="I55" s="75"/>
    </row>
    <row r="56" spans="2:9" x14ac:dyDescent="0.3">
      <c r="B56" s="10" t="s">
        <v>111</v>
      </c>
      <c r="C56" s="14"/>
      <c r="D56" s="14"/>
    </row>
    <row r="57" spans="2:9" x14ac:dyDescent="0.3">
      <c r="B57" s="14" t="s">
        <v>112</v>
      </c>
      <c r="C57" s="14"/>
      <c r="D57" s="14"/>
    </row>
    <row r="58" spans="2:9" x14ac:dyDescent="0.3">
      <c r="B58" s="14" t="s">
        <v>113</v>
      </c>
      <c r="C58" s="14"/>
      <c r="D58" s="14"/>
    </row>
    <row r="59" spans="2:9" x14ac:dyDescent="0.3">
      <c r="B59" s="14" t="s">
        <v>114</v>
      </c>
      <c r="C59" s="14"/>
      <c r="D59" s="14"/>
    </row>
  </sheetData>
  <mergeCells count="6">
    <mergeCell ref="B7:B9"/>
    <mergeCell ref="C7:C8"/>
    <mergeCell ref="D7:F8"/>
    <mergeCell ref="G7:I7"/>
    <mergeCell ref="G8:G9"/>
    <mergeCell ref="H9:I9"/>
  </mergeCells>
  <pageMargins left="0.7" right="0.7" top="0.75" bottom="0.75" header="0.3" footer="0.3"/>
  <pageSetup paperSize="9" scale="74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A575F-6121-4B67-90D8-717B765B1011}">
  <dimension ref="B5:I26"/>
  <sheetViews>
    <sheetView tabSelected="1" zoomScaleNormal="100" workbookViewId="0">
      <selection activeCell="B25" sqref="B25"/>
    </sheetView>
  </sheetViews>
  <sheetFormatPr baseColWidth="10" defaultColWidth="10.88671875" defaultRowHeight="14.4" x14ac:dyDescent="0.3"/>
  <cols>
    <col min="1" max="1" width="2.109375" style="2" customWidth="1"/>
    <col min="2" max="2" width="34.109375" style="2" customWidth="1"/>
    <col min="3" max="9" width="9.6640625" style="2" customWidth="1"/>
    <col min="10" max="16384" width="10.88671875" style="2"/>
  </cols>
  <sheetData>
    <row r="5" spans="2:9" ht="17.399999999999999" x14ac:dyDescent="0.35">
      <c r="B5" s="1" t="s">
        <v>560</v>
      </c>
    </row>
    <row r="6" spans="2:9" ht="23.85" customHeight="1" x14ac:dyDescent="0.3"/>
    <row r="7" spans="2:9" x14ac:dyDescent="0.3">
      <c r="B7" s="474" t="s">
        <v>595</v>
      </c>
      <c r="C7" s="559" t="s">
        <v>325</v>
      </c>
      <c r="D7" s="560"/>
      <c r="E7" s="560"/>
      <c r="F7" s="560"/>
      <c r="G7" s="560"/>
      <c r="H7" s="561"/>
      <c r="I7" s="557" t="s">
        <v>1</v>
      </c>
    </row>
    <row r="8" spans="2:9" ht="14.4" customHeight="1" x14ac:dyDescent="0.3">
      <c r="B8" s="562" t="s">
        <v>596</v>
      </c>
      <c r="C8" s="564" t="s">
        <v>597</v>
      </c>
      <c r="D8" s="565"/>
      <c r="E8" s="565"/>
      <c r="F8" s="565"/>
      <c r="G8" s="565"/>
      <c r="H8" s="566"/>
      <c r="I8" s="558"/>
    </row>
    <row r="9" spans="2:9" x14ac:dyDescent="0.3">
      <c r="B9" s="563"/>
      <c r="C9" s="178" t="s">
        <v>598</v>
      </c>
      <c r="D9" s="178" t="s">
        <v>599</v>
      </c>
      <c r="E9" s="178" t="s">
        <v>600</v>
      </c>
      <c r="F9" s="178" t="s">
        <v>601</v>
      </c>
      <c r="G9" s="474" t="s">
        <v>602</v>
      </c>
      <c r="H9" s="474" t="s">
        <v>603</v>
      </c>
      <c r="I9" s="178" t="s">
        <v>604</v>
      </c>
    </row>
    <row r="10" spans="2:9" x14ac:dyDescent="0.3">
      <c r="B10" s="475" t="s">
        <v>605</v>
      </c>
      <c r="C10" s="476">
        <v>266</v>
      </c>
      <c r="D10" s="477">
        <v>368</v>
      </c>
      <c r="E10" s="477">
        <v>341</v>
      </c>
      <c r="F10" s="477">
        <v>495</v>
      </c>
      <c r="G10" s="477">
        <v>157</v>
      </c>
      <c r="H10" s="478">
        <v>1627</v>
      </c>
      <c r="I10" s="479">
        <v>9200</v>
      </c>
    </row>
    <row r="11" spans="2:9" x14ac:dyDescent="0.3">
      <c r="B11" s="480" t="s">
        <v>606</v>
      </c>
      <c r="C11" s="481">
        <v>67998.7</v>
      </c>
      <c r="D11" s="482">
        <v>24852.35</v>
      </c>
      <c r="E11" s="482">
        <v>25346.36</v>
      </c>
      <c r="F11" s="482">
        <v>20568.509999999998</v>
      </c>
      <c r="G11" s="482">
        <v>2724.02</v>
      </c>
      <c r="H11" s="483">
        <v>141489.93999999997</v>
      </c>
      <c r="I11" s="484">
        <v>453170.14999999991</v>
      </c>
    </row>
    <row r="12" spans="2:9" x14ac:dyDescent="0.3">
      <c r="B12" s="475" t="s">
        <v>607</v>
      </c>
      <c r="C12" s="485">
        <v>0.80196728760990998</v>
      </c>
      <c r="D12" s="486">
        <v>1.1736538436003034</v>
      </c>
      <c r="E12" s="486">
        <v>1.7234155397461415</v>
      </c>
      <c r="F12" s="486">
        <v>3.226512362830368</v>
      </c>
      <c r="G12" s="486">
        <v>13.63227630487294</v>
      </c>
      <c r="H12" s="487">
        <v>1.6317926553647564</v>
      </c>
      <c r="I12" s="488">
        <v>1.7036553250473365</v>
      </c>
    </row>
    <row r="13" spans="2:9" x14ac:dyDescent="0.3">
      <c r="B13" s="489" t="s">
        <v>608</v>
      </c>
      <c r="C13" s="481">
        <v>22339.816942970963</v>
      </c>
      <c r="D13" s="482">
        <v>42679.20865109338</v>
      </c>
      <c r="E13" s="482">
        <v>68645.694462636791</v>
      </c>
      <c r="F13" s="482">
        <v>160984.77134269805</v>
      </c>
      <c r="G13" s="482">
        <v>897742.54849450453</v>
      </c>
      <c r="H13" s="490">
        <v>71216.096083862896</v>
      </c>
      <c r="I13" s="484">
        <v>62959.616130652037</v>
      </c>
    </row>
    <row r="14" spans="2:9" x14ac:dyDescent="0.3">
      <c r="B14" s="489" t="s">
        <v>609</v>
      </c>
      <c r="C14" s="481">
        <v>586.49837238653095</v>
      </c>
      <c r="D14" s="482">
        <v>1236.159409568914</v>
      </c>
      <c r="E14" s="482">
        <v>9834.9551173896361</v>
      </c>
      <c r="F14" s="482">
        <v>25624.659017770355</v>
      </c>
      <c r="G14" s="482">
        <v>152010.82108651922</v>
      </c>
      <c r="H14" s="490">
        <v>8912.4674042246406</v>
      </c>
      <c r="I14" s="484">
        <v>46784.090616974223</v>
      </c>
    </row>
    <row r="15" spans="2:9" x14ac:dyDescent="0.3">
      <c r="B15" s="480" t="s">
        <v>610</v>
      </c>
      <c r="C15" s="481">
        <v>17777.522268661025</v>
      </c>
      <c r="D15" s="482">
        <v>31262.002522900246</v>
      </c>
      <c r="E15" s="482">
        <v>56883.491373514778</v>
      </c>
      <c r="F15" s="482">
        <v>136830.5274606669</v>
      </c>
      <c r="G15" s="482">
        <v>686866.71952481987</v>
      </c>
      <c r="H15" s="490">
        <v>57339.842224825334</v>
      </c>
      <c r="I15" s="484">
        <v>83366.598732970422</v>
      </c>
    </row>
    <row r="16" spans="2:9" x14ac:dyDescent="0.3">
      <c r="B16" s="491" t="s">
        <v>611</v>
      </c>
      <c r="C16" s="481">
        <v>12377.743945693082</v>
      </c>
      <c r="D16" s="482">
        <v>20263.844039698462</v>
      </c>
      <c r="E16" s="482">
        <v>37332.514774508076</v>
      </c>
      <c r="F16" s="482">
        <v>83519.252597295679</v>
      </c>
      <c r="G16" s="482">
        <v>405916.00986409793</v>
      </c>
      <c r="H16" s="490">
        <v>36151.742747717632</v>
      </c>
      <c r="I16" s="484">
        <v>61574.669771365123</v>
      </c>
    </row>
    <row r="17" spans="2:9" x14ac:dyDescent="0.3">
      <c r="B17" s="491" t="s">
        <v>612</v>
      </c>
      <c r="C17" s="481">
        <v>2298.557421538942</v>
      </c>
      <c r="D17" s="482">
        <v>3134.9133751938934</v>
      </c>
      <c r="E17" s="482">
        <v>4305.0939381433873</v>
      </c>
      <c r="F17" s="482">
        <v>8378.5974151749415</v>
      </c>
      <c r="G17" s="482">
        <v>22641.062539922619</v>
      </c>
      <c r="H17" s="490">
        <v>4080.4124565322459</v>
      </c>
      <c r="I17" s="484">
        <v>5011.6063507492736</v>
      </c>
    </row>
    <row r="18" spans="2:9" x14ac:dyDescent="0.3">
      <c r="B18" s="491" t="s">
        <v>613</v>
      </c>
      <c r="C18" s="481">
        <v>3101.220901428997</v>
      </c>
      <c r="D18" s="482">
        <v>7863.2451080078954</v>
      </c>
      <c r="E18" s="482">
        <v>15245.882660863335</v>
      </c>
      <c r="F18" s="482">
        <v>44932.677448196271</v>
      </c>
      <c r="G18" s="482">
        <v>258309.64712079929</v>
      </c>
      <c r="H18" s="490">
        <v>17107.687020575449</v>
      </c>
      <c r="I18" s="484">
        <v>16780.322610855987</v>
      </c>
    </row>
    <row r="19" spans="2:9" x14ac:dyDescent="0.3">
      <c r="B19" s="492" t="s">
        <v>614</v>
      </c>
      <c r="C19" s="493">
        <v>5002.1017026796117</v>
      </c>
      <c r="D19" s="494">
        <v>8501.3293563787738</v>
      </c>
      <c r="E19" s="494">
        <v>11451.267252575908</v>
      </c>
      <c r="F19" s="494">
        <v>18477.841940422521</v>
      </c>
      <c r="G19" s="494">
        <v>46235.293492705627</v>
      </c>
      <c r="H19" s="483">
        <v>9524.8461398032996</v>
      </c>
      <c r="I19" s="495">
        <v>11222.626574301066</v>
      </c>
    </row>
    <row r="20" spans="2:9" x14ac:dyDescent="0.3">
      <c r="B20" s="496" t="s">
        <v>615</v>
      </c>
      <c r="C20" s="497"/>
      <c r="D20" s="498"/>
      <c r="E20" s="498"/>
      <c r="F20" s="498"/>
      <c r="G20" s="498"/>
      <c r="H20" s="477"/>
      <c r="I20" s="499"/>
    </row>
    <row r="21" spans="2:9" x14ac:dyDescent="0.3">
      <c r="B21" s="475" t="s">
        <v>616</v>
      </c>
      <c r="C21" s="476">
        <v>22933.331390664818</v>
      </c>
      <c r="D21" s="477">
        <v>43918.354206036849</v>
      </c>
      <c r="E21" s="477">
        <v>78480.649580026395</v>
      </c>
      <c r="F21" s="477">
        <v>186644.65141439988</v>
      </c>
      <c r="G21" s="477">
        <v>1049784.509220233</v>
      </c>
      <c r="H21" s="478">
        <v>80138.179481493149</v>
      </c>
      <c r="I21" s="479">
        <v>110818.68052480466</v>
      </c>
    </row>
    <row r="22" spans="2:9" x14ac:dyDescent="0.3">
      <c r="B22" s="480" t="s">
        <v>617</v>
      </c>
      <c r="C22" s="481">
        <v>13016.734469547209</v>
      </c>
      <c r="D22" s="482">
        <v>28669.761174794337</v>
      </c>
      <c r="E22" s="482">
        <v>48045.38028889351</v>
      </c>
      <c r="F22" s="482">
        <v>114195.60022595688</v>
      </c>
      <c r="G22" s="482">
        <v>691827.61281345203</v>
      </c>
      <c r="H22" s="490">
        <v>49818.33383706076</v>
      </c>
      <c r="I22" s="484">
        <v>56018.531751943046</v>
      </c>
    </row>
    <row r="23" spans="2:9" x14ac:dyDescent="0.3">
      <c r="B23" s="480" t="s">
        <v>618</v>
      </c>
      <c r="C23" s="493">
        <v>9915.5135681182092</v>
      </c>
      <c r="D23" s="494">
        <v>20783.116548833405</v>
      </c>
      <c r="E23" s="494">
        <v>32817.735869339813</v>
      </c>
      <c r="F23" s="494">
        <v>68831.766888491242</v>
      </c>
      <c r="G23" s="494">
        <v>428690.89993322361</v>
      </c>
      <c r="H23" s="483">
        <v>32554.193870996773</v>
      </c>
      <c r="I23" s="495">
        <v>39082.29678576094</v>
      </c>
    </row>
    <row r="24" spans="2:9" x14ac:dyDescent="0.3">
      <c r="B24" s="500" t="s">
        <v>619</v>
      </c>
      <c r="C24" s="497">
        <v>16231.004269938205</v>
      </c>
      <c r="D24" s="498">
        <v>24427.782800801731</v>
      </c>
      <c r="E24" s="498">
        <v>27878.00108612841</v>
      </c>
      <c r="F24" s="498">
        <v>35392.890956035873</v>
      </c>
      <c r="G24" s="498">
        <v>50749.236396136868</v>
      </c>
      <c r="H24" s="501">
        <v>30529.818646551521</v>
      </c>
      <c r="I24" s="499">
        <v>32881.376255133386</v>
      </c>
    </row>
    <row r="25" spans="2:9" x14ac:dyDescent="0.3">
      <c r="B25" s="502" t="s">
        <v>624</v>
      </c>
      <c r="C25" s="502"/>
      <c r="D25" s="14"/>
    </row>
    <row r="26" spans="2:9" x14ac:dyDescent="0.3">
      <c r="B26" s="14"/>
      <c r="C26" s="14"/>
      <c r="D26" s="14"/>
    </row>
  </sheetData>
  <mergeCells count="4">
    <mergeCell ref="I7:I8"/>
    <mergeCell ref="C7:H7"/>
    <mergeCell ref="B8:B9"/>
    <mergeCell ref="C8:H8"/>
  </mergeCells>
  <pageMargins left="0.7" right="0.7" top="0.75" bottom="0.75" header="0.3" footer="0.3"/>
  <pageSetup paperSize="9" scale="72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B5:J41"/>
  <sheetViews>
    <sheetView topLeftCell="A37" zoomScale="85" zoomScaleNormal="85" zoomScalePageLayoutView="55" workbookViewId="0">
      <selection activeCell="S12" sqref="S12"/>
    </sheetView>
  </sheetViews>
  <sheetFormatPr baseColWidth="10" defaultColWidth="10.88671875" defaultRowHeight="14.4" x14ac:dyDescent="0.3"/>
  <cols>
    <col min="1" max="1" width="10.88671875" style="2"/>
    <col min="2" max="2" width="13.44140625" style="2" customWidth="1"/>
    <col min="3" max="3" width="30.44140625" style="2" customWidth="1"/>
    <col min="4" max="4" width="13.88671875" style="2" customWidth="1"/>
    <col min="5" max="5" width="10.88671875" style="2"/>
    <col min="6" max="6" width="14.5546875" style="2" customWidth="1"/>
    <col min="7" max="7" width="12.44140625" style="2" customWidth="1"/>
    <col min="8" max="16384" width="10.88671875" style="2"/>
  </cols>
  <sheetData>
    <row r="5" spans="2:6" ht="17.399999999999999" x14ac:dyDescent="0.35">
      <c r="B5" s="1" t="s">
        <v>561</v>
      </c>
    </row>
    <row r="6" spans="2:6" ht="17.399999999999999" x14ac:dyDescent="0.35">
      <c r="B6" s="1"/>
    </row>
    <row r="7" spans="2:6" ht="24" x14ac:dyDescent="0.3">
      <c r="B7" s="567" t="s">
        <v>115</v>
      </c>
      <c r="C7" s="568"/>
      <c r="D7" s="297" t="s">
        <v>319</v>
      </c>
      <c r="E7" s="289" t="s">
        <v>1</v>
      </c>
      <c r="F7" s="253" t="s">
        <v>320</v>
      </c>
    </row>
    <row r="8" spans="2:6" ht="14.85" customHeight="1" x14ac:dyDescent="0.3">
      <c r="B8" s="569" t="s">
        <v>329</v>
      </c>
      <c r="C8" s="276" t="s">
        <v>330</v>
      </c>
      <c r="D8" s="271">
        <v>267717</v>
      </c>
      <c r="E8" s="391">
        <v>914871</v>
      </c>
      <c r="F8" s="392">
        <v>29.262814101660233</v>
      </c>
    </row>
    <row r="9" spans="2:6" x14ac:dyDescent="0.3">
      <c r="B9" s="570"/>
      <c r="C9" s="277" t="s">
        <v>331</v>
      </c>
      <c r="D9" s="266">
        <v>17.7</v>
      </c>
      <c r="E9" s="290">
        <v>26.1</v>
      </c>
      <c r="F9" s="267"/>
    </row>
    <row r="10" spans="2:6" x14ac:dyDescent="0.3">
      <c r="B10" s="570"/>
      <c r="C10" s="277" t="s">
        <v>127</v>
      </c>
      <c r="D10" s="265">
        <v>1617263.2</v>
      </c>
      <c r="E10" s="291">
        <v>16565204.4</v>
      </c>
      <c r="F10" s="268">
        <v>9.7630138508885533</v>
      </c>
    </row>
    <row r="11" spans="2:6" x14ac:dyDescent="0.3">
      <c r="B11" s="570"/>
      <c r="C11" s="277" t="s">
        <v>332</v>
      </c>
      <c r="D11" s="265">
        <v>11231844.5</v>
      </c>
      <c r="E11" s="291">
        <v>45168206.899999999</v>
      </c>
      <c r="F11" s="268">
        <v>24.866704416375672</v>
      </c>
    </row>
    <row r="12" spans="2:6" x14ac:dyDescent="0.3">
      <c r="B12" s="570"/>
      <c r="C12" s="278" t="s">
        <v>442</v>
      </c>
      <c r="D12" s="393">
        <v>42</v>
      </c>
      <c r="E12" s="394">
        <v>49.4</v>
      </c>
      <c r="F12" s="267"/>
    </row>
    <row r="13" spans="2:6" x14ac:dyDescent="0.3">
      <c r="B13" s="570"/>
      <c r="C13" s="277" t="s">
        <v>128</v>
      </c>
      <c r="D13" s="265">
        <v>280086.24699999997</v>
      </c>
      <c r="E13" s="291">
        <v>851573.89899999998</v>
      </c>
      <c r="F13" s="268">
        <v>32.8904217624453</v>
      </c>
    </row>
    <row r="14" spans="2:6" x14ac:dyDescent="0.3">
      <c r="B14" s="571"/>
      <c r="C14" s="279" t="s">
        <v>333</v>
      </c>
      <c r="D14" s="395">
        <v>1.0461987875301622</v>
      </c>
      <c r="E14" s="396">
        <v>0.95177910693648726</v>
      </c>
      <c r="F14" s="272"/>
    </row>
    <row r="15" spans="2:6" ht="14.85" customHeight="1" x14ac:dyDescent="0.3">
      <c r="B15" s="570" t="s">
        <v>334</v>
      </c>
      <c r="C15" s="278" t="s">
        <v>456</v>
      </c>
      <c r="D15" s="265">
        <v>1483201.4125000001</v>
      </c>
      <c r="E15" s="291">
        <v>2486601.6545000002</v>
      </c>
      <c r="F15" s="268">
        <v>59.647728851778581</v>
      </c>
    </row>
    <row r="16" spans="2:6" x14ac:dyDescent="0.3">
      <c r="B16" s="570"/>
      <c r="C16" s="278" t="s">
        <v>335</v>
      </c>
      <c r="D16" s="265">
        <v>218338.592</v>
      </c>
      <c r="E16" s="291">
        <v>308653.9007</v>
      </c>
      <c r="F16" s="268">
        <v>70.738970576696815</v>
      </c>
    </row>
    <row r="17" spans="2:6" x14ac:dyDescent="0.3">
      <c r="B17" s="570"/>
      <c r="C17" s="278" t="s">
        <v>338</v>
      </c>
      <c r="D17" s="265">
        <v>208135.19990000001</v>
      </c>
      <c r="E17" s="291">
        <v>757602.72519999999</v>
      </c>
      <c r="F17" s="268">
        <v>27.47286842784974</v>
      </c>
    </row>
    <row r="18" spans="2:6" x14ac:dyDescent="0.3">
      <c r="B18" s="570"/>
      <c r="C18" s="278" t="s">
        <v>116</v>
      </c>
      <c r="D18" s="265">
        <v>192875.71930000003</v>
      </c>
      <c r="E18" s="291">
        <v>715722.59850000008</v>
      </c>
      <c r="F18" s="268">
        <v>26.948390298731077</v>
      </c>
    </row>
    <row r="19" spans="2:6" x14ac:dyDescent="0.3">
      <c r="B19" s="570"/>
      <c r="C19" s="278" t="s">
        <v>337</v>
      </c>
      <c r="D19" s="269">
        <v>63255.063600000001</v>
      </c>
      <c r="E19" s="292">
        <v>147510.37330000001</v>
      </c>
      <c r="F19" s="268">
        <v>42.881773115274193</v>
      </c>
    </row>
    <row r="20" spans="2:6" x14ac:dyDescent="0.3">
      <c r="B20" s="570"/>
      <c r="C20" s="277" t="s">
        <v>24</v>
      </c>
      <c r="D20" s="269">
        <v>63921.691500000001</v>
      </c>
      <c r="E20" s="291">
        <v>245621.46850000002</v>
      </c>
      <c r="F20" s="268">
        <v>26.024472490278267</v>
      </c>
    </row>
    <row r="21" spans="2:6" x14ac:dyDescent="0.3">
      <c r="B21" s="570"/>
      <c r="C21" s="278" t="s">
        <v>336</v>
      </c>
      <c r="D21" s="265">
        <v>51400.256300000001</v>
      </c>
      <c r="E21" s="291">
        <v>88994.923899999994</v>
      </c>
      <c r="F21" s="268">
        <v>57.756391092323867</v>
      </c>
    </row>
    <row r="22" spans="2:6" x14ac:dyDescent="0.3">
      <c r="B22" s="570"/>
      <c r="C22" s="278" t="s">
        <v>341</v>
      </c>
      <c r="D22" s="265">
        <v>55713.671900000001</v>
      </c>
      <c r="E22" s="291">
        <v>55722.688800000004</v>
      </c>
      <c r="F22" s="268">
        <v>99.983818261117364</v>
      </c>
    </row>
    <row r="23" spans="2:6" x14ac:dyDescent="0.3">
      <c r="B23" s="570"/>
      <c r="C23" s="278" t="s">
        <v>441</v>
      </c>
      <c r="D23" s="265">
        <v>18724.561100000003</v>
      </c>
      <c r="E23" s="291">
        <v>24221.091700000001</v>
      </c>
      <c r="F23" s="268">
        <v>77.306842036356286</v>
      </c>
    </row>
    <row r="24" spans="2:6" ht="15" thickBot="1" x14ac:dyDescent="0.35">
      <c r="B24" s="572"/>
      <c r="C24" s="280" t="s">
        <v>117</v>
      </c>
      <c r="D24" s="173">
        <v>7882.3562000000002</v>
      </c>
      <c r="E24" s="293">
        <v>39390.216400000005</v>
      </c>
      <c r="F24" s="287">
        <v>20.01094921631352</v>
      </c>
    </row>
    <row r="25" spans="2:6" x14ac:dyDescent="0.3">
      <c r="B25" s="273"/>
      <c r="C25" s="281" t="s">
        <v>118</v>
      </c>
      <c r="D25" s="284">
        <v>477998</v>
      </c>
      <c r="E25" s="294">
        <v>6294640</v>
      </c>
      <c r="F25" s="288">
        <v>7.5937305389982592</v>
      </c>
    </row>
    <row r="26" spans="2:6" x14ac:dyDescent="0.3">
      <c r="B26" s="273"/>
      <c r="C26" s="282" t="s">
        <v>119</v>
      </c>
      <c r="D26" s="285">
        <v>207307</v>
      </c>
      <c r="E26" s="295">
        <v>2055265</v>
      </c>
      <c r="F26" s="268">
        <v>10.086631164351068</v>
      </c>
    </row>
    <row r="27" spans="2:6" x14ac:dyDescent="0.3">
      <c r="B27" s="273" t="s">
        <v>395</v>
      </c>
      <c r="C27" s="282" t="s">
        <v>120</v>
      </c>
      <c r="D27" s="285">
        <v>55952</v>
      </c>
      <c r="E27" s="295">
        <v>785590</v>
      </c>
      <c r="F27" s="268">
        <v>7.1222902531855041</v>
      </c>
    </row>
    <row r="28" spans="2:6" ht="15.75" customHeight="1" x14ac:dyDescent="0.3">
      <c r="B28" s="273" t="s">
        <v>394</v>
      </c>
      <c r="C28" s="278" t="s">
        <v>121</v>
      </c>
      <c r="D28" s="285">
        <v>2632945</v>
      </c>
      <c r="E28" s="295">
        <v>33803040</v>
      </c>
      <c r="F28" s="268">
        <v>7.7890775504215002</v>
      </c>
    </row>
    <row r="29" spans="2:6" x14ac:dyDescent="0.3">
      <c r="B29" s="273" t="s">
        <v>339</v>
      </c>
      <c r="C29" s="278" t="s">
        <v>122</v>
      </c>
      <c r="D29" s="285">
        <v>1799807</v>
      </c>
      <c r="E29" s="295">
        <v>13596561</v>
      </c>
      <c r="F29" s="268">
        <v>13.237222265247809</v>
      </c>
    </row>
    <row r="30" spans="2:6" x14ac:dyDescent="0.3">
      <c r="B30" s="273">
        <v>2023</v>
      </c>
      <c r="C30" s="278" t="s">
        <v>123</v>
      </c>
      <c r="D30" s="285">
        <v>851592</v>
      </c>
      <c r="E30" s="295">
        <v>2293470</v>
      </c>
      <c r="F30" s="268">
        <v>37.13115933498149</v>
      </c>
    </row>
    <row r="31" spans="2:6" x14ac:dyDescent="0.3">
      <c r="B31" s="274"/>
      <c r="C31" s="278" t="s">
        <v>124</v>
      </c>
      <c r="D31" s="285">
        <v>1958803</v>
      </c>
      <c r="E31" s="295">
        <v>50529657.5</v>
      </c>
      <c r="F31" s="268">
        <v>3.8765412174028686</v>
      </c>
    </row>
    <row r="32" spans="2:6" x14ac:dyDescent="0.3">
      <c r="B32" s="274"/>
      <c r="C32" s="278" t="s">
        <v>125</v>
      </c>
      <c r="D32" s="285">
        <v>136839.47500000001</v>
      </c>
      <c r="E32" s="295">
        <v>710501.49199999997</v>
      </c>
      <c r="F32" s="268">
        <v>19.25956194895647</v>
      </c>
    </row>
    <row r="33" spans="2:10" x14ac:dyDescent="0.3">
      <c r="B33" s="275"/>
      <c r="C33" s="283" t="s">
        <v>126</v>
      </c>
      <c r="D33" s="286">
        <v>510792</v>
      </c>
      <c r="E33" s="296">
        <v>2794854.5</v>
      </c>
      <c r="F33" s="270">
        <v>18.276157130898945</v>
      </c>
    </row>
    <row r="34" spans="2:10" x14ac:dyDescent="0.3">
      <c r="B34" s="78" t="s">
        <v>591</v>
      </c>
      <c r="C34" s="78"/>
      <c r="D34" s="78"/>
      <c r="E34" s="14"/>
      <c r="F34" s="14"/>
      <c r="G34" s="14"/>
      <c r="H34" s="14"/>
      <c r="I34" s="14"/>
      <c r="J34" s="14"/>
    </row>
    <row r="35" spans="2:10" ht="29.85" customHeight="1" x14ac:dyDescent="0.3">
      <c r="B35" s="573" t="s">
        <v>507</v>
      </c>
      <c r="C35" s="573"/>
      <c r="D35" s="573"/>
      <c r="E35" s="573"/>
      <c r="F35" s="573"/>
      <c r="G35" s="14"/>
      <c r="H35" s="14"/>
      <c r="I35" s="14"/>
      <c r="J35" s="14"/>
    </row>
    <row r="36" spans="2:10" x14ac:dyDescent="0.3">
      <c r="B36" s="201" t="s">
        <v>447</v>
      </c>
      <c r="C36" s="201"/>
      <c r="D36" s="201"/>
      <c r="E36" s="14"/>
      <c r="F36" s="14"/>
      <c r="G36" s="14"/>
      <c r="H36" s="14"/>
      <c r="I36" s="14"/>
      <c r="J36" s="14"/>
    </row>
    <row r="37" spans="2:10" x14ac:dyDescent="0.3">
      <c r="B37" s="78" t="s">
        <v>129</v>
      </c>
      <c r="C37" s="78"/>
      <c r="D37" s="78"/>
      <c r="E37" s="14"/>
      <c r="F37" s="14"/>
      <c r="G37" s="14"/>
      <c r="H37" s="14"/>
      <c r="I37" s="14"/>
      <c r="J37" s="14"/>
    </row>
    <row r="38" spans="2:10" x14ac:dyDescent="0.3">
      <c r="B38" s="14" t="s">
        <v>130</v>
      </c>
      <c r="C38" s="14"/>
      <c r="D38" s="14"/>
      <c r="E38" s="14"/>
      <c r="F38" s="14"/>
      <c r="G38" s="14"/>
      <c r="H38" s="14"/>
      <c r="I38" s="14"/>
      <c r="J38" s="14"/>
    </row>
    <row r="39" spans="2:10" ht="26.85" customHeight="1" x14ac:dyDescent="0.3">
      <c r="B39" s="573" t="s">
        <v>131</v>
      </c>
      <c r="C39" s="573"/>
      <c r="D39" s="573"/>
      <c r="E39" s="573"/>
      <c r="F39" s="573"/>
      <c r="G39" s="14"/>
      <c r="H39" s="14"/>
      <c r="I39" s="14"/>
      <c r="J39" s="14"/>
    </row>
    <row r="40" spans="2:10" ht="29.85" customHeight="1" x14ac:dyDescent="0.3">
      <c r="B40" s="573" t="s">
        <v>132</v>
      </c>
      <c r="C40" s="573"/>
      <c r="D40" s="573"/>
      <c r="E40" s="573"/>
      <c r="F40" s="573"/>
      <c r="G40" s="14"/>
      <c r="H40" s="14"/>
      <c r="I40" s="14"/>
      <c r="J40" s="14"/>
    </row>
    <row r="41" spans="2:10" x14ac:dyDescent="0.3">
      <c r="B41" s="14" t="s">
        <v>133</v>
      </c>
      <c r="C41" s="14"/>
      <c r="D41" s="14"/>
      <c r="E41" s="14"/>
      <c r="F41" s="14"/>
      <c r="G41" s="14"/>
      <c r="H41" s="14"/>
      <c r="I41" s="14"/>
      <c r="J41" s="14"/>
    </row>
  </sheetData>
  <mergeCells count="6">
    <mergeCell ref="B7:C7"/>
    <mergeCell ref="B8:B14"/>
    <mergeCell ref="B15:B24"/>
    <mergeCell ref="B39:F39"/>
    <mergeCell ref="B40:F40"/>
    <mergeCell ref="B35:F35"/>
  </mergeCells>
  <pageMargins left="0.7" right="0.7" top="0.75" bottom="0.75" header="0.3" footer="0.3"/>
  <pageSetup paperSize="9" scale="82" orientation="portrait" r:id="rId1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22</vt:i4>
      </vt:variant>
    </vt:vector>
  </HeadingPairs>
  <TitlesOfParts>
    <vt:vector size="47" baseType="lpstr">
      <vt:lpstr>Portada And</vt:lpstr>
      <vt:lpstr>Índice </vt:lpstr>
      <vt:lpstr>1.1.Suelos</vt:lpstr>
      <vt:lpstr>1.2. Incendios</vt:lpstr>
      <vt:lpstr>1.3. Agua</vt:lpstr>
      <vt:lpstr>2.1. Indicadores econ.</vt:lpstr>
      <vt:lpstr>2.2. Indicadores Macro</vt:lpstr>
      <vt:lpstr>2.3. Indicadores Micro</vt:lpstr>
      <vt:lpstr>2.4. Datos estructurales</vt:lpstr>
      <vt:lpstr>2.5. Producciones agrarias</vt:lpstr>
      <vt:lpstr>2.6. Evolución del IPC</vt:lpstr>
      <vt:lpstr>2.7. Empleo</vt:lpstr>
      <vt:lpstr>2.8. Ayudas PAC PPC</vt:lpstr>
      <vt:lpstr>2.8. Ayudas PAC y PPC (2)</vt:lpstr>
      <vt:lpstr>2.8. Ayudas PAC y PPC (3)</vt:lpstr>
      <vt:lpstr>2.9. Seguro Agrario</vt:lpstr>
      <vt:lpstr>2.10. Financiación</vt:lpstr>
      <vt:lpstr>2.10. Financiación (2)</vt:lpstr>
      <vt:lpstr>2.11. Fiscalidad</vt:lpstr>
      <vt:lpstr>2.12. Turismo rural</vt:lpstr>
      <vt:lpstr>2.13. Sector pesquero</vt:lpstr>
      <vt:lpstr>2.14. Industria Agroalimentaria</vt:lpstr>
      <vt:lpstr>2.15. Comercio exterior</vt:lpstr>
      <vt:lpstr>3. Inversiones y transf.</vt:lpstr>
      <vt:lpstr>Contra_portada</vt:lpstr>
      <vt:lpstr>'1.1.Suelos'!Área_de_impresión</vt:lpstr>
      <vt:lpstr>'1.2. Incendios'!Área_de_impresión</vt:lpstr>
      <vt:lpstr>'1.3. Agua'!Área_de_impresión</vt:lpstr>
      <vt:lpstr>'2.1. Indicadores econ.'!Área_de_impresión</vt:lpstr>
      <vt:lpstr>'2.10. Financiación'!Área_de_impresión</vt:lpstr>
      <vt:lpstr>'2.10. Financiación (2)'!Área_de_impresión</vt:lpstr>
      <vt:lpstr>'2.11. Fiscalidad'!Área_de_impresión</vt:lpstr>
      <vt:lpstr>'2.12. Turismo rural'!Área_de_impresión</vt:lpstr>
      <vt:lpstr>'2.13. Sector pesquero'!Área_de_impresión</vt:lpstr>
      <vt:lpstr>'2.14. Industria Agroalimentaria'!Área_de_impresión</vt:lpstr>
      <vt:lpstr>'2.2. Indicadores Macro'!Área_de_impresión</vt:lpstr>
      <vt:lpstr>'2.3. Indicadores Micro'!Área_de_impresión</vt:lpstr>
      <vt:lpstr>'2.4. Datos estructurales'!Área_de_impresión</vt:lpstr>
      <vt:lpstr>'2.5. Producciones agrarias'!Área_de_impresión</vt:lpstr>
      <vt:lpstr>'2.7. Empleo'!Área_de_impresión</vt:lpstr>
      <vt:lpstr>'2.8. Ayudas PAC PPC'!Área_de_impresión</vt:lpstr>
      <vt:lpstr>'2.8. Ayudas PAC y PPC (2)'!Área_de_impresión</vt:lpstr>
      <vt:lpstr>'2.8. Ayudas PAC y PPC (3)'!Área_de_impresión</vt:lpstr>
      <vt:lpstr>'3. Inversiones y transf.'!Área_de_impresión</vt:lpstr>
      <vt:lpstr>Contra_portada!Área_de_impresión</vt:lpstr>
      <vt:lpstr>'Índice '!Área_de_impresión</vt:lpstr>
      <vt:lpstr>'Portada And'!Área_de_impresión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2025-04-02T08:50:18Z</dcterms:modified>
</cp:coreProperties>
</file>