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4.xml" ContentType="application/vnd.openxmlformats-officedocument.spreadsheetml.externalLink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360" yWindow="300" windowWidth="14880" windowHeight="7812" activeTab="4"/>
  </bookViews>
  <sheets>
    <sheet name="RESULTADO FINAL PORCINO 1" sheetId="4" r:id="rId1"/>
    <sheet name="RESULTADO FINAL PORCINO 2" sheetId="5" r:id="rId2"/>
    <sheet name="RESULTADO FINAL NO IBÉRICO 1" sheetId="6" r:id="rId3"/>
    <sheet name="RESULTADO FINAL NO IBÉRICO 2" sheetId="7" r:id="rId4"/>
    <sheet name="RESULTADO FINAL IBERICO" sheetId="8" r:id="rId5"/>
  </sheets>
  <externalReferences>
    <externalReference r:id="rId6"/>
    <externalReference r:id="rId7"/>
    <externalReference r:id="rId8"/>
    <externalReference r:id="rId9"/>
  </externalReferences>
  <definedNames>
    <definedName name="_xlnm.Print_Area" localSheetId="4">'RESULTADO FINAL IBERICO'!#REF!</definedName>
    <definedName name="_xlnm.Print_Area" localSheetId="2">'RESULTADO FINAL NO IBÉRICO 1'!$A$9:$X$111</definedName>
    <definedName name="_xlnm.Print_Area" localSheetId="3">'RESULTADO FINAL NO IBÉRICO 2'!#REF!</definedName>
    <definedName name="_xlnm.Print_Area" localSheetId="0">'RESULTADO FINAL PORCINO 1'!$A$4:$H$89</definedName>
    <definedName name="_xlnm.Print_Area" localSheetId="1">'RESULTADO FINAL PORCINO 2'!$A$4:$G$89</definedName>
    <definedName name="Category">[1]Textes!$A$18:$W$64</definedName>
    <definedName name="COUNTRIES">[2]Countries!$A$1:$AB$1</definedName>
    <definedName name="COUNTRY">#REF!</definedName>
    <definedName name="DATA">#REF!</definedName>
    <definedName name="DATASET">#REF!</definedName>
    <definedName name="dede">[3]Textes!$A$18:$M$64</definedName>
    <definedName name="ITEMS">[2]Dictionary!$A$9:$A$45</definedName>
    <definedName name="LANGUAGE">#REF!</definedName>
    <definedName name="LANGUAGES">[2]Dictionary!$B$1:$X$1</definedName>
    <definedName name="lg">[4]Textes!$B$1</definedName>
    <definedName name="libliv">[4]Textes!$A$4:$M$11</definedName>
    <definedName name="NUTS">[2]Regions!$A$2:$B$402</definedName>
    <definedName name="pays">[4]Textes!$A$68:$M$95</definedName>
    <definedName name="refyear">[1]Dialog!$H$18</definedName>
    <definedName name="REGIONS">[2]Countries!$A$2:$A$61</definedName>
    <definedName name="SUBTITLE1">[2]Dictionary!$A$4</definedName>
    <definedName name="SUBTITLE2">[2]Dictionary!$A$5</definedName>
    <definedName name="surveys">[1]Textes!$A$113:$W$116</definedName>
    <definedName name="testvalC">[1]Textes!$D$123:$E$151</definedName>
    <definedName name="TITLE">[2]Dictionary!$A$3</definedName>
    <definedName name="YEAR">#REF!</definedName>
  </definedNames>
  <calcPr calcId="125725"/>
</workbook>
</file>

<file path=xl/calcChain.xml><?xml version="1.0" encoding="utf-8"?>
<calcChain xmlns="http://schemas.openxmlformats.org/spreadsheetml/2006/main">
  <c r="F93" i="8"/>
  <c r="B91"/>
  <c r="B90"/>
  <c r="C83"/>
  <c r="G82"/>
  <c r="F82"/>
  <c r="E82"/>
  <c r="C82"/>
  <c r="D82"/>
  <c r="B82"/>
  <c r="C81"/>
  <c r="C80"/>
  <c r="C79"/>
  <c r="C78"/>
  <c r="C77"/>
  <c r="C76"/>
  <c r="C75"/>
  <c r="C74"/>
  <c r="C73"/>
  <c r="G72"/>
  <c r="F72"/>
  <c r="E72"/>
  <c r="D72"/>
  <c r="B72"/>
  <c r="C71"/>
  <c r="C70"/>
  <c r="C69"/>
  <c r="G68"/>
  <c r="G84"/>
  <c r="F68"/>
  <c r="F84"/>
  <c r="E68"/>
  <c r="D68"/>
  <c r="D84"/>
  <c r="B68"/>
  <c r="C67"/>
  <c r="C66"/>
  <c r="C65"/>
  <c r="G64"/>
  <c r="F64"/>
  <c r="E64"/>
  <c r="D64"/>
  <c r="C64"/>
  <c r="B64"/>
  <c r="B84"/>
  <c r="C63"/>
  <c r="C62"/>
  <c r="C61"/>
  <c r="C60"/>
  <c r="C59"/>
  <c r="C58"/>
  <c r="C57"/>
  <c r="C56"/>
  <c r="C55"/>
  <c r="C53"/>
  <c r="B53"/>
  <c r="C52"/>
  <c r="G42"/>
  <c r="G93"/>
  <c r="F42"/>
  <c r="E42"/>
  <c r="D42"/>
  <c r="D93"/>
  <c r="C42"/>
  <c r="C93"/>
  <c r="E41"/>
  <c r="B41"/>
  <c r="E40"/>
  <c r="B40"/>
  <c r="E39"/>
  <c r="B39"/>
  <c r="E38"/>
  <c r="B38"/>
  <c r="E37"/>
  <c r="B37"/>
  <c r="E36"/>
  <c r="B36"/>
  <c r="E35"/>
  <c r="B35"/>
  <c r="E34"/>
  <c r="B34"/>
  <c r="B42"/>
  <c r="G32"/>
  <c r="F32"/>
  <c r="D32"/>
  <c r="C32"/>
  <c r="E31"/>
  <c r="B31"/>
  <c r="E30"/>
  <c r="E32"/>
  <c r="G28"/>
  <c r="F28"/>
  <c r="E28"/>
  <c r="E44"/>
  <c r="D28"/>
  <c r="D44"/>
  <c r="C28"/>
  <c r="E27"/>
  <c r="B27"/>
  <c r="E26"/>
  <c r="B26"/>
  <c r="G24"/>
  <c r="G44"/>
  <c r="F24"/>
  <c r="E24"/>
  <c r="D24"/>
  <c r="C24"/>
  <c r="C44"/>
  <c r="E23"/>
  <c r="B23"/>
  <c r="E22"/>
  <c r="B22"/>
  <c r="E21"/>
  <c r="B21"/>
  <c r="E20"/>
  <c r="B20"/>
  <c r="E19"/>
  <c r="B19"/>
  <c r="E18"/>
  <c r="B18"/>
  <c r="E17"/>
  <c r="B17"/>
  <c r="E16"/>
  <c r="B16"/>
  <c r="E15"/>
  <c r="B15"/>
  <c r="E13"/>
  <c r="B13"/>
  <c r="E12"/>
  <c r="B12"/>
  <c r="C88" i="7"/>
  <c r="G87"/>
  <c r="G89"/>
  <c r="F87"/>
  <c r="E87"/>
  <c r="D87"/>
  <c r="D89"/>
  <c r="B87"/>
  <c r="C86"/>
  <c r="C85"/>
  <c r="C84"/>
  <c r="G83"/>
  <c r="F83"/>
  <c r="E83"/>
  <c r="D83"/>
  <c r="C83"/>
  <c r="B83"/>
  <c r="C82"/>
  <c r="C81"/>
  <c r="C80"/>
  <c r="C79"/>
  <c r="C78"/>
  <c r="C77"/>
  <c r="C76"/>
  <c r="C75"/>
  <c r="C74"/>
  <c r="G73"/>
  <c r="F73"/>
  <c r="E73"/>
  <c r="D73"/>
  <c r="C73"/>
  <c r="B73"/>
  <c r="C72"/>
  <c r="C71"/>
  <c r="C70"/>
  <c r="C69"/>
  <c r="C68"/>
  <c r="G67"/>
  <c r="F67"/>
  <c r="E67"/>
  <c r="D67"/>
  <c r="C67"/>
  <c r="B67"/>
  <c r="C66"/>
  <c r="C65"/>
  <c r="C64"/>
  <c r="C63"/>
  <c r="G62"/>
  <c r="F62"/>
  <c r="E62"/>
  <c r="D62"/>
  <c r="C62"/>
  <c r="B62"/>
  <c r="C61"/>
  <c r="C60"/>
  <c r="C59"/>
  <c r="C58"/>
  <c r="C57"/>
  <c r="C55"/>
  <c r="C54"/>
  <c r="G53"/>
  <c r="F53"/>
  <c r="E53"/>
  <c r="D53"/>
  <c r="C53"/>
  <c r="B53"/>
  <c r="C52"/>
  <c r="C51"/>
  <c r="C50"/>
  <c r="C49"/>
  <c r="C48"/>
  <c r="C47"/>
  <c r="C46"/>
  <c r="C45"/>
  <c r="C44"/>
  <c r="C43"/>
  <c r="C42"/>
  <c r="C41"/>
  <c r="G40"/>
  <c r="F40"/>
  <c r="E40"/>
  <c r="D40"/>
  <c r="C40"/>
  <c r="B40"/>
  <c r="C39"/>
  <c r="C38"/>
  <c r="C37"/>
  <c r="C36"/>
  <c r="C35"/>
  <c r="G34"/>
  <c r="F34"/>
  <c r="E34"/>
  <c r="D34"/>
  <c r="C34"/>
  <c r="B34"/>
  <c r="C33"/>
  <c r="C32"/>
  <c r="C31"/>
  <c r="C30"/>
  <c r="C29"/>
  <c r="C28"/>
  <c r="C27"/>
  <c r="C26"/>
  <c r="G25"/>
  <c r="F25"/>
  <c r="E25"/>
  <c r="E89"/>
  <c r="D25"/>
  <c r="C25"/>
  <c r="B25"/>
  <c r="C24"/>
  <c r="C23"/>
  <c r="C22"/>
  <c r="C21"/>
  <c r="C20"/>
  <c r="C19"/>
  <c r="C18"/>
  <c r="C17"/>
  <c r="G16"/>
  <c r="F16"/>
  <c r="F89"/>
  <c r="E16"/>
  <c r="D16"/>
  <c r="B16"/>
  <c r="C15"/>
  <c r="C14"/>
  <c r="C13"/>
  <c r="C16"/>
  <c r="C12"/>
  <c r="H89" i="6"/>
  <c r="G89"/>
  <c r="G91"/>
  <c r="F89"/>
  <c r="D89"/>
  <c r="C89"/>
  <c r="E88"/>
  <c r="E87"/>
  <c r="H85"/>
  <c r="G85"/>
  <c r="F85"/>
  <c r="D85"/>
  <c r="C85"/>
  <c r="E84"/>
  <c r="E83"/>
  <c r="E82"/>
  <c r="E81"/>
  <c r="E80"/>
  <c r="E79"/>
  <c r="E78"/>
  <c r="E77"/>
  <c r="E85"/>
  <c r="H75"/>
  <c r="G75"/>
  <c r="F75"/>
  <c r="D75"/>
  <c r="C75"/>
  <c r="E74"/>
  <c r="E73"/>
  <c r="B75"/>
  <c r="E71"/>
  <c r="H69"/>
  <c r="G69"/>
  <c r="F69"/>
  <c r="D69"/>
  <c r="C69"/>
  <c r="E68"/>
  <c r="E67"/>
  <c r="E66"/>
  <c r="E69"/>
  <c r="B69"/>
  <c r="H64"/>
  <c r="G64"/>
  <c r="F64"/>
  <c r="D64"/>
  <c r="C64"/>
  <c r="E63"/>
  <c r="E62"/>
  <c r="E61"/>
  <c r="E60"/>
  <c r="E64"/>
  <c r="E59"/>
  <c r="E57"/>
  <c r="H55"/>
  <c r="G55"/>
  <c r="F55"/>
  <c r="D55"/>
  <c r="C55"/>
  <c r="E54"/>
  <c r="E53"/>
  <c r="E52"/>
  <c r="E51"/>
  <c r="E50"/>
  <c r="E49"/>
  <c r="E48"/>
  <c r="E47"/>
  <c r="E46"/>
  <c r="E55"/>
  <c r="B55"/>
  <c r="E44"/>
  <c r="H42"/>
  <c r="G42"/>
  <c r="F42"/>
  <c r="D42"/>
  <c r="C42"/>
  <c r="E41"/>
  <c r="E40"/>
  <c r="E39"/>
  <c r="E38"/>
  <c r="E42"/>
  <c r="H36"/>
  <c r="G36"/>
  <c r="F36"/>
  <c r="D36"/>
  <c r="C36"/>
  <c r="E35"/>
  <c r="E34"/>
  <c r="E33"/>
  <c r="E36"/>
  <c r="B36"/>
  <c r="E31"/>
  <c r="E29"/>
  <c r="H27"/>
  <c r="G27"/>
  <c r="F27"/>
  <c r="F91"/>
  <c r="D27"/>
  <c r="D91"/>
  <c r="C27"/>
  <c r="E26"/>
  <c r="E25"/>
  <c r="E24"/>
  <c r="E27"/>
  <c r="E22"/>
  <c r="E20"/>
  <c r="H18"/>
  <c r="G18"/>
  <c r="F18"/>
  <c r="D18"/>
  <c r="C18"/>
  <c r="E17"/>
  <c r="E16"/>
  <c r="E15"/>
  <c r="E14"/>
  <c r="E18"/>
  <c r="B18"/>
  <c r="C12" i="5"/>
  <c r="C15"/>
  <c r="G16"/>
  <c r="D16"/>
  <c r="E16"/>
  <c r="C17"/>
  <c r="C19"/>
  <c r="C21"/>
  <c r="B25"/>
  <c r="C24"/>
  <c r="D25"/>
  <c r="D89"/>
  <c r="E25"/>
  <c r="F25"/>
  <c r="C26"/>
  <c r="C28"/>
  <c r="C30"/>
  <c r="E34"/>
  <c r="E89"/>
  <c r="B34"/>
  <c r="F34"/>
  <c r="G34"/>
  <c r="C35"/>
  <c r="C36"/>
  <c r="C38"/>
  <c r="B40"/>
  <c r="D40"/>
  <c r="F40"/>
  <c r="G40"/>
  <c r="C41"/>
  <c r="C43"/>
  <c r="B53"/>
  <c r="D53"/>
  <c r="F53"/>
  <c r="G53"/>
  <c r="C54"/>
  <c r="C56"/>
  <c r="C58"/>
  <c r="B62"/>
  <c r="D62"/>
  <c r="F62"/>
  <c r="G62"/>
  <c r="C63"/>
  <c r="G67"/>
  <c r="B67"/>
  <c r="E67"/>
  <c r="F67"/>
  <c r="C68"/>
  <c r="C70"/>
  <c r="C71"/>
  <c r="B73"/>
  <c r="F73"/>
  <c r="D73"/>
  <c r="E73"/>
  <c r="G73"/>
  <c r="C74"/>
  <c r="C75"/>
  <c r="C79"/>
  <c r="B83"/>
  <c r="D83"/>
  <c r="E83"/>
  <c r="F83"/>
  <c r="C85"/>
  <c r="E87"/>
  <c r="B87"/>
  <c r="D87"/>
  <c r="F87"/>
  <c r="G87"/>
  <c r="C88"/>
  <c r="D87" i="4"/>
  <c r="G87"/>
  <c r="F87"/>
  <c r="E87"/>
  <c r="H83"/>
  <c r="G83"/>
  <c r="F83"/>
  <c r="E83"/>
  <c r="D83"/>
  <c r="C83"/>
  <c r="G73"/>
  <c r="F73"/>
  <c r="E73"/>
  <c r="C73"/>
  <c r="B73"/>
  <c r="H67"/>
  <c r="G67"/>
  <c r="E67"/>
  <c r="C67"/>
  <c r="D62"/>
  <c r="G62"/>
  <c r="F62"/>
  <c r="E62"/>
  <c r="C62"/>
  <c r="H55"/>
  <c r="G55"/>
  <c r="E55"/>
  <c r="D55"/>
  <c r="C55"/>
  <c r="G34"/>
  <c r="E34"/>
  <c r="C34"/>
  <c r="H25"/>
  <c r="G25"/>
  <c r="E25"/>
  <c r="D25"/>
  <c r="C25"/>
  <c r="H16"/>
  <c r="G16"/>
  <c r="F16"/>
  <c r="E16"/>
  <c r="D16"/>
  <c r="C16"/>
  <c r="B30" i="8"/>
  <c r="B32"/>
  <c r="C72"/>
  <c r="E84"/>
  <c r="B42" i="6"/>
  <c r="B91"/>
  <c r="E75"/>
  <c r="B85"/>
  <c r="E89"/>
  <c r="B55" i="4"/>
  <c r="F55"/>
  <c r="F89"/>
  <c r="H62"/>
  <c r="D73"/>
  <c r="H73"/>
  <c r="C83" i="5"/>
  <c r="G83"/>
  <c r="C72"/>
  <c r="C69"/>
  <c r="C64"/>
  <c r="B64" i="4"/>
  <c r="C57" i="5"/>
  <c r="C52"/>
  <c r="C48"/>
  <c r="C44"/>
  <c r="C39"/>
  <c r="C33"/>
  <c r="B33" i="4"/>
  <c r="B34" s="1"/>
  <c r="C23" i="5"/>
  <c r="D34" i="4"/>
  <c r="H34"/>
  <c r="F67"/>
  <c r="C86" i="5"/>
  <c r="C80"/>
  <c r="B80" i="4"/>
  <c r="C76" i="5"/>
  <c r="D67"/>
  <c r="C67"/>
  <c r="E62"/>
  <c r="C62"/>
  <c r="C49"/>
  <c r="C45"/>
  <c r="E53"/>
  <c r="C53"/>
  <c r="C32"/>
  <c r="B32" i="4"/>
  <c r="C22" i="5"/>
  <c r="C14"/>
  <c r="B14" i="4"/>
  <c r="C13" i="5"/>
  <c r="C87"/>
  <c r="C81"/>
  <c r="C77"/>
  <c r="C59"/>
  <c r="C50"/>
  <c r="C46"/>
  <c r="C42"/>
  <c r="B42" i="4"/>
  <c r="C37" i="5"/>
  <c r="C31"/>
  <c r="B31" i="4"/>
  <c r="G25" i="5"/>
  <c r="C20"/>
  <c r="B20" i="4"/>
  <c r="C16" i="5"/>
  <c r="F16"/>
  <c r="F25" i="4"/>
  <c r="F34"/>
  <c r="D67"/>
  <c r="D89"/>
  <c r="H87"/>
  <c r="F89" i="5"/>
  <c r="C82"/>
  <c r="C78"/>
  <c r="C65"/>
  <c r="C60"/>
  <c r="B60" i="4"/>
  <c r="C55" i="5"/>
  <c r="C51"/>
  <c r="C47"/>
  <c r="E40"/>
  <c r="C40"/>
  <c r="C29"/>
  <c r="B29" i="4"/>
  <c r="C27" i="5"/>
  <c r="C18"/>
  <c r="B16"/>
  <c r="B89"/>
  <c r="C73"/>
  <c r="B18" i="4"/>
  <c r="G89" i="5"/>
  <c r="B69" i="4"/>
  <c r="B36"/>
  <c r="B24"/>
  <c r="B13"/>
  <c r="B23"/>
  <c r="B59"/>
  <c r="B65"/>
  <c r="B78"/>
  <c r="B86"/>
  <c r="B87" s="1"/>
  <c r="C61" i="5"/>
  <c r="D34"/>
  <c r="B38" i="4"/>
  <c r="C66" i="5"/>
  <c r="B15" i="4"/>
  <c r="B27"/>
  <c r="B39"/>
  <c r="B81"/>
  <c r="B83" s="1"/>
  <c r="B85"/>
  <c r="B22"/>
  <c r="B37"/>
  <c r="B82"/>
  <c r="G89"/>
  <c r="E89"/>
  <c r="C87"/>
  <c r="C89"/>
  <c r="B12"/>
  <c r="B16"/>
  <c r="B57"/>
  <c r="B62" s="1"/>
  <c r="H89"/>
  <c r="C34" i="5"/>
  <c r="C89"/>
  <c r="B66" i="4"/>
  <c r="B67"/>
  <c r="E93" i="8"/>
  <c r="B24"/>
  <c r="B93"/>
  <c r="B28"/>
  <c r="F44"/>
  <c r="C68"/>
  <c r="C84"/>
  <c r="B44"/>
  <c r="B89" i="7"/>
  <c r="C87"/>
  <c r="C89"/>
  <c r="C91" i="6"/>
  <c r="H91"/>
  <c r="C25" i="5"/>
  <c r="E91" i="6"/>
  <c r="B25" i="4"/>
  <c r="B89" l="1"/>
</calcChain>
</file>

<file path=xl/sharedStrings.xml><?xml version="1.0" encoding="utf-8"?>
<sst xmlns="http://schemas.openxmlformats.org/spreadsheetml/2006/main" count="406" uniqueCount="140">
  <si>
    <t>Secretaría General Técnica</t>
  </si>
  <si>
    <t>Subidrección General de Estadística</t>
  </si>
  <si>
    <t>GANADO PORCINO</t>
  </si>
  <si>
    <t>Análisis provincial del censo de animales por tipos, MAYO 2014 (número de animales)</t>
  </si>
  <si>
    <t>Provincias y Comunidades Autónomas</t>
  </si>
  <si>
    <t>Total animales</t>
  </si>
  <si>
    <t>Lechones</t>
  </si>
  <si>
    <t>Cerdos de 20-49 kg (peso vivo)</t>
  </si>
  <si>
    <t>Cerdos en cebo</t>
  </si>
  <si>
    <t>Total cerdos de cebo (peso vivo)</t>
  </si>
  <si>
    <t>De 50-79 kg</t>
  </si>
  <si>
    <t>De 80-109 kg</t>
  </si>
  <si>
    <t>&gt; 109 kg</t>
  </si>
  <si>
    <t xml:space="preserve"> Coruña (La)</t>
  </si>
  <si>
    <t xml:space="preserve"> Lugo</t>
  </si>
  <si>
    <t xml:space="preserve"> Orense</t>
  </si>
  <si>
    <t xml:space="preserve"> Pontevedra</t>
  </si>
  <si>
    <t xml:space="preserve"> GALICIA</t>
  </si>
  <si>
    <t xml:space="preserve"> P. DE ASTURIAS</t>
  </si>
  <si>
    <t xml:space="preserve"> CANTABRIA</t>
  </si>
  <si>
    <t xml:space="preserve"> Alava</t>
  </si>
  <si>
    <t xml:space="preserve"> Guipúzcoa</t>
  </si>
  <si>
    <t xml:space="preserve"> Vizcaya</t>
  </si>
  <si>
    <t xml:space="preserve"> PAIS VASCO</t>
  </si>
  <si>
    <t xml:space="preserve"> NAVARRA</t>
  </si>
  <si>
    <t xml:space="preserve"> LA RIOJA</t>
  </si>
  <si>
    <t xml:space="preserve"> Huesca</t>
  </si>
  <si>
    <t xml:space="preserve"> Teruel</t>
  </si>
  <si>
    <t xml:space="preserve"> Zaragoza</t>
  </si>
  <si>
    <t xml:space="preserve"> ARAGON</t>
  </si>
  <si>
    <t xml:space="preserve"> Barcelona</t>
  </si>
  <si>
    <t xml:space="preserve"> Girona</t>
  </si>
  <si>
    <t xml:space="preserve"> Lleida</t>
  </si>
  <si>
    <t xml:space="preserve"> Tarragona</t>
  </si>
  <si>
    <t xml:space="preserve"> CATALUÑA</t>
  </si>
  <si>
    <t xml:space="preserve"> BALEARES</t>
  </si>
  <si>
    <t>MADRID</t>
  </si>
  <si>
    <t xml:space="preserve"> Avila</t>
  </si>
  <si>
    <t xml:space="preserve"> Burgos</t>
  </si>
  <si>
    <t xml:space="preserve"> León</t>
  </si>
  <si>
    <t xml:space="preserve"> Palencia</t>
  </si>
  <si>
    <t xml:space="preserve"> Salamanca</t>
  </si>
  <si>
    <t xml:space="preserve"> Segovia</t>
  </si>
  <si>
    <t xml:space="preserve"> Soria</t>
  </si>
  <si>
    <t xml:space="preserve"> Valladolid</t>
  </si>
  <si>
    <t xml:space="preserve"> Zamora</t>
  </si>
  <si>
    <t xml:space="preserve"> CASTILLA LEON</t>
  </si>
  <si>
    <t xml:space="preserve"> Albacete</t>
  </si>
  <si>
    <t xml:space="preserve"> Ciudad Real</t>
  </si>
  <si>
    <t xml:space="preserve"> Cuenca</t>
  </si>
  <si>
    <t xml:space="preserve"> Guadalajara</t>
  </si>
  <si>
    <t xml:space="preserve"> Toledo</t>
  </si>
  <si>
    <t xml:space="preserve"> CASTILLA LA MANCHA</t>
  </si>
  <si>
    <t xml:space="preserve"> Alicante</t>
  </si>
  <si>
    <t xml:space="preserve"> Castellón</t>
  </si>
  <si>
    <t xml:space="preserve"> Valencia</t>
  </si>
  <si>
    <t xml:space="preserve"> C. VALENCIANA</t>
  </si>
  <si>
    <t xml:space="preserve"> R. DE MURCIA</t>
  </si>
  <si>
    <t xml:space="preserve"> Badajoz</t>
  </si>
  <si>
    <t xml:space="preserve"> Caceres</t>
  </si>
  <si>
    <t xml:space="preserve"> EXTREMADURA</t>
  </si>
  <si>
    <t xml:space="preserve"> Almería</t>
  </si>
  <si>
    <t xml:space="preserve"> Cádiz</t>
  </si>
  <si>
    <t xml:space="preserve"> Córdoba</t>
  </si>
  <si>
    <t xml:space="preserve"> Granada</t>
  </si>
  <si>
    <t xml:space="preserve"> Huelva</t>
  </si>
  <si>
    <t xml:space="preserve"> Jaén</t>
  </si>
  <si>
    <t xml:space="preserve"> Málaga</t>
  </si>
  <si>
    <t xml:space="preserve"> Sevilla</t>
  </si>
  <si>
    <t xml:space="preserve"> ANDALUCIA</t>
  </si>
  <si>
    <t xml:space="preserve"> Palmas (Las)</t>
  </si>
  <si>
    <t xml:space="preserve"> S. C. Tenerife</t>
  </si>
  <si>
    <t xml:space="preserve"> CANARIAS</t>
  </si>
  <si>
    <t>ESPAÑA</t>
  </si>
  <si>
    <t>Madrid</t>
  </si>
  <si>
    <t>Cerdas criando o en reposo</t>
  </si>
  <si>
    <t>Cerdas cubiertas más veces</t>
  </si>
  <si>
    <t>Cerdas cubiertas por 1ª vez</t>
  </si>
  <si>
    <t>Cerdas todavía no cubiertas</t>
  </si>
  <si>
    <t>Han parido</t>
  </si>
  <si>
    <t>Nunca han parido</t>
  </si>
  <si>
    <t>Total Cerdas Reproductoras</t>
  </si>
  <si>
    <t>Cerdas Reproductoras</t>
  </si>
  <si>
    <t>Verracos</t>
  </si>
  <si>
    <r>
      <t xml:space="preserve">GANADO PORCINO </t>
    </r>
    <r>
      <rPr>
        <b/>
        <vertAlign val="superscript"/>
        <sz val="10"/>
        <rFont val="Arial"/>
        <family val="2"/>
      </rPr>
      <t>(1)</t>
    </r>
  </si>
  <si>
    <t xml:space="preserve"> </t>
  </si>
  <si>
    <t>(1) No incluye el porcino ibérico</t>
  </si>
  <si>
    <t>EFECTIVOS GANADEROS</t>
  </si>
  <si>
    <t>IBÉRICO MAYO 2014</t>
  </si>
  <si>
    <t xml:space="preserve">                                                                                                                                                               </t>
  </si>
  <si>
    <t>Provincias y</t>
  </si>
  <si>
    <t>Cerdos</t>
  </si>
  <si>
    <t>Cerdos para cebo de 50 o más kg de p.v.</t>
  </si>
  <si>
    <t>Comunidades Autónomas</t>
  </si>
  <si>
    <t>Total</t>
  </si>
  <si>
    <t>de 20 a 49</t>
  </si>
  <si>
    <t>De 50 a 79</t>
  </si>
  <si>
    <t>De 80 a 109</t>
  </si>
  <si>
    <t>kg de p.v.</t>
  </si>
  <si>
    <t xml:space="preserve">MADRID </t>
  </si>
  <si>
    <t>Avila</t>
  </si>
  <si>
    <t>Burgos</t>
  </si>
  <si>
    <t>Leon</t>
  </si>
  <si>
    <t>Palencia</t>
  </si>
  <si>
    <t>Salamanca</t>
  </si>
  <si>
    <t>Segovia</t>
  </si>
  <si>
    <t>Soria</t>
  </si>
  <si>
    <t>Valladolid</t>
  </si>
  <si>
    <t>Zamora</t>
  </si>
  <si>
    <t xml:space="preserve"> CASTILLA Y LEON</t>
  </si>
  <si>
    <t>Ciudad Real</t>
  </si>
  <si>
    <t>Toledo</t>
  </si>
  <si>
    <t xml:space="preserve"> CASTILLA-LA MANCHA</t>
  </si>
  <si>
    <t>Badajoz</t>
  </si>
  <si>
    <t>Cáceres</t>
  </si>
  <si>
    <t>Almeria</t>
  </si>
  <si>
    <t>Cádiz</t>
  </si>
  <si>
    <t>Córdoba</t>
  </si>
  <si>
    <t>Granada</t>
  </si>
  <si>
    <t>Huelva</t>
  </si>
  <si>
    <t>Jaén</t>
  </si>
  <si>
    <t>Málaga</t>
  </si>
  <si>
    <t>Sevilla</t>
  </si>
  <si>
    <t>Reproductores de 50 o más kg de p.v.</t>
  </si>
  <si>
    <t>Cerdas reproductoras</t>
  </si>
  <si>
    <t>Que nunca han parido</t>
  </si>
  <si>
    <t>Que ya han parido</t>
  </si>
  <si>
    <t>No cubiertas</t>
  </si>
  <si>
    <t>Cubiertas</t>
  </si>
  <si>
    <t>Resultados enviados a posteriori</t>
  </si>
  <si>
    <t>Estimaciones</t>
  </si>
  <si>
    <t>Cerdos 20-49</t>
  </si>
  <si>
    <t>Cerdos&gt;50</t>
  </si>
  <si>
    <t>Cerdos 50-79</t>
  </si>
  <si>
    <t>Cerdos 80-109</t>
  </si>
  <si>
    <t>Cálculos</t>
  </si>
  <si>
    <t>El total nacional quedaría</t>
  </si>
  <si>
    <t>De &lt; 109 Kg.</t>
  </si>
  <si>
    <t>ENCUESTAS GANADERAS, 2014</t>
  </si>
  <si>
    <t>ENCUESTAS GANADERAS,  2014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</si>
</sst>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#,##0.0"/>
    <numFmt numFmtId="166" formatCode="#,##0__"/>
  </numFmts>
  <fonts count="20">
    <font>
      <sz val="11"/>
      <color theme="1"/>
      <name val="Calibri"/>
      <family val="2"/>
      <scheme val="minor"/>
    </font>
    <font>
      <sz val="10"/>
      <name val="Arial"/>
    </font>
    <font>
      <b/>
      <i/>
      <sz val="12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7"/>
      <name val="Arial"/>
      <family val="2"/>
    </font>
    <font>
      <b/>
      <vertAlign val="superscript"/>
      <sz val="10"/>
      <name val="Arial"/>
      <family val="2"/>
    </font>
    <font>
      <i/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color indexed="10"/>
      <name val="Arial"/>
      <family val="2"/>
    </font>
    <font>
      <b/>
      <i/>
      <sz val="11"/>
      <name val="Arial"/>
      <family val="2"/>
    </font>
    <font>
      <sz val="11"/>
      <name val="Helv"/>
    </font>
    <font>
      <i/>
      <sz val="1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6" fillId="0" borderId="0"/>
    <xf numFmtId="165" fontId="7" fillId="0" borderId="0" applyFont="0" applyFill="0" applyBorder="0" applyAlignment="0" applyProtection="0">
      <alignment horizontal="right"/>
    </xf>
  </cellStyleXfs>
  <cellXfs count="402">
    <xf numFmtId="0" fontId="0" fillId="0" borderId="0" xfId="0"/>
    <xf numFmtId="0" fontId="1" fillId="0" borderId="0" xfId="2"/>
    <xf numFmtId="0" fontId="2" fillId="0" borderId="0" xfId="2" applyFont="1"/>
    <xf numFmtId="0" fontId="3" fillId="0" borderId="0" xfId="2" applyFont="1" applyAlignment="1">
      <alignment horizontal="left"/>
    </xf>
    <xf numFmtId="0" fontId="6" fillId="0" borderId="0" xfId="2" applyFont="1"/>
    <xf numFmtId="3" fontId="1" fillId="0" borderId="0" xfId="2" applyNumberFormat="1"/>
    <xf numFmtId="17" fontId="1" fillId="0" borderId="0" xfId="2" applyNumberFormat="1"/>
    <xf numFmtId="0" fontId="3" fillId="0" borderId="0" xfId="2" applyFont="1"/>
    <xf numFmtId="0" fontId="6" fillId="0" borderId="1" xfId="2" applyFont="1" applyBorder="1"/>
    <xf numFmtId="0" fontId="6" fillId="0" borderId="2" xfId="2" applyFont="1" applyBorder="1"/>
    <xf numFmtId="0" fontId="6" fillId="0" borderId="3" xfId="2" applyFont="1" applyBorder="1"/>
    <xf numFmtId="0" fontId="6" fillId="0" borderId="1" xfId="2" applyFont="1" applyFill="1" applyBorder="1" applyAlignment="1">
      <alignment horizontal="left"/>
    </xf>
    <xf numFmtId="0" fontId="6" fillId="0" borderId="4" xfId="2" applyFont="1" applyFill="1" applyBorder="1" applyAlignment="1">
      <alignment horizontal="left"/>
    </xf>
    <xf numFmtId="3" fontId="6" fillId="0" borderId="5" xfId="2" applyNumberFormat="1" applyFont="1" applyFill="1" applyBorder="1"/>
    <xf numFmtId="0" fontId="5" fillId="0" borderId="4" xfId="2" applyFont="1" applyFill="1" applyBorder="1" applyAlignment="1">
      <alignment horizontal="left"/>
    </xf>
    <xf numFmtId="3" fontId="5" fillId="2" borderId="6" xfId="2" applyNumberFormat="1" applyFont="1" applyFill="1" applyBorder="1" applyAlignment="1">
      <alignment horizontal="right"/>
    </xf>
    <xf numFmtId="0" fontId="5" fillId="0" borderId="7" xfId="2" applyFont="1" applyFill="1" applyBorder="1" applyAlignment="1">
      <alignment horizontal="left"/>
    </xf>
    <xf numFmtId="3" fontId="5" fillId="0" borderId="8" xfId="2" applyNumberFormat="1" applyFont="1" applyFill="1" applyBorder="1"/>
    <xf numFmtId="3" fontId="5" fillId="0" borderId="9" xfId="2" applyNumberFormat="1" applyFont="1" applyFill="1" applyBorder="1"/>
    <xf numFmtId="0" fontId="5" fillId="0" borderId="10" xfId="2" applyFont="1" applyFill="1" applyBorder="1" applyAlignment="1">
      <alignment horizontal="left"/>
    </xf>
    <xf numFmtId="3" fontId="5" fillId="0" borderId="6" xfId="2" applyNumberFormat="1" applyFont="1" applyFill="1" applyBorder="1"/>
    <xf numFmtId="0" fontId="5" fillId="0" borderId="11" xfId="2" applyFont="1" applyFill="1" applyBorder="1" applyAlignment="1">
      <alignment horizontal="left"/>
    </xf>
    <xf numFmtId="0" fontId="5" fillId="0" borderId="12" xfId="2" applyFont="1" applyFill="1" applyBorder="1" applyAlignment="1">
      <alignment horizontal="left"/>
    </xf>
    <xf numFmtId="0" fontId="6" fillId="0" borderId="0" xfId="2" applyFont="1" applyFill="1" applyBorder="1"/>
    <xf numFmtId="0" fontId="6" fillId="0" borderId="12" xfId="2" quotePrefix="1" applyFont="1" applyFill="1" applyBorder="1" applyAlignment="1">
      <alignment horizontal="left"/>
    </xf>
    <xf numFmtId="3" fontId="6" fillId="0" borderId="6" xfId="2" applyNumberFormat="1" applyFont="1" applyFill="1" applyBorder="1"/>
    <xf numFmtId="3" fontId="6" fillId="0" borderId="13" xfId="2" applyNumberFormat="1" applyFont="1" applyFill="1" applyBorder="1"/>
    <xf numFmtId="3" fontId="6" fillId="0" borderId="14" xfId="2" applyNumberFormat="1" applyFont="1" applyBorder="1"/>
    <xf numFmtId="0" fontId="6" fillId="0" borderId="0" xfId="2" applyFont="1" applyFill="1"/>
    <xf numFmtId="0" fontId="6" fillId="0" borderId="10" xfId="2" quotePrefix="1" applyFont="1" applyFill="1" applyBorder="1" applyAlignment="1">
      <alignment horizontal="left"/>
    </xf>
    <xf numFmtId="0" fontId="6" fillId="0" borderId="10" xfId="2" applyFont="1" applyFill="1" applyBorder="1" applyAlignment="1">
      <alignment horizontal="left"/>
    </xf>
    <xf numFmtId="0" fontId="5" fillId="0" borderId="0" xfId="2" applyFont="1"/>
    <xf numFmtId="0" fontId="6" fillId="0" borderId="1" xfId="2" quotePrefix="1" applyFont="1" applyFill="1" applyBorder="1" applyAlignment="1">
      <alignment horizontal="left"/>
    </xf>
    <xf numFmtId="3" fontId="18" fillId="0" borderId="13" xfId="2" applyNumberFormat="1" applyFont="1" applyBorder="1"/>
    <xf numFmtId="0" fontId="6" fillId="0" borderId="4" xfId="2" quotePrefix="1" applyFont="1" applyFill="1" applyBorder="1" applyAlignment="1">
      <alignment horizontal="left"/>
    </xf>
    <xf numFmtId="3" fontId="18" fillId="0" borderId="6" xfId="2" applyNumberFormat="1" applyFont="1" applyBorder="1"/>
    <xf numFmtId="0" fontId="5" fillId="0" borderId="11" xfId="2" quotePrefix="1" applyFont="1" applyFill="1" applyBorder="1" applyAlignment="1">
      <alignment horizontal="left"/>
    </xf>
    <xf numFmtId="0" fontId="6" fillId="0" borderId="12" xfId="2" applyFont="1" applyFill="1" applyBorder="1" applyAlignment="1">
      <alignment horizontal="left"/>
    </xf>
    <xf numFmtId="164" fontId="5" fillId="0" borderId="7" xfId="1" applyNumberFormat="1" applyFont="1" applyFill="1" applyBorder="1"/>
    <xf numFmtId="0" fontId="9" fillId="0" borderId="0" xfId="2" quotePrefix="1" applyFont="1"/>
    <xf numFmtId="3" fontId="6" fillId="0" borderId="0" xfId="2" applyNumberFormat="1" applyFont="1"/>
    <xf numFmtId="3" fontId="6" fillId="0" borderId="13" xfId="2" applyNumberFormat="1" applyFont="1" applyFill="1" applyBorder="1" applyAlignment="1">
      <alignment horizontal="right"/>
    </xf>
    <xf numFmtId="3" fontId="6" fillId="0" borderId="6" xfId="2" applyNumberFormat="1" applyFont="1" applyFill="1" applyBorder="1" applyAlignment="1">
      <alignment horizontal="right"/>
    </xf>
    <xf numFmtId="3" fontId="5" fillId="0" borderId="6" xfId="2" applyNumberFormat="1" applyFont="1" applyFill="1" applyBorder="1" applyAlignment="1">
      <alignment horizontal="right"/>
    </xf>
    <xf numFmtId="3" fontId="5" fillId="0" borderId="5" xfId="2" applyNumberFormat="1" applyFont="1" applyFill="1" applyBorder="1" applyAlignment="1">
      <alignment horizontal="right"/>
    </xf>
    <xf numFmtId="3" fontId="5" fillId="0" borderId="14" xfId="2" applyNumberFormat="1" applyFont="1" applyFill="1" applyBorder="1" applyAlignment="1">
      <alignment horizontal="right"/>
    </xf>
    <xf numFmtId="0" fontId="5" fillId="0" borderId="1" xfId="2" applyFont="1" applyFill="1" applyBorder="1" applyAlignment="1">
      <alignment horizontal="left"/>
    </xf>
    <xf numFmtId="3" fontId="5" fillId="0" borderId="15" xfId="2" applyNumberFormat="1" applyFont="1" applyFill="1" applyBorder="1" applyAlignment="1">
      <alignment horizontal="right"/>
    </xf>
    <xf numFmtId="3" fontId="6" fillId="0" borderId="8" xfId="2" applyNumberFormat="1" applyFont="1" applyFill="1" applyBorder="1" applyAlignment="1">
      <alignment horizontal="right"/>
    </xf>
    <xf numFmtId="3" fontId="5" fillId="0" borderId="16" xfId="2" applyNumberFormat="1" applyFont="1" applyFill="1" applyBorder="1"/>
    <xf numFmtId="3" fontId="6" fillId="0" borderId="5" xfId="2" applyNumberFormat="1" applyFont="1" applyBorder="1" applyAlignment="1">
      <alignment horizontal="right" vertical="center"/>
    </xf>
    <xf numFmtId="3" fontId="6" fillId="0" borderId="6" xfId="2" applyNumberFormat="1" applyFont="1" applyBorder="1" applyAlignment="1">
      <alignment horizontal="right" vertical="center"/>
    </xf>
    <xf numFmtId="1" fontId="6" fillId="0" borderId="6" xfId="2" applyNumberFormat="1" applyFont="1" applyBorder="1"/>
    <xf numFmtId="3" fontId="6" fillId="0" borderId="9" xfId="2" applyNumberFormat="1" applyFont="1" applyFill="1" applyBorder="1" applyAlignment="1">
      <alignment horizontal="right"/>
    </xf>
    <xf numFmtId="3" fontId="6" fillId="0" borderId="15" xfId="2" applyNumberFormat="1" applyFont="1" applyFill="1" applyBorder="1" applyAlignment="1">
      <alignment horizontal="right"/>
    </xf>
    <xf numFmtId="3" fontId="6" fillId="0" borderId="5" xfId="2" applyNumberFormat="1" applyFont="1" applyFill="1" applyBorder="1" applyAlignment="1">
      <alignment horizontal="right"/>
    </xf>
    <xf numFmtId="0" fontId="5" fillId="0" borderId="10" xfId="2" quotePrefix="1" applyFont="1" applyFill="1" applyBorder="1" applyAlignment="1">
      <alignment horizontal="left"/>
    </xf>
    <xf numFmtId="3" fontId="5" fillId="0" borderId="14" xfId="2" applyNumberFormat="1" applyFont="1" applyFill="1" applyBorder="1"/>
    <xf numFmtId="3" fontId="5" fillId="2" borderId="13" xfId="2" applyNumberFormat="1" applyFont="1" applyFill="1" applyBorder="1" applyAlignment="1">
      <alignment horizontal="right"/>
    </xf>
    <xf numFmtId="3" fontId="5" fillId="2" borderId="9" xfId="2" applyNumberFormat="1" applyFont="1" applyFill="1" applyBorder="1" applyAlignment="1">
      <alignment horizontal="right"/>
    </xf>
    <xf numFmtId="3" fontId="5" fillId="0" borderId="8" xfId="2" applyNumberFormat="1" applyFont="1" applyFill="1" applyBorder="1" applyAlignment="1">
      <alignment horizontal="right"/>
    </xf>
    <xf numFmtId="0" fontId="2" fillId="0" borderId="0" xfId="2" applyFont="1" applyAlignment="1">
      <alignment horizontal="left"/>
    </xf>
    <xf numFmtId="0" fontId="11" fillId="0" borderId="0" xfId="2" applyFont="1"/>
    <xf numFmtId="0" fontId="12" fillId="0" borderId="0" xfId="2" applyFont="1" applyBorder="1"/>
    <xf numFmtId="0" fontId="13" fillId="0" borderId="0" xfId="2" applyFont="1"/>
    <xf numFmtId="0" fontId="6" fillId="0" borderId="17" xfId="2" applyFont="1" applyBorder="1"/>
    <xf numFmtId="0" fontId="6" fillId="0" borderId="2" xfId="2" applyFont="1" applyBorder="1" applyAlignment="1">
      <alignment horizontal="center"/>
    </xf>
    <xf numFmtId="0" fontId="6" fillId="0" borderId="13" xfId="2" applyFont="1" applyBorder="1" applyAlignment="1">
      <alignment horizontal="center"/>
    </xf>
    <xf numFmtId="166" fontId="6" fillId="0" borderId="6" xfId="2" applyNumberFormat="1" applyFont="1" applyBorder="1" applyAlignment="1">
      <alignment horizontal="right"/>
    </xf>
    <xf numFmtId="3" fontId="5" fillId="2" borderId="0" xfId="2" applyNumberFormat="1" applyFont="1" applyFill="1" applyBorder="1" applyAlignment="1">
      <alignment horizontal="right"/>
    </xf>
    <xf numFmtId="3" fontId="6" fillId="2" borderId="0" xfId="2" applyNumberFormat="1" applyFont="1" applyFill="1" applyBorder="1" applyAlignment="1">
      <alignment horizontal="right"/>
    </xf>
    <xf numFmtId="3" fontId="5" fillId="2" borderId="14" xfId="2" applyNumberFormat="1" applyFont="1" applyFill="1" applyBorder="1" applyAlignment="1">
      <alignment horizontal="right"/>
    </xf>
    <xf numFmtId="1" fontId="6" fillId="0" borderId="13" xfId="2" applyNumberFormat="1" applyFont="1" applyBorder="1" applyAlignment="1">
      <alignment horizontal="right"/>
    </xf>
    <xf numFmtId="166" fontId="5" fillId="0" borderId="9" xfId="2" applyNumberFormat="1" applyFont="1" applyBorder="1" applyAlignment="1">
      <alignment horizontal="right"/>
    </xf>
    <xf numFmtId="166" fontId="5" fillId="0" borderId="16" xfId="2" applyNumberFormat="1" applyFont="1" applyBorder="1" applyAlignment="1">
      <alignment horizontal="right"/>
    </xf>
    <xf numFmtId="166" fontId="6" fillId="0" borderId="13" xfId="2" applyNumberFormat="1" applyFont="1" applyBorder="1" applyAlignment="1">
      <alignment horizontal="right"/>
    </xf>
    <xf numFmtId="166" fontId="6" fillId="0" borderId="2" xfId="2" applyNumberFormat="1" applyFont="1" applyBorder="1" applyAlignment="1">
      <alignment horizontal="right"/>
    </xf>
    <xf numFmtId="166" fontId="6" fillId="0" borderId="15" xfId="2" applyNumberFormat="1" applyFont="1" applyBorder="1" applyAlignment="1">
      <alignment horizontal="right"/>
    </xf>
    <xf numFmtId="166" fontId="5" fillId="0" borderId="8" xfId="2" applyNumberFormat="1" applyFont="1" applyBorder="1" applyAlignment="1">
      <alignment horizontal="right"/>
    </xf>
    <xf numFmtId="166" fontId="6" fillId="0" borderId="6" xfId="2" applyNumberFormat="1" applyFont="1" applyBorder="1" applyAlignment="1" applyProtection="1">
      <alignment horizontal="right"/>
    </xf>
    <xf numFmtId="166" fontId="6" fillId="0" borderId="0" xfId="2" applyNumberFormat="1" applyFont="1" applyBorder="1" applyAlignment="1" applyProtection="1">
      <alignment horizontal="right"/>
    </xf>
    <xf numFmtId="166" fontId="6" fillId="0" borderId="5" xfId="2" applyNumberFormat="1" applyFont="1" applyBorder="1" applyAlignment="1" applyProtection="1">
      <alignment horizontal="right"/>
    </xf>
    <xf numFmtId="166" fontId="5" fillId="0" borderId="18" xfId="2" applyNumberFormat="1" applyFont="1" applyBorder="1" applyAlignment="1">
      <alignment horizontal="right"/>
    </xf>
    <xf numFmtId="166" fontId="5" fillId="0" borderId="13" xfId="2" applyNumberFormat="1" applyFont="1" applyBorder="1" applyAlignment="1">
      <alignment horizontal="right"/>
    </xf>
    <xf numFmtId="166" fontId="5" fillId="0" borderId="2" xfId="2" applyNumberFormat="1" applyFont="1" applyBorder="1" applyAlignment="1">
      <alignment horizontal="right"/>
    </xf>
    <xf numFmtId="166" fontId="6" fillId="0" borderId="9" xfId="2" applyNumberFormat="1" applyFont="1" applyBorder="1" applyAlignment="1">
      <alignment horizontal="right"/>
    </xf>
    <xf numFmtId="166" fontId="6" fillId="0" borderId="17" xfId="2" applyNumberFormat="1" applyFont="1" applyBorder="1" applyAlignment="1">
      <alignment horizontal="right"/>
    </xf>
    <xf numFmtId="0" fontId="6" fillId="0" borderId="18" xfId="2" applyFont="1" applyBorder="1"/>
    <xf numFmtId="0" fontId="6" fillId="0" borderId="0" xfId="2" applyFont="1" applyBorder="1"/>
    <xf numFmtId="166" fontId="6" fillId="0" borderId="0" xfId="2" applyNumberFormat="1" applyFont="1" applyBorder="1"/>
    <xf numFmtId="0" fontId="6" fillId="0" borderId="3" xfId="2" applyFont="1" applyBorder="1" applyAlignment="1">
      <alignment horizontal="center"/>
    </xf>
    <xf numFmtId="3" fontId="6" fillId="2" borderId="6" xfId="2" applyNumberFormat="1" applyFont="1" applyFill="1" applyBorder="1" applyAlignment="1">
      <alignment horizontal="right"/>
    </xf>
    <xf numFmtId="3" fontId="6" fillId="2" borderId="14" xfId="2" applyNumberFormat="1" applyFont="1" applyFill="1" applyBorder="1" applyAlignment="1">
      <alignment horizontal="right"/>
    </xf>
    <xf numFmtId="166" fontId="5" fillId="0" borderId="13" xfId="2" applyNumberFormat="1" applyFont="1" applyBorder="1" applyAlignment="1" applyProtection="1">
      <alignment horizontal="right"/>
    </xf>
    <xf numFmtId="3" fontId="5" fillId="0" borderId="8" xfId="2" applyNumberFormat="1" applyFont="1" applyBorder="1" applyAlignment="1">
      <alignment horizontal="right"/>
    </xf>
    <xf numFmtId="3" fontId="5" fillId="0" borderId="8" xfId="2" applyNumberFormat="1" applyFont="1" applyBorder="1" applyAlignment="1" applyProtection="1">
      <alignment horizontal="right"/>
    </xf>
    <xf numFmtId="3" fontId="5" fillId="0" borderId="16" xfId="2" applyNumberFormat="1" applyFont="1" applyBorder="1" applyAlignment="1">
      <alignment horizontal="right"/>
    </xf>
    <xf numFmtId="166" fontId="5" fillId="0" borderId="5" xfId="2" applyNumberFormat="1" applyFont="1" applyBorder="1" applyAlignment="1">
      <alignment horizontal="right"/>
    </xf>
    <xf numFmtId="166" fontId="5" fillId="0" borderId="14" xfId="2" applyNumberFormat="1" applyFont="1" applyBorder="1" applyAlignment="1">
      <alignment horizontal="right"/>
    </xf>
    <xf numFmtId="3" fontId="6" fillId="0" borderId="5" xfId="2" applyNumberFormat="1" applyFont="1" applyBorder="1" applyAlignment="1" applyProtection="1">
      <alignment horizontal="right"/>
    </xf>
    <xf numFmtId="3" fontId="5" fillId="0" borderId="9" xfId="2" applyNumberFormat="1" applyFont="1" applyBorder="1" applyAlignment="1">
      <alignment horizontal="right"/>
    </xf>
    <xf numFmtId="3" fontId="5" fillId="0" borderId="5" xfId="2" applyNumberFormat="1" applyFont="1" applyBorder="1" applyAlignment="1">
      <alignment horizontal="right"/>
    </xf>
    <xf numFmtId="3" fontId="5" fillId="0" borderId="14" xfId="2" applyNumberFormat="1" applyFont="1" applyBorder="1" applyAlignment="1">
      <alignment horizontal="right"/>
    </xf>
    <xf numFmtId="3" fontId="6" fillId="0" borderId="6" xfId="2" applyNumberFormat="1" applyFont="1" applyBorder="1" applyAlignment="1" applyProtection="1">
      <alignment horizontal="right"/>
    </xf>
    <xf numFmtId="3" fontId="6" fillId="0" borderId="5" xfId="2" applyNumberFormat="1" applyFont="1" applyBorder="1" applyAlignment="1">
      <alignment horizontal="right"/>
    </xf>
    <xf numFmtId="3" fontId="6" fillId="0" borderId="14" xfId="2" applyNumberFormat="1" applyFont="1" applyBorder="1" applyAlignment="1" applyProtection="1">
      <alignment horizontal="right"/>
    </xf>
    <xf numFmtId="3" fontId="5" fillId="0" borderId="16" xfId="2" applyNumberFormat="1" applyFont="1" applyBorder="1" applyAlignment="1" applyProtection="1">
      <alignment horizontal="right"/>
    </xf>
    <xf numFmtId="3" fontId="6" fillId="0" borderId="19" xfId="2" applyNumberFormat="1" applyFont="1" applyBorder="1" applyAlignment="1" applyProtection="1">
      <alignment horizontal="right"/>
    </xf>
    <xf numFmtId="3" fontId="6" fillId="0" borderId="8" xfId="2" applyNumberFormat="1" applyFont="1" applyBorder="1" applyAlignment="1">
      <alignment horizontal="right"/>
    </xf>
    <xf numFmtId="3" fontId="6" fillId="0" borderId="16" xfId="2" applyNumberFormat="1" applyFont="1" applyBorder="1" applyAlignment="1">
      <alignment horizontal="right"/>
    </xf>
    <xf numFmtId="0" fontId="5" fillId="0" borderId="0" xfId="2" applyFont="1" applyBorder="1"/>
    <xf numFmtId="166" fontId="6" fillId="0" borderId="0" xfId="2" applyNumberFormat="1" applyFont="1"/>
    <xf numFmtId="0" fontId="14" fillId="0" borderId="0" xfId="2" applyFont="1" applyBorder="1"/>
    <xf numFmtId="0" fontId="14" fillId="0" borderId="0" xfId="2" applyFont="1" applyFill="1" applyBorder="1"/>
    <xf numFmtId="0" fontId="3" fillId="0" borderId="0" xfId="2" applyFont="1" applyFill="1" applyBorder="1"/>
    <xf numFmtId="166" fontId="6" fillId="0" borderId="20" xfId="2" applyNumberFormat="1" applyFont="1" applyBorder="1" applyAlignment="1">
      <alignment horizontal="right"/>
    </xf>
    <xf numFmtId="166" fontId="6" fillId="0" borderId="14" xfId="2" applyNumberFormat="1" applyFont="1" applyBorder="1" applyAlignment="1" applyProtection="1">
      <alignment horizontal="right"/>
    </xf>
    <xf numFmtId="3" fontId="18" fillId="0" borderId="21" xfId="2" applyNumberFormat="1" applyFont="1" applyBorder="1"/>
    <xf numFmtId="3" fontId="18" fillId="0" borderId="20" xfId="2" applyNumberFormat="1" applyFont="1" applyBorder="1"/>
    <xf numFmtId="3" fontId="6" fillId="0" borderId="14" xfId="3" applyNumberFormat="1" applyFont="1" applyBorder="1"/>
    <xf numFmtId="3" fontId="6" fillId="0" borderId="3" xfId="3" applyNumberFormat="1" applyFont="1" applyBorder="1"/>
    <xf numFmtId="3" fontId="6" fillId="0" borderId="6" xfId="2" applyNumberFormat="1" applyFont="1" applyBorder="1"/>
    <xf numFmtId="3" fontId="5" fillId="0" borderId="3" xfId="2" applyNumberFormat="1" applyFont="1" applyFill="1" applyBorder="1" applyAlignment="1">
      <alignment horizontal="right"/>
    </xf>
    <xf numFmtId="3" fontId="6" fillId="0" borderId="16" xfId="2" applyNumberFormat="1" applyFont="1" applyFill="1" applyBorder="1" applyAlignment="1">
      <alignment horizontal="right"/>
    </xf>
    <xf numFmtId="1" fontId="6" fillId="0" borderId="14" xfId="2" applyNumberFormat="1" applyFont="1" applyBorder="1"/>
    <xf numFmtId="3" fontId="6" fillId="0" borderId="3" xfId="2" applyNumberFormat="1" applyFont="1" applyFill="1" applyBorder="1" applyAlignment="1">
      <alignment horizontal="right"/>
    </xf>
    <xf numFmtId="166" fontId="5" fillId="0" borderId="21" xfId="2" applyNumberFormat="1" applyFont="1" applyBorder="1" applyAlignment="1" applyProtection="1">
      <alignment horizontal="right"/>
    </xf>
    <xf numFmtId="3" fontId="6" fillId="0" borderId="20" xfId="2" applyNumberFormat="1" applyFont="1" applyBorder="1" applyAlignment="1" applyProtection="1">
      <alignment horizontal="right"/>
    </xf>
    <xf numFmtId="0" fontId="5" fillId="0" borderId="12" xfId="2" applyFont="1" applyBorder="1"/>
    <xf numFmtId="0" fontId="5" fillId="2" borderId="10" xfId="2" applyFont="1" applyFill="1" applyBorder="1" applyAlignment="1">
      <alignment horizontal="center"/>
    </xf>
    <xf numFmtId="0" fontId="5" fillId="0" borderId="6" xfId="2" applyFont="1" applyBorder="1"/>
    <xf numFmtId="0" fontId="5" fillId="0" borderId="6" xfId="2" applyFont="1" applyBorder="1" applyAlignment="1">
      <alignment horizontal="center"/>
    </xf>
    <xf numFmtId="0" fontId="5" fillId="0" borderId="22" xfId="2" applyFont="1" applyBorder="1" applyAlignment="1">
      <alignment horizontal="center"/>
    </xf>
    <xf numFmtId="0" fontId="5" fillId="2" borderId="11" xfId="2" applyFont="1" applyFill="1" applyBorder="1" applyAlignment="1">
      <alignment horizontal="center"/>
    </xf>
    <xf numFmtId="0" fontId="5" fillId="0" borderId="9" xfId="2" applyFont="1" applyBorder="1"/>
    <xf numFmtId="0" fontId="5" fillId="0" borderId="8" xfId="2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24" xfId="2" applyFont="1" applyBorder="1" applyAlignment="1">
      <alignment horizontal="center"/>
    </xf>
    <xf numFmtId="0" fontId="5" fillId="0" borderId="25" xfId="2" applyFont="1" applyBorder="1" applyAlignment="1">
      <alignment horizontal="center"/>
    </xf>
    <xf numFmtId="0" fontId="5" fillId="2" borderId="1" xfId="2" applyFont="1" applyFill="1" applyBorder="1" applyAlignment="1">
      <alignment horizontal="center"/>
    </xf>
    <xf numFmtId="0" fontId="5" fillId="0" borderId="26" xfId="2" applyFont="1" applyBorder="1"/>
    <xf numFmtId="0" fontId="5" fillId="0" borderId="26" xfId="2" applyFont="1" applyBorder="1" applyAlignment="1"/>
    <xf numFmtId="0" fontId="5" fillId="0" borderId="26" xfId="2" applyFont="1" applyBorder="1" applyAlignment="1">
      <alignment horizontal="center"/>
    </xf>
    <xf numFmtId="0" fontId="5" fillId="2" borderId="7" xfId="2" applyFont="1" applyFill="1" applyBorder="1" applyAlignment="1">
      <alignment horizontal="center"/>
    </xf>
    <xf numFmtId="0" fontId="5" fillId="0" borderId="27" xfId="2" applyFont="1" applyBorder="1" applyAlignment="1">
      <alignment horizontal="center"/>
    </xf>
    <xf numFmtId="0" fontId="5" fillId="0" borderId="9" xfId="2" applyFont="1" applyBorder="1" applyAlignment="1">
      <alignment horizontal="center"/>
    </xf>
    <xf numFmtId="0" fontId="5" fillId="0" borderId="17" xfId="2" applyFont="1" applyBorder="1" applyAlignment="1">
      <alignment horizontal="center"/>
    </xf>
    <xf numFmtId="0" fontId="5" fillId="0" borderId="16" xfId="2" applyFont="1" applyBorder="1"/>
    <xf numFmtId="0" fontId="5" fillId="0" borderId="3" xfId="2" applyFont="1" applyBorder="1"/>
    <xf numFmtId="0" fontId="5" fillId="0" borderId="21" xfId="2" applyFont="1" applyFill="1" applyBorder="1" applyAlignment="1">
      <alignment horizontal="center"/>
    </xf>
    <xf numFmtId="1" fontId="6" fillId="0" borderId="21" xfId="2" applyNumberFormat="1" applyFont="1" applyBorder="1" applyAlignment="1">
      <alignment horizontal="right"/>
    </xf>
    <xf numFmtId="3" fontId="18" fillId="0" borderId="15" xfId="2" applyNumberFormat="1" applyFont="1" applyBorder="1"/>
    <xf numFmtId="3" fontId="18" fillId="0" borderId="5" xfId="2" applyNumberFormat="1" applyFont="1" applyBorder="1"/>
    <xf numFmtId="3" fontId="5" fillId="2" borderId="8" xfId="2" applyNumberFormat="1" applyFont="1" applyFill="1" applyBorder="1" applyAlignment="1">
      <alignment horizontal="right"/>
    </xf>
    <xf numFmtId="3" fontId="5" fillId="2" borderId="15" xfId="2" applyNumberFormat="1" applyFont="1" applyFill="1" applyBorder="1" applyAlignment="1">
      <alignment horizontal="right"/>
    </xf>
    <xf numFmtId="3" fontId="6" fillId="0" borderId="51" xfId="2" applyNumberFormat="1" applyFont="1" applyFill="1" applyBorder="1" applyAlignment="1">
      <alignment horizontal="right"/>
    </xf>
    <xf numFmtId="3" fontId="6" fillId="0" borderId="52" xfId="2" applyNumberFormat="1" applyFont="1" applyFill="1" applyBorder="1" applyAlignment="1">
      <alignment horizontal="right"/>
    </xf>
    <xf numFmtId="3" fontId="6" fillId="0" borderId="15" xfId="3" applyNumberFormat="1" applyFont="1" applyBorder="1"/>
    <xf numFmtId="3" fontId="6" fillId="0" borderId="5" xfId="3" applyNumberFormat="1" applyFont="1" applyBorder="1"/>
    <xf numFmtId="3" fontId="5" fillId="0" borderId="13" xfId="2" applyNumberFormat="1" applyFont="1" applyFill="1" applyBorder="1" applyAlignment="1">
      <alignment horizontal="right"/>
    </xf>
    <xf numFmtId="3" fontId="6" fillId="0" borderId="13" xfId="3" applyNumberFormat="1" applyFont="1" applyBorder="1"/>
    <xf numFmtId="3" fontId="6" fillId="0" borderId="6" xfId="3" applyNumberFormat="1" applyFont="1" applyBorder="1"/>
    <xf numFmtId="3" fontId="6" fillId="0" borderId="14" xfId="2" applyNumberFormat="1" applyFont="1" applyFill="1" applyBorder="1" applyAlignment="1">
      <alignment horizontal="right"/>
    </xf>
    <xf numFmtId="3" fontId="18" fillId="0" borderId="3" xfId="2" applyNumberFormat="1" applyFont="1" applyBorder="1"/>
    <xf numFmtId="3" fontId="18" fillId="0" borderId="14" xfId="2" applyNumberFormat="1" applyFont="1" applyBorder="1"/>
    <xf numFmtId="3" fontId="5" fillId="2" borderId="3" xfId="2" applyNumberFormat="1" applyFont="1" applyFill="1" applyBorder="1" applyAlignment="1">
      <alignment horizontal="right"/>
    </xf>
    <xf numFmtId="3" fontId="5" fillId="2" borderId="16" xfId="2" applyNumberFormat="1" applyFont="1" applyFill="1" applyBorder="1" applyAlignment="1">
      <alignment horizontal="right"/>
    </xf>
    <xf numFmtId="3" fontId="6" fillId="0" borderId="3" xfId="2" applyNumberFormat="1" applyFont="1" applyFill="1" applyBorder="1"/>
    <xf numFmtId="3" fontId="6" fillId="0" borderId="14" xfId="2" applyNumberFormat="1" applyFont="1" applyFill="1" applyBorder="1"/>
    <xf numFmtId="0" fontId="6" fillId="0" borderId="6" xfId="2" applyFont="1" applyBorder="1"/>
    <xf numFmtId="0" fontId="6" fillId="0" borderId="15" xfId="2" applyFont="1" applyBorder="1"/>
    <xf numFmtId="166" fontId="6" fillId="0" borderId="5" xfId="2" applyNumberFormat="1" applyFont="1" applyBorder="1" applyAlignment="1">
      <alignment horizontal="right"/>
    </xf>
    <xf numFmtId="166" fontId="5" fillId="0" borderId="15" xfId="2" applyNumberFormat="1" applyFont="1" applyBorder="1" applyAlignment="1">
      <alignment horizontal="right"/>
    </xf>
    <xf numFmtId="166" fontId="6" fillId="0" borderId="8" xfId="2" applyNumberFormat="1" applyFont="1" applyBorder="1" applyAlignment="1">
      <alignment horizontal="right"/>
    </xf>
    <xf numFmtId="166" fontId="5" fillId="0" borderId="28" xfId="2" applyNumberFormat="1" applyFont="1" applyBorder="1" applyAlignment="1">
      <alignment horizontal="right"/>
    </xf>
    <xf numFmtId="0" fontId="6" fillId="2" borderId="29" xfId="2" applyFont="1" applyFill="1" applyBorder="1" applyAlignment="1">
      <alignment horizontal="center"/>
    </xf>
    <xf numFmtId="0" fontId="6" fillId="2" borderId="30" xfId="2" applyFont="1" applyFill="1" applyBorder="1" applyAlignment="1">
      <alignment horizontal="left"/>
    </xf>
    <xf numFmtId="0" fontId="5" fillId="2" borderId="31" xfId="2" applyFont="1" applyFill="1" applyBorder="1" applyAlignment="1">
      <alignment horizontal="left"/>
    </xf>
    <xf numFmtId="0" fontId="5" fillId="2" borderId="29" xfId="2" applyFont="1" applyFill="1" applyBorder="1" applyAlignment="1">
      <alignment horizontal="left"/>
    </xf>
    <xf numFmtId="0" fontId="6" fillId="0" borderId="29" xfId="2" applyFont="1" applyBorder="1"/>
    <xf numFmtId="0" fontId="6" fillId="0" borderId="30" xfId="2" applyFont="1" applyBorder="1"/>
    <xf numFmtId="0" fontId="6" fillId="0" borderId="30" xfId="2" applyFont="1" applyFill="1" applyBorder="1"/>
    <xf numFmtId="0" fontId="5" fillId="0" borderId="31" xfId="2" applyFont="1" applyBorder="1"/>
    <xf numFmtId="0" fontId="5" fillId="0" borderId="29" xfId="2" applyFont="1" applyBorder="1"/>
    <xf numFmtId="0" fontId="6" fillId="0" borderId="31" xfId="2" applyFont="1" applyBorder="1"/>
    <xf numFmtId="166" fontId="5" fillId="0" borderId="15" xfId="2" applyNumberFormat="1" applyFont="1" applyBorder="1" applyAlignment="1" applyProtection="1">
      <alignment horizontal="right"/>
    </xf>
    <xf numFmtId="0" fontId="5" fillId="0" borderId="30" xfId="2" applyFont="1" applyBorder="1"/>
    <xf numFmtId="0" fontId="15" fillId="0" borderId="0" xfId="2" applyFont="1"/>
    <xf numFmtId="0" fontId="15" fillId="0" borderId="0" xfId="2" applyFont="1" applyAlignment="1">
      <alignment horizontal="left"/>
    </xf>
    <xf numFmtId="0" fontId="13" fillId="0" borderId="12" xfId="2" applyFont="1" applyBorder="1" applyAlignment="1">
      <alignment horizontal="left"/>
    </xf>
    <xf numFmtId="3" fontId="13" fillId="0" borderId="13" xfId="2" applyNumberFormat="1" applyFont="1" applyFill="1" applyBorder="1"/>
    <xf numFmtId="3" fontId="13" fillId="0" borderId="21" xfId="2" applyNumberFormat="1" applyFont="1" applyFill="1" applyBorder="1"/>
    <xf numFmtId="0" fontId="13" fillId="0" borderId="10" xfId="2" applyFont="1" applyBorder="1" applyAlignment="1">
      <alignment horizontal="left"/>
    </xf>
    <xf numFmtId="3" fontId="13" fillId="0" borderId="6" xfId="2" applyNumberFormat="1" applyFont="1" applyFill="1" applyBorder="1"/>
    <xf numFmtId="3" fontId="13" fillId="0" borderId="20" xfId="2" applyNumberFormat="1" applyFont="1" applyFill="1" applyBorder="1"/>
    <xf numFmtId="0" fontId="12" fillId="0" borderId="10" xfId="2" applyFont="1" applyBorder="1" applyAlignment="1">
      <alignment horizontal="left"/>
    </xf>
    <xf numFmtId="3" fontId="12" fillId="0" borderId="6" xfId="2" applyNumberFormat="1" applyFont="1" applyFill="1" applyBorder="1"/>
    <xf numFmtId="3" fontId="12" fillId="0" borderId="20" xfId="2" applyNumberFormat="1" applyFont="1" applyFill="1" applyBorder="1"/>
    <xf numFmtId="0" fontId="12" fillId="0" borderId="11" xfId="2" applyFont="1" applyBorder="1" applyAlignment="1">
      <alignment horizontal="left"/>
    </xf>
    <xf numFmtId="3" fontId="12" fillId="0" borderId="9" xfId="2" applyNumberFormat="1" applyFont="1" applyFill="1" applyBorder="1"/>
    <xf numFmtId="3" fontId="12" fillId="0" borderId="18" xfId="2" applyNumberFormat="1" applyFont="1" applyFill="1" applyBorder="1"/>
    <xf numFmtId="0" fontId="12" fillId="0" borderId="12" xfId="2" applyFont="1" applyFill="1" applyBorder="1" applyAlignment="1">
      <alignment horizontal="left"/>
    </xf>
    <xf numFmtId="3" fontId="12" fillId="0" borderId="0" xfId="2" applyNumberFormat="1" applyFont="1" applyFill="1" applyBorder="1"/>
    <xf numFmtId="3" fontId="12" fillId="0" borderId="13" xfId="2" applyNumberFormat="1" applyFont="1" applyFill="1" applyBorder="1"/>
    <xf numFmtId="3" fontId="12" fillId="0" borderId="21" xfId="2" applyNumberFormat="1" applyFont="1" applyFill="1" applyBorder="1"/>
    <xf numFmtId="0" fontId="12" fillId="0" borderId="11" xfId="2" applyFont="1" applyFill="1" applyBorder="1" applyAlignment="1">
      <alignment horizontal="left"/>
    </xf>
    <xf numFmtId="3" fontId="12" fillId="0" borderId="17" xfId="2" applyNumberFormat="1" applyFont="1" applyFill="1" applyBorder="1"/>
    <xf numFmtId="3" fontId="12" fillId="0" borderId="27" xfId="2" applyNumberFormat="1" applyFont="1" applyFill="1" applyBorder="1"/>
    <xf numFmtId="0" fontId="13" fillId="0" borderId="12" xfId="2" quotePrefix="1" applyFont="1" applyFill="1" applyBorder="1" applyAlignment="1">
      <alignment horizontal="left"/>
    </xf>
    <xf numFmtId="0" fontId="13" fillId="0" borderId="10" xfId="2" quotePrefix="1" applyFont="1" applyFill="1" applyBorder="1" applyAlignment="1">
      <alignment horizontal="left"/>
    </xf>
    <xf numFmtId="0" fontId="13" fillId="0" borderId="10" xfId="2" applyFont="1" applyFill="1" applyBorder="1" applyAlignment="1">
      <alignment horizontal="left"/>
    </xf>
    <xf numFmtId="0" fontId="12" fillId="0" borderId="10" xfId="2" applyFont="1" applyFill="1" applyBorder="1" applyAlignment="1">
      <alignment horizontal="left"/>
    </xf>
    <xf numFmtId="0" fontId="12" fillId="0" borderId="12" xfId="2" applyFont="1" applyBorder="1" applyAlignment="1">
      <alignment horizontal="left"/>
    </xf>
    <xf numFmtId="3" fontId="12" fillId="0" borderId="15" xfId="2" applyNumberFormat="1" applyFont="1" applyFill="1" applyBorder="1"/>
    <xf numFmtId="3" fontId="12" fillId="0" borderId="3" xfId="2" applyNumberFormat="1" applyFont="1" applyFill="1" applyBorder="1"/>
    <xf numFmtId="0" fontId="13" fillId="0" borderId="12" xfId="2" applyFont="1" applyFill="1" applyBorder="1" applyAlignment="1">
      <alignment horizontal="left"/>
    </xf>
    <xf numFmtId="0" fontId="12" fillId="0" borderId="0" xfId="2" applyFont="1" applyBorder="1" applyAlignment="1">
      <alignment horizontal="left"/>
    </xf>
    <xf numFmtId="3" fontId="12" fillId="0" borderId="8" xfId="2" applyNumberFormat="1" applyFont="1" applyFill="1" applyBorder="1"/>
    <xf numFmtId="3" fontId="12" fillId="0" borderId="16" xfId="2" applyNumberFormat="1" applyFont="1" applyFill="1" applyBorder="1"/>
    <xf numFmtId="3" fontId="13" fillId="0" borderId="5" xfId="2" applyNumberFormat="1" applyFont="1" applyFill="1" applyBorder="1"/>
    <xf numFmtId="0" fontId="12" fillId="0" borderId="10" xfId="2" quotePrefix="1" applyFont="1" applyFill="1" applyBorder="1" applyAlignment="1">
      <alignment horizontal="left"/>
    </xf>
    <xf numFmtId="3" fontId="12" fillId="0" borderId="5" xfId="2" applyNumberFormat="1" applyFont="1" applyFill="1" applyBorder="1"/>
    <xf numFmtId="3" fontId="12" fillId="0" borderId="14" xfId="2" applyNumberFormat="1" applyFont="1" applyFill="1" applyBorder="1"/>
    <xf numFmtId="0" fontId="12" fillId="0" borderId="11" xfId="2" quotePrefix="1" applyFont="1" applyBorder="1" applyAlignment="1">
      <alignment horizontal="left"/>
    </xf>
    <xf numFmtId="0" fontId="13" fillId="0" borderId="1" xfId="2" applyFont="1" applyFill="1" applyBorder="1" applyAlignment="1">
      <alignment horizontal="left"/>
    </xf>
    <xf numFmtId="3" fontId="13" fillId="0" borderId="15" xfId="2" applyNumberFormat="1" applyFont="1" applyFill="1" applyBorder="1"/>
    <xf numFmtId="3" fontId="13" fillId="2" borderId="13" xfId="2" applyNumberFormat="1" applyFont="1" applyFill="1" applyBorder="1"/>
    <xf numFmtId="3" fontId="13" fillId="2" borderId="21" xfId="2" applyNumberFormat="1" applyFont="1" applyFill="1" applyBorder="1"/>
    <xf numFmtId="0" fontId="13" fillId="0" borderId="4" xfId="2" quotePrefix="1" applyFont="1" applyFill="1" applyBorder="1" applyAlignment="1">
      <alignment horizontal="left"/>
    </xf>
    <xf numFmtId="0" fontId="13" fillId="0" borderId="0" xfId="2" applyFont="1" applyFill="1"/>
    <xf numFmtId="0" fontId="13" fillId="0" borderId="4" xfId="2" applyFont="1" applyFill="1" applyBorder="1" applyAlignment="1">
      <alignment horizontal="left"/>
    </xf>
    <xf numFmtId="3" fontId="13" fillId="2" borderId="6" xfId="2" applyNumberFormat="1" applyFont="1" applyFill="1" applyBorder="1"/>
    <xf numFmtId="3" fontId="13" fillId="2" borderId="20" xfId="2" applyNumberFormat="1" applyFont="1" applyFill="1" applyBorder="1"/>
    <xf numFmtId="0" fontId="13" fillId="0" borderId="10" xfId="2" quotePrefix="1" applyFont="1" applyBorder="1" applyAlignment="1">
      <alignment horizontal="left"/>
    </xf>
    <xf numFmtId="3" fontId="13" fillId="0" borderId="3" xfId="2" applyNumberFormat="1" applyFont="1" applyFill="1" applyBorder="1"/>
    <xf numFmtId="3" fontId="13" fillId="0" borderId="14" xfId="2" applyNumberFormat="1" applyFont="1" applyFill="1" applyBorder="1"/>
    <xf numFmtId="0" fontId="12" fillId="0" borderId="4" xfId="2" applyFont="1" applyFill="1" applyBorder="1" applyAlignment="1">
      <alignment horizontal="left"/>
    </xf>
    <xf numFmtId="0" fontId="12" fillId="0" borderId="7" xfId="2" applyFont="1" applyBorder="1" applyAlignment="1">
      <alignment horizontal="left"/>
    </xf>
    <xf numFmtId="0" fontId="12" fillId="0" borderId="4" xfId="2" applyFont="1" applyBorder="1" applyAlignment="1">
      <alignment horizontal="left"/>
    </xf>
    <xf numFmtId="164" fontId="12" fillId="2" borderId="7" xfId="1" applyNumberFormat="1" applyFont="1" applyFill="1" applyBorder="1"/>
    <xf numFmtId="3" fontId="12" fillId="0" borderId="17" xfId="2" applyNumberFormat="1" applyFont="1" applyBorder="1"/>
    <xf numFmtId="3" fontId="12" fillId="0" borderId="16" xfId="2" applyNumberFormat="1" applyFont="1" applyBorder="1"/>
    <xf numFmtId="3" fontId="13" fillId="0" borderId="0" xfId="2" applyNumberFormat="1" applyFont="1"/>
    <xf numFmtId="1" fontId="13" fillId="0" borderId="0" xfId="2" applyNumberFormat="1" applyFont="1"/>
    <xf numFmtId="3" fontId="13" fillId="0" borderId="0" xfId="2" applyNumberFormat="1" applyFont="1" applyFill="1" applyBorder="1"/>
    <xf numFmtId="3" fontId="13" fillId="0" borderId="9" xfId="2" applyNumberFormat="1" applyFont="1" applyFill="1" applyBorder="1"/>
    <xf numFmtId="0" fontId="12" fillId="0" borderId="11" xfId="2" quotePrefix="1" applyFont="1" applyFill="1" applyBorder="1" applyAlignment="1">
      <alignment horizontal="left"/>
    </xf>
    <xf numFmtId="3" fontId="13" fillId="0" borderId="19" xfId="2" applyNumberFormat="1" applyFont="1" applyFill="1" applyBorder="1"/>
    <xf numFmtId="164" fontId="12" fillId="0" borderId="46" xfId="1" applyNumberFormat="1" applyFont="1" applyFill="1" applyBorder="1"/>
    <xf numFmtId="3" fontId="12" fillId="0" borderId="28" xfId="2" applyNumberFormat="1" applyFont="1" applyBorder="1"/>
    <xf numFmtId="3" fontId="12" fillId="0" borderId="19" xfId="2" applyNumberFormat="1" applyFont="1" applyBorder="1"/>
    <xf numFmtId="3" fontId="13" fillId="0" borderId="47" xfId="2" applyNumberFormat="1" applyFont="1" applyFill="1" applyBorder="1" applyAlignment="1">
      <alignment horizontal="right"/>
    </xf>
    <xf numFmtId="3" fontId="13" fillId="0" borderId="13" xfId="2" applyNumberFormat="1" applyFont="1" applyBorder="1" applyAlignment="1">
      <alignment horizontal="right"/>
    </xf>
    <xf numFmtId="3" fontId="13" fillId="0" borderId="48" xfId="2" applyNumberFormat="1" applyFont="1" applyFill="1" applyBorder="1" applyAlignment="1">
      <alignment horizontal="right"/>
    </xf>
    <xf numFmtId="3" fontId="13" fillId="0" borderId="53" xfId="2" applyNumberFormat="1" applyFont="1" applyFill="1" applyBorder="1" applyAlignment="1">
      <alignment horizontal="right"/>
    </xf>
    <xf numFmtId="3" fontId="13" fillId="0" borderId="6" xfId="2" applyNumberFormat="1" applyFont="1" applyBorder="1" applyAlignment="1">
      <alignment horizontal="right"/>
    </xf>
    <xf numFmtId="3" fontId="13" fillId="0" borderId="49" xfId="2" applyNumberFormat="1" applyFont="1" applyFill="1" applyBorder="1" applyAlignment="1">
      <alignment horizontal="right"/>
    </xf>
    <xf numFmtId="3" fontId="12" fillId="2" borderId="5" xfId="2" applyNumberFormat="1" applyFont="1" applyFill="1" applyBorder="1"/>
    <xf numFmtId="3" fontId="12" fillId="2" borderId="6" xfId="2" applyNumberFormat="1" applyFont="1" applyFill="1" applyBorder="1" applyAlignment="1">
      <alignment horizontal="right"/>
    </xf>
    <xf numFmtId="3" fontId="12" fillId="2" borderId="20" xfId="2" applyNumberFormat="1" applyFont="1" applyFill="1" applyBorder="1" applyAlignment="1">
      <alignment horizontal="right"/>
    </xf>
    <xf numFmtId="0" fontId="12" fillId="0" borderId="7" xfId="2" applyFont="1" applyFill="1" applyBorder="1" applyAlignment="1">
      <alignment horizontal="left"/>
    </xf>
    <xf numFmtId="3" fontId="12" fillId="0" borderId="2" xfId="2" applyNumberFormat="1" applyFont="1" applyFill="1" applyBorder="1"/>
    <xf numFmtId="3" fontId="12" fillId="0" borderId="26" xfId="2" applyNumberFormat="1" applyFont="1" applyFill="1" applyBorder="1"/>
    <xf numFmtId="0" fontId="13" fillId="0" borderId="1" xfId="2" quotePrefix="1" applyFont="1" applyFill="1" applyBorder="1" applyAlignment="1">
      <alignment horizontal="left"/>
    </xf>
    <xf numFmtId="1" fontId="13" fillId="0" borderId="2" xfId="2" applyNumberFormat="1" applyFont="1" applyBorder="1"/>
    <xf numFmtId="1" fontId="13" fillId="0" borderId="0" xfId="2" applyNumberFormat="1" applyFont="1" applyBorder="1"/>
    <xf numFmtId="0" fontId="12" fillId="3" borderId="10" xfId="2" applyFont="1" applyFill="1" applyBorder="1" applyAlignment="1">
      <alignment horizontal="left"/>
    </xf>
    <xf numFmtId="3" fontId="19" fillId="0" borderId="13" xfId="2" applyNumberFormat="1" applyFont="1" applyBorder="1"/>
    <xf numFmtId="3" fontId="19" fillId="0" borderId="21" xfId="2" applyNumberFormat="1" applyFont="1" applyBorder="1"/>
    <xf numFmtId="3" fontId="19" fillId="0" borderId="6" xfId="2" applyNumberFormat="1" applyFont="1" applyBorder="1"/>
    <xf numFmtId="3" fontId="19" fillId="0" borderId="20" xfId="2" applyNumberFormat="1" applyFont="1" applyBorder="1"/>
    <xf numFmtId="1" fontId="12" fillId="0" borderId="13" xfId="2" applyNumberFormat="1" applyFont="1" applyBorder="1"/>
    <xf numFmtId="1" fontId="12" fillId="0" borderId="21" xfId="2" applyNumberFormat="1" applyFont="1" applyBorder="1"/>
    <xf numFmtId="3" fontId="13" fillId="0" borderId="26" xfId="2" applyNumberFormat="1" applyFont="1" applyFill="1" applyBorder="1"/>
    <xf numFmtId="3" fontId="13" fillId="0" borderId="45" xfId="2" applyNumberFormat="1" applyFont="1" applyFill="1" applyBorder="1"/>
    <xf numFmtId="164" fontId="12" fillId="0" borderId="7" xfId="1" applyNumberFormat="1" applyFont="1" applyFill="1" applyBorder="1"/>
    <xf numFmtId="3" fontId="12" fillId="0" borderId="7" xfId="2" applyNumberFormat="1" applyFont="1" applyBorder="1"/>
    <xf numFmtId="3" fontId="12" fillId="0" borderId="50" xfId="2" applyNumberFormat="1" applyFont="1" applyBorder="1"/>
    <xf numFmtId="0" fontId="17" fillId="0" borderId="0" xfId="2" quotePrefix="1" applyFont="1"/>
    <xf numFmtId="17" fontId="13" fillId="0" borderId="0" xfId="2" applyNumberFormat="1" applyFont="1"/>
    <xf numFmtId="17" fontId="12" fillId="0" borderId="1" xfId="2" quotePrefix="1" applyNumberFormat="1" applyFont="1" applyBorder="1" applyAlignment="1">
      <alignment horizontal="center"/>
    </xf>
    <xf numFmtId="17" fontId="12" fillId="0" borderId="2" xfId="2" quotePrefix="1" applyNumberFormat="1" applyFont="1" applyBorder="1" applyAlignment="1">
      <alignment horizontal="center"/>
    </xf>
    <xf numFmtId="17" fontId="12" fillId="0" borderId="3" xfId="2" quotePrefix="1" applyNumberFormat="1" applyFont="1" applyBorder="1" applyAlignment="1">
      <alignment horizontal="center"/>
    </xf>
    <xf numFmtId="0" fontId="12" fillId="0" borderId="4" xfId="2" quotePrefix="1" applyFont="1" applyBorder="1" applyAlignment="1">
      <alignment horizontal="center"/>
    </xf>
    <xf numFmtId="0" fontId="12" fillId="0" borderId="0" xfId="2" quotePrefix="1" applyFont="1" applyBorder="1" applyAlignment="1">
      <alignment horizontal="center"/>
    </xf>
    <xf numFmtId="0" fontId="12" fillId="0" borderId="14" xfId="2" quotePrefix="1" applyFont="1" applyBorder="1" applyAlignment="1">
      <alignment horizontal="center"/>
    </xf>
    <xf numFmtId="0" fontId="12" fillId="0" borderId="7" xfId="2" quotePrefix="1" applyFont="1" applyBorder="1" applyAlignment="1">
      <alignment horizontal="center"/>
    </xf>
    <xf numFmtId="0" fontId="12" fillId="0" borderId="17" xfId="2" quotePrefix="1" applyFont="1" applyBorder="1" applyAlignment="1">
      <alignment horizontal="center"/>
    </xf>
    <xf numFmtId="0" fontId="12" fillId="0" borderId="16" xfId="2" quotePrefix="1" applyFont="1" applyBorder="1" applyAlignment="1">
      <alignment horizontal="center"/>
    </xf>
    <xf numFmtId="0" fontId="12" fillId="0" borderId="12" xfId="2" quotePrefix="1" applyFont="1" applyBorder="1" applyAlignment="1">
      <alignment horizontal="center" vertical="center" wrapText="1"/>
    </xf>
    <xf numFmtId="0" fontId="12" fillId="0" borderId="10" xfId="2" quotePrefix="1" applyFont="1" applyBorder="1" applyAlignment="1">
      <alignment horizontal="center" vertical="center" wrapText="1"/>
    </xf>
    <xf numFmtId="0" fontId="13" fillId="0" borderId="10" xfId="2" applyFont="1" applyBorder="1"/>
    <xf numFmtId="0" fontId="13" fillId="0" borderId="11" xfId="2" applyFont="1" applyBorder="1"/>
    <xf numFmtId="0" fontId="12" fillId="0" borderId="33" xfId="2" applyFont="1" applyBorder="1" applyAlignment="1">
      <alignment horizontal="center" vertical="center" wrapText="1"/>
    </xf>
    <xf numFmtId="0" fontId="12" fillId="0" borderId="34" xfId="2" applyFont="1" applyBorder="1" applyAlignment="1">
      <alignment horizontal="center" vertical="center" wrapText="1"/>
    </xf>
    <xf numFmtId="0" fontId="12" fillId="0" borderId="34" xfId="2" quotePrefix="1" applyFont="1" applyBorder="1" applyAlignment="1">
      <alignment horizontal="center" vertical="center" wrapText="1"/>
    </xf>
    <xf numFmtId="0" fontId="16" fillId="0" borderId="34" xfId="2" applyFont="1" applyBorder="1" applyAlignment="1">
      <alignment horizontal="center" vertical="center" wrapText="1"/>
    </xf>
    <xf numFmtId="0" fontId="16" fillId="0" borderId="24" xfId="2" applyFont="1" applyBorder="1" applyAlignment="1">
      <alignment horizontal="center" vertical="center" wrapText="1"/>
    </xf>
    <xf numFmtId="0" fontId="12" fillId="0" borderId="13" xfId="2" applyFont="1" applyFill="1" applyBorder="1" applyAlignment="1">
      <alignment horizontal="center" vertical="center" wrapText="1"/>
    </xf>
    <xf numFmtId="0" fontId="12" fillId="0" borderId="6" xfId="2" applyFont="1" applyFill="1" applyBorder="1" applyAlignment="1">
      <alignment horizontal="center" vertical="center" wrapText="1"/>
    </xf>
    <xf numFmtId="0" fontId="12" fillId="0" borderId="9" xfId="2" applyFont="1" applyFill="1" applyBorder="1" applyAlignment="1">
      <alignment horizontal="center" vertical="center" wrapText="1"/>
    </xf>
    <xf numFmtId="0" fontId="12" fillId="0" borderId="13" xfId="2" applyFont="1" applyBorder="1" applyAlignment="1">
      <alignment horizontal="center" vertical="center" wrapText="1"/>
    </xf>
    <xf numFmtId="0" fontId="12" fillId="0" borderId="6" xfId="2" applyFont="1" applyBorder="1" applyAlignment="1">
      <alignment horizontal="center" vertical="center" wrapText="1"/>
    </xf>
    <xf numFmtId="0" fontId="12" fillId="0" borderId="9" xfId="2" applyFont="1" applyBorder="1" applyAlignment="1">
      <alignment horizontal="center" vertical="center" wrapText="1"/>
    </xf>
    <xf numFmtId="0" fontId="12" fillId="0" borderId="38" xfId="2" applyFont="1" applyBorder="1" applyAlignment="1">
      <alignment horizontal="center" vertical="center" wrapText="1"/>
    </xf>
    <xf numFmtId="0" fontId="12" fillId="0" borderId="39" xfId="2" applyFont="1" applyBorder="1" applyAlignment="1">
      <alignment horizontal="center" vertical="center" wrapText="1"/>
    </xf>
    <xf numFmtId="0" fontId="12" fillId="0" borderId="40" xfId="2" applyFont="1" applyBorder="1" applyAlignment="1">
      <alignment horizontal="center" vertical="center" wrapText="1"/>
    </xf>
    <xf numFmtId="0" fontId="12" fillId="0" borderId="32" xfId="2" applyFont="1" applyBorder="1" applyAlignment="1">
      <alignment horizontal="center" vertical="center" wrapText="1"/>
    </xf>
    <xf numFmtId="0" fontId="12" fillId="0" borderId="43" xfId="2" applyFont="1" applyBorder="1" applyAlignment="1">
      <alignment horizontal="center" vertical="center" wrapText="1"/>
    </xf>
    <xf numFmtId="0" fontId="12" fillId="0" borderId="45" xfId="2" quotePrefix="1" applyFont="1" applyBorder="1" applyAlignment="1">
      <alignment horizontal="center" vertical="center" wrapText="1"/>
    </xf>
    <xf numFmtId="0" fontId="12" fillId="0" borderId="27" xfId="2" quotePrefix="1" applyFont="1" applyBorder="1" applyAlignment="1">
      <alignment horizontal="center" vertical="center" wrapText="1"/>
    </xf>
    <xf numFmtId="0" fontId="12" fillId="0" borderId="44" xfId="2" applyFont="1" applyBorder="1" applyAlignment="1">
      <alignment horizontal="center" vertical="center" wrapText="1"/>
    </xf>
    <xf numFmtId="0" fontId="12" fillId="0" borderId="20" xfId="2" applyFont="1" applyBorder="1" applyAlignment="1">
      <alignment horizontal="center" vertical="center" wrapText="1"/>
    </xf>
    <xf numFmtId="0" fontId="12" fillId="0" borderId="18" xfId="2" applyFont="1" applyBorder="1" applyAlignment="1">
      <alignment horizontal="center" vertical="center" wrapText="1"/>
    </xf>
    <xf numFmtId="0" fontId="12" fillId="0" borderId="35" xfId="2" applyFont="1" applyFill="1" applyBorder="1" applyAlignment="1">
      <alignment horizontal="center" vertical="center" wrapText="1"/>
    </xf>
    <xf numFmtId="0" fontId="12" fillId="0" borderId="36" xfId="2" applyFont="1" applyFill="1" applyBorder="1" applyAlignment="1">
      <alignment horizontal="center" vertical="center" wrapText="1"/>
    </xf>
    <xf numFmtId="0" fontId="12" fillId="0" borderId="35" xfId="2" quotePrefix="1" applyFont="1" applyFill="1" applyBorder="1" applyAlignment="1">
      <alignment horizontal="center" vertical="center" wrapText="1"/>
    </xf>
    <xf numFmtId="0" fontId="12" fillId="0" borderId="37" xfId="2" applyFont="1" applyFill="1" applyBorder="1" applyAlignment="1">
      <alignment horizontal="center" vertical="center" wrapText="1"/>
    </xf>
    <xf numFmtId="0" fontId="12" fillId="0" borderId="32" xfId="2" applyFont="1" applyFill="1" applyBorder="1" applyAlignment="1">
      <alignment horizontal="center" vertical="center" wrapText="1"/>
    </xf>
    <xf numFmtId="0" fontId="13" fillId="0" borderId="6" xfId="2" applyFont="1" applyFill="1" applyBorder="1" applyAlignment="1">
      <alignment horizontal="center" vertical="center"/>
    </xf>
    <xf numFmtId="0" fontId="13" fillId="0" borderId="9" xfId="2" applyFont="1" applyFill="1" applyBorder="1" applyAlignment="1">
      <alignment horizontal="center" vertical="center"/>
    </xf>
    <xf numFmtId="17" fontId="4" fillId="0" borderId="1" xfId="2" quotePrefix="1" applyNumberFormat="1" applyFont="1" applyBorder="1" applyAlignment="1">
      <alignment horizontal="center"/>
    </xf>
    <xf numFmtId="17" fontId="4" fillId="0" borderId="2" xfId="2" quotePrefix="1" applyNumberFormat="1" applyFont="1" applyBorder="1" applyAlignment="1">
      <alignment horizontal="center"/>
    </xf>
    <xf numFmtId="17" fontId="4" fillId="0" borderId="3" xfId="2" quotePrefix="1" applyNumberFormat="1" applyFont="1" applyBorder="1" applyAlignment="1">
      <alignment horizontal="center"/>
    </xf>
    <xf numFmtId="0" fontId="5" fillId="0" borderId="4" xfId="2" quotePrefix="1" applyFont="1" applyBorder="1" applyAlignment="1">
      <alignment horizontal="center"/>
    </xf>
    <xf numFmtId="0" fontId="5" fillId="0" borderId="0" xfId="2" quotePrefix="1" applyFont="1" applyBorder="1" applyAlignment="1">
      <alignment horizontal="center"/>
    </xf>
    <xf numFmtId="0" fontId="5" fillId="0" borderId="14" xfId="2" quotePrefix="1" applyFont="1" applyBorder="1" applyAlignment="1">
      <alignment horizontal="center"/>
    </xf>
    <xf numFmtId="0" fontId="5" fillId="0" borderId="7" xfId="2" quotePrefix="1" applyFont="1" applyBorder="1" applyAlignment="1">
      <alignment horizontal="center"/>
    </xf>
    <xf numFmtId="0" fontId="5" fillId="0" borderId="17" xfId="2" quotePrefix="1" applyFont="1" applyBorder="1" applyAlignment="1">
      <alignment horizontal="center"/>
    </xf>
    <xf numFmtId="0" fontId="5" fillId="0" borderId="16" xfId="2" quotePrefix="1" applyFont="1" applyBorder="1" applyAlignment="1">
      <alignment horizontal="center"/>
    </xf>
    <xf numFmtId="0" fontId="12" fillId="0" borderId="12" xfId="2" quotePrefix="1" applyFont="1" applyFill="1" applyBorder="1" applyAlignment="1">
      <alignment horizontal="center" vertical="center" wrapText="1"/>
    </xf>
    <xf numFmtId="0" fontId="12" fillId="0" borderId="10" xfId="2" quotePrefix="1" applyFont="1" applyFill="1" applyBorder="1" applyAlignment="1">
      <alignment horizontal="center" vertical="center" wrapText="1"/>
    </xf>
    <xf numFmtId="0" fontId="13" fillId="0" borderId="10" xfId="2" applyFont="1" applyFill="1" applyBorder="1"/>
    <xf numFmtId="0" fontId="13" fillId="0" borderId="11" xfId="2" applyFont="1" applyFill="1" applyBorder="1"/>
    <xf numFmtId="0" fontId="12" fillId="0" borderId="33" xfId="2" applyFont="1" applyFill="1" applyBorder="1" applyAlignment="1">
      <alignment horizontal="center" vertical="center" wrapText="1"/>
    </xf>
    <xf numFmtId="0" fontId="12" fillId="0" borderId="34" xfId="2" applyFont="1" applyFill="1" applyBorder="1" applyAlignment="1">
      <alignment horizontal="center" vertical="center" wrapText="1"/>
    </xf>
    <xf numFmtId="0" fontId="12" fillId="0" borderId="34" xfId="2" quotePrefix="1" applyFont="1" applyFill="1" applyBorder="1" applyAlignment="1">
      <alignment horizontal="center" vertical="center" wrapText="1"/>
    </xf>
    <xf numFmtId="0" fontId="16" fillId="0" borderId="34" xfId="2" applyFont="1" applyFill="1" applyBorder="1" applyAlignment="1">
      <alignment horizontal="center" vertical="center" wrapText="1"/>
    </xf>
    <xf numFmtId="0" fontId="16" fillId="0" borderId="24" xfId="2" applyFont="1" applyFill="1" applyBorder="1" applyAlignment="1">
      <alignment horizontal="center" vertical="center" wrapText="1"/>
    </xf>
    <xf numFmtId="0" fontId="12" fillId="0" borderId="38" xfId="2" applyFont="1" applyFill="1" applyBorder="1" applyAlignment="1">
      <alignment horizontal="center" vertical="center" wrapText="1"/>
    </xf>
    <xf numFmtId="0" fontId="13" fillId="0" borderId="39" xfId="2" applyFont="1" applyFill="1" applyBorder="1" applyAlignment="1">
      <alignment horizontal="center" vertical="center" wrapText="1"/>
    </xf>
    <xf numFmtId="0" fontId="13" fillId="0" borderId="40" xfId="2" applyFont="1" applyFill="1" applyBorder="1" applyAlignment="1">
      <alignment horizontal="center" vertical="center" wrapText="1"/>
    </xf>
    <xf numFmtId="0" fontId="13" fillId="0" borderId="6" xfId="2" applyFont="1" applyFill="1" applyBorder="1" applyAlignment="1"/>
    <xf numFmtId="0" fontId="13" fillId="0" borderId="6" xfId="2" applyFont="1" applyFill="1" applyBorder="1" applyAlignment="1">
      <alignment horizontal="center" wrapText="1"/>
    </xf>
    <xf numFmtId="0" fontId="13" fillId="0" borderId="9" xfId="2" applyFont="1" applyFill="1" applyBorder="1" applyAlignment="1">
      <alignment horizontal="center" wrapText="1"/>
    </xf>
    <xf numFmtId="0" fontId="12" fillId="0" borderId="6" xfId="2" quotePrefix="1" applyFont="1" applyFill="1" applyBorder="1" applyAlignment="1">
      <alignment horizontal="center" vertical="center" wrapText="1"/>
    </xf>
    <xf numFmtId="0" fontId="12" fillId="0" borderId="20" xfId="2" applyFont="1" applyFill="1" applyBorder="1" applyAlignment="1">
      <alignment horizontal="center" vertical="center" wrapText="1"/>
    </xf>
    <xf numFmtId="0" fontId="13" fillId="0" borderId="20" xfId="2" applyFont="1" applyFill="1" applyBorder="1" applyAlignment="1">
      <alignment horizontal="center" vertical="center"/>
    </xf>
    <xf numFmtId="0" fontId="13" fillId="0" borderId="18" xfId="2" applyFont="1" applyFill="1" applyBorder="1" applyAlignment="1">
      <alignment horizontal="center" vertical="center"/>
    </xf>
    <xf numFmtId="17" fontId="5" fillId="0" borderId="4" xfId="2" quotePrefix="1" applyNumberFormat="1" applyFont="1" applyBorder="1" applyAlignment="1">
      <alignment horizontal="center"/>
    </xf>
    <xf numFmtId="17" fontId="5" fillId="0" borderId="0" xfId="2" quotePrefix="1" applyNumberFormat="1" applyFont="1" applyBorder="1" applyAlignment="1">
      <alignment horizontal="center"/>
    </xf>
    <xf numFmtId="17" fontId="5" fillId="0" borderId="14" xfId="2" quotePrefix="1" applyNumberFormat="1" applyFont="1" applyBorder="1" applyAlignment="1">
      <alignment horizontal="center"/>
    </xf>
    <xf numFmtId="0" fontId="13" fillId="0" borderId="34" xfId="2" applyFont="1" applyBorder="1" applyAlignment="1">
      <alignment horizontal="center" vertical="center" wrapText="1"/>
    </xf>
    <xf numFmtId="0" fontId="13" fillId="0" borderId="24" xfId="2" applyFont="1" applyBorder="1" applyAlignment="1">
      <alignment horizontal="center" vertical="center" wrapText="1"/>
    </xf>
    <xf numFmtId="0" fontId="12" fillId="0" borderId="26" xfId="2" applyFont="1" applyFill="1" applyBorder="1" applyAlignment="1">
      <alignment horizontal="center" vertical="center" wrapText="1"/>
    </xf>
    <xf numFmtId="0" fontId="12" fillId="0" borderId="45" xfId="2" applyFont="1" applyFill="1" applyBorder="1" applyAlignment="1">
      <alignment horizontal="center" vertical="center" wrapText="1"/>
    </xf>
    <xf numFmtId="0" fontId="12" fillId="0" borderId="27" xfId="2" applyFont="1" applyFill="1" applyBorder="1" applyAlignment="1">
      <alignment horizontal="center" vertical="center" wrapText="1"/>
    </xf>
    <xf numFmtId="0" fontId="5" fillId="0" borderId="32" xfId="2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wrapText="1"/>
    </xf>
    <xf numFmtId="0" fontId="6" fillId="0" borderId="9" xfId="2" applyFont="1" applyBorder="1" applyAlignment="1">
      <alignment horizontal="center" wrapText="1"/>
    </xf>
    <xf numFmtId="0" fontId="5" fillId="0" borderId="6" xfId="2" applyFont="1" applyBorder="1" applyAlignment="1">
      <alignment horizontal="center" vertical="center" wrapText="1"/>
    </xf>
    <xf numFmtId="0" fontId="5" fillId="0" borderId="6" xfId="2" quotePrefix="1" applyFont="1" applyBorder="1" applyAlignment="1">
      <alignment horizontal="center" vertical="center" wrapText="1"/>
    </xf>
    <xf numFmtId="0" fontId="6" fillId="0" borderId="9" xfId="2" applyFont="1" applyBorder="1" applyAlignment="1">
      <alignment horizontal="center" vertical="center"/>
    </xf>
    <xf numFmtId="0" fontId="5" fillId="0" borderId="20" xfId="2" applyFont="1" applyBorder="1" applyAlignment="1">
      <alignment horizontal="center" vertical="center" wrapText="1"/>
    </xf>
    <xf numFmtId="0" fontId="6" fillId="0" borderId="20" xfId="2" applyFont="1" applyBorder="1" applyAlignment="1">
      <alignment horizontal="center" vertical="center"/>
    </xf>
    <xf numFmtId="0" fontId="6" fillId="0" borderId="18" xfId="2" applyFont="1" applyBorder="1" applyAlignment="1">
      <alignment horizontal="center" vertical="center"/>
    </xf>
    <xf numFmtId="17" fontId="5" fillId="0" borderId="1" xfId="2" quotePrefix="1" applyNumberFormat="1" applyFont="1" applyBorder="1" applyAlignment="1">
      <alignment horizontal="center"/>
    </xf>
    <xf numFmtId="17" fontId="5" fillId="0" borderId="2" xfId="2" quotePrefix="1" applyNumberFormat="1" applyFont="1" applyBorder="1" applyAlignment="1">
      <alignment horizontal="center"/>
    </xf>
    <xf numFmtId="17" fontId="5" fillId="0" borderId="3" xfId="2" quotePrefix="1" applyNumberFormat="1" applyFont="1" applyBorder="1" applyAlignment="1">
      <alignment horizontal="center"/>
    </xf>
    <xf numFmtId="0" fontId="5" fillId="0" borderId="12" xfId="2" quotePrefix="1" applyFont="1" applyBorder="1" applyAlignment="1">
      <alignment horizontal="center" vertical="center" wrapText="1"/>
    </xf>
    <xf numFmtId="0" fontId="5" fillId="0" borderId="10" xfId="2" quotePrefix="1" applyFont="1" applyBorder="1" applyAlignment="1">
      <alignment horizontal="center" vertical="center" wrapText="1"/>
    </xf>
    <xf numFmtId="0" fontId="6" fillId="0" borderId="10" xfId="2" applyFont="1" applyBorder="1"/>
    <xf numFmtId="0" fontId="6" fillId="0" borderId="11" xfId="2" applyFont="1" applyBorder="1"/>
    <xf numFmtId="0" fontId="5" fillId="0" borderId="33" xfId="2" applyFont="1" applyBorder="1" applyAlignment="1">
      <alignment horizontal="center" vertical="center" wrapText="1"/>
    </xf>
    <xf numFmtId="0" fontId="5" fillId="0" borderId="34" xfId="2" applyFont="1" applyBorder="1" applyAlignment="1">
      <alignment horizontal="center" vertical="center" wrapText="1"/>
    </xf>
    <xf numFmtId="0" fontId="5" fillId="0" borderId="34" xfId="2" quotePrefix="1" applyFont="1" applyBorder="1" applyAlignment="1">
      <alignment horizontal="center" vertical="center" wrapText="1"/>
    </xf>
    <xf numFmtId="0" fontId="6" fillId="0" borderId="34" xfId="2" applyFont="1" applyBorder="1" applyAlignment="1">
      <alignment horizontal="center" vertical="center" wrapText="1"/>
    </xf>
    <xf numFmtId="0" fontId="6" fillId="0" borderId="24" xfId="2" applyFont="1" applyBorder="1" applyAlignment="1">
      <alignment horizontal="center" vertical="center" wrapText="1"/>
    </xf>
    <xf numFmtId="0" fontId="5" fillId="0" borderId="38" xfId="2" applyFont="1" applyFill="1" applyBorder="1" applyAlignment="1">
      <alignment horizontal="center" vertical="center" wrapText="1"/>
    </xf>
    <xf numFmtId="0" fontId="6" fillId="0" borderId="39" xfId="2" applyFont="1" applyBorder="1" applyAlignment="1">
      <alignment horizontal="center" vertical="center" wrapText="1"/>
    </xf>
    <xf numFmtId="0" fontId="6" fillId="0" borderId="40" xfId="2" applyFont="1" applyBorder="1" applyAlignment="1">
      <alignment horizontal="center" vertical="center" wrapText="1"/>
    </xf>
    <xf numFmtId="0" fontId="5" fillId="0" borderId="32" xfId="2" applyFont="1" applyFill="1" applyBorder="1" applyAlignment="1">
      <alignment horizontal="center" vertical="center" wrapText="1"/>
    </xf>
    <xf numFmtId="0" fontId="6" fillId="0" borderId="6" xfId="2" applyFont="1" applyBorder="1" applyAlignment="1"/>
    <xf numFmtId="0" fontId="6" fillId="0" borderId="9" xfId="2" applyFont="1" applyBorder="1" applyAlignment="1"/>
    <xf numFmtId="0" fontId="5" fillId="0" borderId="35" xfId="2" applyFont="1" applyBorder="1" applyAlignment="1">
      <alignment horizontal="center" vertical="center" wrapText="1"/>
    </xf>
    <xf numFmtId="0" fontId="5" fillId="0" borderId="36" xfId="2" applyFont="1" applyBorder="1" applyAlignment="1">
      <alignment horizontal="center" vertical="center" wrapText="1"/>
    </xf>
    <xf numFmtId="0" fontId="5" fillId="0" borderId="35" xfId="2" quotePrefix="1" applyFont="1" applyBorder="1" applyAlignment="1">
      <alignment horizontal="center" vertical="center" wrapText="1"/>
    </xf>
    <xf numFmtId="0" fontId="5" fillId="0" borderId="37" xfId="2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/>
    </xf>
    <xf numFmtId="0" fontId="5" fillId="0" borderId="35" xfId="2" applyFont="1" applyBorder="1" applyAlignment="1">
      <alignment horizontal="center"/>
    </xf>
    <xf numFmtId="0" fontId="5" fillId="0" borderId="36" xfId="2" applyFont="1" applyBorder="1" applyAlignment="1">
      <alignment horizontal="center"/>
    </xf>
    <xf numFmtId="0" fontId="5" fillId="0" borderId="37" xfId="2" applyFont="1" applyBorder="1" applyAlignment="1">
      <alignment horizontal="center"/>
    </xf>
    <xf numFmtId="0" fontId="10" fillId="0" borderId="0" xfId="2" applyFont="1" applyAlignment="1">
      <alignment horizontal="center"/>
    </xf>
    <xf numFmtId="0" fontId="3" fillId="0" borderId="0" xfId="2" applyFont="1" applyAlignment="1">
      <alignment horizontal="center"/>
    </xf>
    <xf numFmtId="0" fontId="12" fillId="0" borderId="0" xfId="2" applyFont="1" applyAlignment="1">
      <alignment horizontal="center"/>
    </xf>
    <xf numFmtId="0" fontId="5" fillId="0" borderId="26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0" fontId="5" fillId="0" borderId="38" xfId="2" applyFont="1" applyBorder="1" applyAlignment="1">
      <alignment horizontal="center"/>
    </xf>
    <xf numFmtId="0" fontId="5" fillId="0" borderId="39" xfId="2" applyFont="1" applyBorder="1" applyAlignment="1">
      <alignment horizontal="center"/>
    </xf>
    <xf numFmtId="0" fontId="5" fillId="0" borderId="40" xfId="2" applyFont="1" applyBorder="1" applyAlignment="1">
      <alignment horizontal="center"/>
    </xf>
    <xf numFmtId="0" fontId="5" fillId="0" borderId="41" xfId="2" applyFont="1" applyBorder="1" applyAlignment="1">
      <alignment horizontal="center"/>
    </xf>
    <xf numFmtId="0" fontId="5" fillId="0" borderId="42" xfId="2" applyFont="1" applyBorder="1" applyAlignment="1">
      <alignment horizontal="center"/>
    </xf>
  </cellXfs>
  <cellStyles count="5">
    <cellStyle name="Millares 2" xfId="1"/>
    <cellStyle name="Normal" xfId="0" builtinId="0"/>
    <cellStyle name="Normal 2" xfId="2"/>
    <cellStyle name="Normal 2 2" xfId="3"/>
    <cellStyle name="Publication1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15240</xdr:rowOff>
    </xdr:from>
    <xdr:to>
      <xdr:col>1</xdr:col>
      <xdr:colOff>1097280</xdr:colOff>
      <xdr:row>3</xdr:row>
      <xdr:rowOff>38100</xdr:rowOff>
    </xdr:to>
    <xdr:pic>
      <xdr:nvPicPr>
        <xdr:cNvPr id="6157" name="Picture 11" descr="Bandaamarillarecortad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"/>
          <a:ext cx="2583180" cy="5638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160020</xdr:colOff>
      <xdr:row>3</xdr:row>
      <xdr:rowOff>53340</xdr:rowOff>
    </xdr:to>
    <xdr:pic>
      <xdr:nvPicPr>
        <xdr:cNvPr id="6158" name="Picture 67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0"/>
          <a:ext cx="2941320" cy="59436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403860</xdr:colOff>
      <xdr:row>3</xdr:row>
      <xdr:rowOff>0</xdr:rowOff>
    </xdr:to>
    <xdr:pic>
      <xdr:nvPicPr>
        <xdr:cNvPr id="5133" name="Picture 3" descr="Bandaamarillarecortad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606040" cy="579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746760</xdr:colOff>
      <xdr:row>3</xdr:row>
      <xdr:rowOff>30480</xdr:rowOff>
    </xdr:to>
    <xdr:pic>
      <xdr:nvPicPr>
        <xdr:cNvPr id="5134" name="Picture 7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0"/>
          <a:ext cx="2948940" cy="6096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655320</xdr:colOff>
      <xdr:row>3</xdr:row>
      <xdr:rowOff>129540</xdr:rowOff>
    </xdr:to>
    <xdr:pic>
      <xdr:nvPicPr>
        <xdr:cNvPr id="4103" name="Picture 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941320" cy="63246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281940</xdr:colOff>
      <xdr:row>2</xdr:row>
      <xdr:rowOff>251460</xdr:rowOff>
    </xdr:to>
    <xdr:pic>
      <xdr:nvPicPr>
        <xdr:cNvPr id="3085" name="Picture 3" descr="Bandaamarillarecortad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60604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624840</xdr:colOff>
      <xdr:row>2</xdr:row>
      <xdr:rowOff>289560</xdr:rowOff>
    </xdr:to>
    <xdr:pic>
      <xdr:nvPicPr>
        <xdr:cNvPr id="3086" name="Picture 3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0"/>
          <a:ext cx="2948940" cy="62484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632460</xdr:colOff>
      <xdr:row>3</xdr:row>
      <xdr:rowOff>45720</xdr:rowOff>
    </xdr:to>
    <xdr:pic>
      <xdr:nvPicPr>
        <xdr:cNvPr id="2061" name="Picture 3" descr="Bandaamarillarecortad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598420" cy="579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975360</xdr:colOff>
      <xdr:row>3</xdr:row>
      <xdr:rowOff>83820</xdr:rowOff>
    </xdr:to>
    <xdr:pic>
      <xdr:nvPicPr>
        <xdr:cNvPr id="2062" name="Picture 1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0"/>
          <a:ext cx="2941320" cy="6172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ENVIOS%20Y%20MODELOS\2006\ENVIOS%20CENSOS\MEAT_PROVISIONALLivestock1_New20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anaderas09\Eurostat\Livestock%20Regional%20Statistic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BOVINO\2004\DICIEMBRE\DONN&#201;ES%20PROVISOIRES%20CHEPTEL%20BOVIN.%20DECEMBRE%200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BOVINO\2006\diciembre\Provisional%20livestock%20statistics%20Spain%20Dec%20200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  <sheetName val="Bovino1"/>
      <sheetName val="Bovino2"/>
      <sheetName val="envio Eurostat mayo 2012"/>
      <sheetName val="ANI_LSCATTLE_A"/>
    </sheetNames>
    <sheetDataSet>
      <sheetData sheetId="0" refreshError="1">
        <row r="18">
          <cell r="H18">
            <v>2006</v>
          </cell>
        </row>
      </sheetData>
      <sheetData sheetId="1" refreshError="1"/>
      <sheetData sheetId="2" refreshError="1"/>
      <sheetData sheetId="3" refreshError="1"/>
      <sheetData sheetId="4" refreshError="1">
        <row r="18">
          <cell r="A18" t="str">
            <v>pc0000</v>
          </cell>
          <cell r="B18" t="str">
            <v>Total du cheptel bovin</v>
          </cell>
          <cell r="C18" t="str">
            <v>Cattle total</v>
          </cell>
          <cell r="D18" t="str">
            <v>Rinder insgesamt</v>
          </cell>
          <cell r="E18" t="str">
            <v>Bovini : totale</v>
          </cell>
          <cell r="F18" t="str">
            <v>Bovinos : total</v>
          </cell>
          <cell r="G18" t="str">
            <v>Bovinos, total</v>
          </cell>
          <cell r="H18" t="str">
            <v>Runderen, totaal</v>
          </cell>
          <cell r="I18" t="str">
            <v>Hornkvaeg i alt</v>
          </cell>
          <cell r="J18" t="str">
            <v>Βοοειδή : Αριθμός</v>
          </cell>
          <cell r="K18" t="str">
            <v>Kaikki nautaeläimet</v>
          </cell>
          <cell r="L18" t="str">
            <v>Nötkreatur, totalt</v>
          </cell>
          <cell r="M18" t="str">
            <v>Bydło ogółem</v>
          </cell>
          <cell r="N18" t="str">
            <v>Skot celkem</v>
          </cell>
          <cell r="O18" t="str">
            <v>Szarvasmarha, összesen</v>
          </cell>
          <cell r="P18" t="str">
            <v>Veised, üldarv</v>
          </cell>
          <cell r="Q18" t="str">
            <v>Liellopi, kopā</v>
          </cell>
          <cell r="R18" t="str">
            <v>Galvijai, iš viso</v>
          </cell>
          <cell r="S18" t="str">
            <v>Annimali bovini, total</v>
          </cell>
          <cell r="T18" t="str">
            <v>Hovädzí dobytok, spolu</v>
          </cell>
          <cell r="U18" t="str">
            <v>Govedo, skupaj</v>
          </cell>
          <cell r="V18" t="str">
            <v>общо едър</v>
          </cell>
          <cell r="W18" t="str">
            <v>Bovine, total</v>
          </cell>
        </row>
        <row r="19">
          <cell r="A19" t="str">
            <v>pc1000</v>
          </cell>
          <cell r="B19" t="str">
            <v>Bovins de moins d'un an</v>
          </cell>
          <cell r="C19" t="str">
            <v>Bovines less than 1 year old</v>
          </cell>
          <cell r="D19" t="str">
            <v>Rinder von weniger als 1 Jahr</v>
          </cell>
          <cell r="E19" t="str">
            <v xml:space="preserve">A. Bovini di meno di un anno: </v>
          </cell>
          <cell r="F19" t="str">
            <v xml:space="preserve">A. Bovinos de menos de un año: </v>
          </cell>
          <cell r="G19" t="str">
            <v>A. Bovinos de menos de 1 ano</v>
          </cell>
          <cell r="H19" t="str">
            <v xml:space="preserve">A. Runderen jonger dan een jaar: </v>
          </cell>
          <cell r="I19" t="str">
            <v xml:space="preserve">A. Hornkvaeg paa under 1 aar: </v>
          </cell>
          <cell r="J19" t="str">
            <v>Α. Βοοειδή ηλικίας κάτω του ενός έτους:</v>
          </cell>
          <cell r="K19" t="str">
            <v>A. Alle vuoden ikäiset nautaeläimet:</v>
          </cell>
          <cell r="L19" t="str">
            <v>A. Nötkreatur, yngre än 1 år:</v>
          </cell>
          <cell r="M19" t="str">
            <v>Bydło poniżej 1 roku życia</v>
          </cell>
          <cell r="N19" t="str">
            <v>A. skot mladší než 1 rok:</v>
          </cell>
          <cell r="O19" t="str">
            <v>A. 1 évesnél fiatalabb szarvasmarha:</v>
          </cell>
          <cell r="P19" t="str">
            <v>A. Alla aastased veised:</v>
          </cell>
          <cell r="Q19" t="str">
            <v>A. Liellopi, kas jaunāki par 1 gadu:</v>
          </cell>
          <cell r="R19" t="str">
            <v>A. Jaunesni nei 1 metų galvijai:</v>
          </cell>
          <cell r="S19" t="str">
            <v xml:space="preserve">A. annimali bovini ta’ inqas minn sena: </v>
          </cell>
          <cell r="T19" t="str">
            <v>A. hovädzí dobytok do 1 roka veku:</v>
          </cell>
          <cell r="U19" t="str">
            <v>A. Govedo, mlajše od 1 leta:</v>
          </cell>
          <cell r="V19" t="str">
            <v>А. едър рогат добитък на възраст под една година:</v>
          </cell>
          <cell r="W19" t="str">
            <v>A. Bovine de sub un an:</v>
          </cell>
        </row>
        <row r="20">
          <cell r="A20" t="str">
            <v>pc1100</v>
          </cell>
          <cell r="B20" t="str">
            <v>Veaux de boucherie</v>
          </cell>
          <cell r="C20" t="str">
            <v>Calves for slaughter</v>
          </cell>
          <cell r="D20" t="str">
            <v xml:space="preserve"> Kälber zum Schlachten</v>
          </cell>
          <cell r="E20" t="str">
            <v xml:space="preserve">a) vitelli destinati alla macellazione; </v>
          </cell>
          <cell r="F20" t="str">
            <v xml:space="preserve">a) terneros de abasto; </v>
          </cell>
          <cell r="G20" t="str">
            <v>a) vitelos de carne</v>
          </cell>
          <cell r="H20" t="str">
            <v xml:space="preserve">a) vleeskalveren; </v>
          </cell>
          <cell r="I20" t="str">
            <v>a) slagtekalve</v>
          </cell>
          <cell r="J20" t="str">
            <v>α) μόσχοι που προορίζονται για σφαγή-</v>
          </cell>
          <cell r="K20" t="str">
            <v xml:space="preserve">a) teurasvasikat; </v>
          </cell>
          <cell r="L20" t="str">
            <v>a) Kalvar för slakt.</v>
          </cell>
          <cell r="M20" t="str">
            <v>a) cieleta na ubój</v>
          </cell>
          <cell r="N20" t="str">
            <v>a) jatečná telata;</v>
          </cell>
          <cell r="O20" t="str">
            <v>a) vágásra szánt állatok;</v>
          </cell>
          <cell r="P20" t="str">
            <v>a) tapavasikad;</v>
          </cell>
          <cell r="Q20" t="str">
            <v>a) kaujamie teļi;</v>
          </cell>
          <cell r="R20" t="str">
            <v>a) skerstini veršeliai;</v>
          </cell>
          <cell r="S20" t="str">
            <v>(a) għoġġiela għall-qatla;</v>
          </cell>
          <cell r="T20" t="str">
            <v>a) jatočné teľce</v>
          </cell>
          <cell r="U20" t="str">
            <v>a) teleta za zakol</v>
          </cell>
          <cell r="V20" t="str">
            <v>а) телета за клане;</v>
          </cell>
          <cell r="W20" t="str">
            <v>(a) viţei pentru sacrificare;</v>
          </cell>
        </row>
        <row r="21">
          <cell r="A21" t="str">
            <v>pc1200</v>
          </cell>
          <cell r="B21" t="str">
            <v>Autres veaux</v>
          </cell>
          <cell r="C21" t="str">
            <v>Other calves</v>
          </cell>
          <cell r="D21" t="str">
            <v xml:space="preserve"> andere Kälber</v>
          </cell>
          <cell r="E21" t="str">
            <v xml:space="preserve">b) altri; </v>
          </cell>
          <cell r="F21" t="str">
            <v xml:space="preserve">b) los demás: </v>
          </cell>
          <cell r="G21" t="str">
            <v xml:space="preserve">b) outros: </v>
          </cell>
          <cell r="H21" t="str">
            <v xml:space="preserve">b) andere: </v>
          </cell>
          <cell r="I21" t="str">
            <v xml:space="preserve">b) andre: </v>
          </cell>
          <cell r="J21" t="str">
            <v>β) άλλα:</v>
          </cell>
          <cell r="K21" t="str">
            <v>b) muut:</v>
          </cell>
          <cell r="L21" t="str">
            <v>b) Övriga.</v>
          </cell>
          <cell r="M21" t="str">
            <v xml:space="preserve">b) pozostałe cielęta </v>
          </cell>
          <cell r="N21" t="str">
            <v>b) ostatní:</v>
          </cell>
          <cell r="O21" t="str">
            <v>b) egyéb:</v>
          </cell>
          <cell r="P21" t="str">
            <v>b) muud:</v>
          </cell>
          <cell r="Q21" t="str">
            <v>b) citi:</v>
          </cell>
          <cell r="R21" t="str">
            <v>b) kiti:</v>
          </cell>
          <cell r="S21" t="str">
            <v xml:space="preserve">(b) oħrajn: </v>
          </cell>
          <cell r="T21" t="str">
            <v>b) ostatné:</v>
          </cell>
          <cell r="U21" t="str">
            <v>b) drugo:</v>
          </cell>
          <cell r="V21" t="str">
            <v>б) други;</v>
          </cell>
          <cell r="W21" t="str">
            <v>(b)  altele:</v>
          </cell>
        </row>
        <row r="22">
          <cell r="A22" t="str">
            <v>pc1210</v>
          </cell>
          <cell r="B22" t="str">
            <v>Mâles</v>
          </cell>
          <cell r="C22" t="str">
            <v>Male</v>
          </cell>
          <cell r="D22" t="str">
            <v xml:space="preserve"> männlich</v>
          </cell>
          <cell r="E22" t="str">
            <v xml:space="preserve">ba) maschi; </v>
          </cell>
          <cell r="F22" t="str">
            <v xml:space="preserve">ba) machos; </v>
          </cell>
          <cell r="G22" t="str">
            <v>ba) machos</v>
          </cell>
          <cell r="H22" t="str">
            <v xml:space="preserve">ba)mannelijke; </v>
          </cell>
          <cell r="I22" t="str">
            <v>ba) handyr</v>
          </cell>
          <cell r="J22" t="str">
            <v>βα) αρσενικά-</v>
          </cell>
          <cell r="K22" t="str">
            <v xml:space="preserve">ba) sonnivasikat; </v>
          </cell>
          <cell r="L22" t="str">
            <v>ba) handjur.</v>
          </cell>
          <cell r="M22" t="str">
            <v>ba) byczki</v>
          </cell>
          <cell r="N22" t="str">
            <v>ba) býci;</v>
          </cell>
          <cell r="O22" t="str">
            <v>ba) bika;</v>
          </cell>
          <cell r="P22" t="str">
            <v>ba) pullvasikad;</v>
          </cell>
          <cell r="Q22" t="str">
            <v>ba) jaunlopi - tēviņi;</v>
          </cell>
          <cell r="R22" t="str">
            <v>ba) patinai;</v>
          </cell>
          <cell r="S22" t="str">
            <v>(ba) maskili;</v>
          </cell>
          <cell r="T22" t="str">
            <v>ba) býčky;</v>
          </cell>
          <cell r="U22" t="str">
            <v>ba) samci</v>
          </cell>
          <cell r="V22" t="str">
            <v>ба) мъжки;</v>
          </cell>
          <cell r="W22" t="str">
            <v>(ba) masculi;</v>
          </cell>
        </row>
        <row r="23">
          <cell r="A23" t="str">
            <v>pc1220</v>
          </cell>
          <cell r="B23" t="str">
            <v>Femelles</v>
          </cell>
          <cell r="C23" t="str">
            <v>Female</v>
          </cell>
          <cell r="D23" t="str">
            <v xml:space="preserve"> weiblich</v>
          </cell>
          <cell r="E23" t="str">
            <v xml:space="preserve">bb) femmine. </v>
          </cell>
          <cell r="F23" t="str">
            <v xml:space="preserve">bb) hembras. </v>
          </cell>
          <cell r="G23" t="str">
            <v>bb) fêmeas</v>
          </cell>
          <cell r="H23" t="str">
            <v xml:space="preserve">bb)vrouwelijke; </v>
          </cell>
          <cell r="I23" t="str">
            <v xml:space="preserve">bb) hundyr. </v>
          </cell>
          <cell r="J23" t="str">
            <v>ββ) θηλυκά-</v>
          </cell>
          <cell r="K23" t="str">
            <v>bb) lehmävasikat.</v>
          </cell>
          <cell r="L23" t="str">
            <v>bb) hondjur.</v>
          </cell>
          <cell r="M23" t="str">
            <v>bb) jałówki</v>
          </cell>
          <cell r="N23" t="str">
            <v>bb) krávy;</v>
          </cell>
          <cell r="O23" t="str">
            <v>bb) üsző;</v>
          </cell>
          <cell r="P23" t="str">
            <v>bb) lehmvasikad.</v>
          </cell>
          <cell r="Q23" t="str">
            <v>bb) jaunlopi - mātītes;</v>
          </cell>
          <cell r="R23" t="str">
            <v>bb) patelės.</v>
          </cell>
          <cell r="S23" t="str">
            <v>(bb) femminili;</v>
          </cell>
          <cell r="T23" t="str">
            <v>bb) jalovičky;</v>
          </cell>
          <cell r="U23" t="str">
            <v>bb) samice</v>
          </cell>
          <cell r="V23" t="str">
            <v>бб) женски;</v>
          </cell>
          <cell r="W23" t="str">
            <v>(bb) femele.</v>
          </cell>
        </row>
        <row r="24">
          <cell r="A24" t="str">
            <v>pc2000</v>
          </cell>
          <cell r="B24" t="str">
            <v>Bovins de 1 an à moins de 2 ans</v>
          </cell>
          <cell r="C24" t="str">
            <v>Bovines aged between 1 and 2</v>
          </cell>
          <cell r="D24" t="str">
            <v>Rinder von 1 bis unter 2 Jahren</v>
          </cell>
          <cell r="E24" t="str">
            <v xml:space="preserve">B. Bovini di età compresa tra 1 e 2 anni: </v>
          </cell>
          <cell r="F24" t="str">
            <v xml:space="preserve">B. Bovinos de un año a menos de dos años: </v>
          </cell>
          <cell r="G24" t="str">
            <v>B. Bovinos de 1 a menos de 2 anos</v>
          </cell>
          <cell r="H24" t="str">
            <v xml:space="preserve">B. Runderen van een tot twee jaar: </v>
          </cell>
          <cell r="I24" t="str">
            <v xml:space="preserve">B. Hornkvaeg paa 1, men under 2 aar: </v>
          </cell>
          <cell r="J24" t="str">
            <v>Β. Βοοειδή ηλικίας ενός έως κάτω των δύο ετών:</v>
          </cell>
          <cell r="K24" t="str">
            <v>B. Nautaeläimet, jotka ovat vähintään yksivuotiaita mutta alle kaksivuotiaita:</v>
          </cell>
          <cell r="L24" t="str">
            <v>B. Nötkreatur mellan 1 och 2 år</v>
          </cell>
          <cell r="M24" t="str">
            <v>Bydło od 1 do 2  roku życia</v>
          </cell>
          <cell r="N24" t="str">
            <v>B. skot ve stáří nejméně 1 roku, ale mladší než 2 roky:</v>
          </cell>
          <cell r="O24" t="str">
            <v>B. 1 és 2 év közötti korú fiatal szarvasmarha:</v>
          </cell>
          <cell r="P24" t="str">
            <v>B. 1-2aastased veised:</v>
          </cell>
          <cell r="Q24" t="str">
            <v>B. Liellopi vecumā starp 1 un 2 gadiem:</v>
          </cell>
          <cell r="R24" t="str">
            <v>B. 1-2 metų galvijai:</v>
          </cell>
          <cell r="S24" t="str">
            <v xml:space="preserve">B. annimali bovini ta’ bejn sena u sentejn: </v>
          </cell>
          <cell r="T24" t="str">
            <v>B. hovädzí dobytok vo veku medzi prvým a druhým rokom:</v>
          </cell>
          <cell r="U24" t="str">
            <v>B. Govedo med 1. in 2. letom starosti</v>
          </cell>
          <cell r="V24" t="str">
            <v>Б. едър рогат добитък между 1 и 2 години:</v>
          </cell>
          <cell r="W24" t="str">
            <v>B. Bovine între unul şi doi ani:</v>
          </cell>
        </row>
        <row r="25">
          <cell r="A25" t="str">
            <v>pc2100</v>
          </cell>
          <cell r="B25" t="str">
            <v>Mâles</v>
          </cell>
          <cell r="C25" t="str">
            <v>Male</v>
          </cell>
          <cell r="D25" t="str">
            <v>männlich</v>
          </cell>
          <cell r="E25" t="str">
            <v xml:space="preserve">a) maschi; </v>
          </cell>
          <cell r="F25" t="str">
            <v xml:space="preserve">a) machos, </v>
          </cell>
          <cell r="G25" t="str">
            <v>a) machos</v>
          </cell>
          <cell r="H25" t="str">
            <v xml:space="preserve">a) mannelijke; </v>
          </cell>
          <cell r="I25" t="str">
            <v>a) handyr</v>
          </cell>
          <cell r="J25" t="str">
            <v>α) αρσενικά-</v>
          </cell>
          <cell r="K25" t="str">
            <v xml:space="preserve">a) sonnit; </v>
          </cell>
          <cell r="L25" t="str">
            <v>a) handjur</v>
          </cell>
          <cell r="M25" t="str">
            <v>a) byczki</v>
          </cell>
          <cell r="N25" t="str">
            <v>a) býci;</v>
          </cell>
          <cell r="O25" t="str">
            <v>a) bika;</v>
          </cell>
          <cell r="P25" t="str">
            <v>a) pullmullikad;</v>
          </cell>
          <cell r="Q25" t="str">
            <v>a) vīriešu dzimuma;</v>
          </cell>
          <cell r="R25" t="str">
            <v>a) patinai;</v>
          </cell>
          <cell r="S25" t="str">
            <v>(a) maskili;</v>
          </cell>
          <cell r="T25" t="str">
            <v>a) býčky;</v>
          </cell>
          <cell r="U25" t="str">
            <v>a) samci</v>
          </cell>
          <cell r="V25" t="str">
            <v>а) мъжки;</v>
          </cell>
          <cell r="W25" t="str">
            <v>(a) masculi;</v>
          </cell>
        </row>
        <row r="26">
          <cell r="A26" t="str">
            <v>pc2200</v>
          </cell>
          <cell r="B26" t="str">
            <v>Femelles</v>
          </cell>
          <cell r="C26" t="str">
            <v>Female</v>
          </cell>
          <cell r="D26" t="str">
            <v>weiblich</v>
          </cell>
          <cell r="E26" t="str">
            <v xml:space="preserve">b) femmine: </v>
          </cell>
          <cell r="F26" t="str">
            <v xml:space="preserve">b) hembras: </v>
          </cell>
          <cell r="G26" t="str">
            <v xml:space="preserve">b) fêmeas: </v>
          </cell>
          <cell r="H26" t="str">
            <v xml:space="preserve">b) vrouwelijke: </v>
          </cell>
          <cell r="I26" t="str">
            <v xml:space="preserve">b) hundyr: </v>
          </cell>
          <cell r="J26" t="str">
            <v>β) θηλυκά:</v>
          </cell>
          <cell r="K26" t="str">
            <v>b) hiehot:</v>
          </cell>
          <cell r="L26" t="str">
            <v>b) hondjur</v>
          </cell>
          <cell r="M26" t="str">
            <v>b) jałówki</v>
          </cell>
          <cell r="N26" t="str">
            <v>b) krávy;</v>
          </cell>
          <cell r="O26" t="str">
            <v>b) üsző;</v>
          </cell>
          <cell r="P26" t="str">
            <v>b) lehmmullikad:</v>
          </cell>
          <cell r="Q26" t="str">
            <v>b) sieviešu dzimuma:</v>
          </cell>
          <cell r="R26" t="str">
            <v>b) patelės:</v>
          </cell>
          <cell r="S26" t="str">
            <v>(b) femminili;</v>
          </cell>
          <cell r="T26" t="str">
            <v>b) jalovičky;</v>
          </cell>
          <cell r="U26" t="str">
            <v>b) samice:</v>
          </cell>
          <cell r="V26" t="str">
            <v>б) женски;</v>
          </cell>
          <cell r="W26" t="str">
            <v>(b) femele;</v>
          </cell>
        </row>
        <row r="27">
          <cell r="A27" t="str">
            <v>pc2210</v>
          </cell>
          <cell r="B27" t="str">
            <v>Animaux de boucherie</v>
          </cell>
          <cell r="C27" t="str">
            <v>Female for slaughter</v>
          </cell>
          <cell r="D27" t="str">
            <v xml:space="preserve"> zum Schlachten</v>
          </cell>
          <cell r="E27" t="str">
            <v xml:space="preserve">ba) animali destinati alla macellazione; </v>
          </cell>
          <cell r="F27" t="str">
            <v xml:space="preserve">ba) animales de abasto; </v>
          </cell>
          <cell r="G27" t="str">
            <v>ba) animais para abate</v>
          </cell>
          <cell r="H27" t="str">
            <v xml:space="preserve">ba)slachtdieren, </v>
          </cell>
          <cell r="I27" t="str">
            <v>ba) slagtedyr</v>
          </cell>
          <cell r="J27" t="str">
            <v>βα) ζώα που προορίζονται για σφαγή-</v>
          </cell>
          <cell r="K27" t="str">
            <v xml:space="preserve">ba) teuraseläimet; </v>
          </cell>
          <cell r="L27" t="str">
            <v>ba) djur för slakt</v>
          </cell>
          <cell r="M27" t="str">
            <v>ba) jałówki na ubój</v>
          </cell>
          <cell r="N27" t="str">
            <v>ba) jatečná zvířata;</v>
          </cell>
          <cell r="O27" t="str">
            <v>ba) vágásra szánt állatok;</v>
          </cell>
          <cell r="P27" t="str">
            <v>ba) tapaloomad;</v>
          </cell>
          <cell r="Q27" t="str">
            <v>ba) kaujamie lopi;</v>
          </cell>
          <cell r="R27" t="str">
            <v>ba) skerstini gyvuliai;</v>
          </cell>
          <cell r="S27" t="str">
            <v>(ba) annimali għall-qatla;</v>
          </cell>
          <cell r="T27" t="str">
            <v>ba) jatočný dobytok;</v>
          </cell>
          <cell r="U27" t="str">
            <v>(ba) ÿivali za zakol</v>
          </cell>
          <cell r="V27" t="str">
            <v>ба) животни за клане;</v>
          </cell>
          <cell r="W27" t="str">
            <v>(ba) animale pentru sacrificare;</v>
          </cell>
        </row>
        <row r="28">
          <cell r="A28" t="str">
            <v>pc2220</v>
          </cell>
          <cell r="B28" t="str">
            <v>Autres</v>
          </cell>
          <cell r="C28" t="str">
            <v>Other female</v>
          </cell>
          <cell r="D28" t="str">
            <v xml:space="preserve"> andere</v>
          </cell>
          <cell r="E28" t="str">
            <v xml:space="preserve">bb) altri. </v>
          </cell>
          <cell r="F28" t="str">
            <v xml:space="preserve">bb) los demás. </v>
          </cell>
          <cell r="G28" t="str">
            <v>bb) outras</v>
          </cell>
          <cell r="H28" t="str">
            <v xml:space="preserve">bb) andere; </v>
          </cell>
          <cell r="I28" t="str">
            <v xml:space="preserve">bb) andre. </v>
          </cell>
          <cell r="J28" t="str">
            <v>ββ) άλλα-</v>
          </cell>
          <cell r="K28" t="str">
            <v>bb) muut.</v>
          </cell>
          <cell r="L28" t="str">
            <v>bb) övriga.</v>
          </cell>
          <cell r="M28" t="str">
            <v>bb) pozostałe jałówki</v>
          </cell>
          <cell r="N28" t="str">
            <v>bb) ostatní;</v>
          </cell>
          <cell r="O28" t="str">
            <v>bb) egyéb;</v>
          </cell>
          <cell r="P28" t="str">
            <v>bb) muud.</v>
          </cell>
          <cell r="Q28" t="str">
            <v>bb) citi;</v>
          </cell>
          <cell r="R28" t="str">
            <v>bb) kiti.</v>
          </cell>
          <cell r="S28" t="str">
            <v>(bb) oħrajn;</v>
          </cell>
          <cell r="T28" t="str">
            <v>bb) ostatné;</v>
          </cell>
          <cell r="U28" t="str">
            <v>(bb) drugo;</v>
          </cell>
          <cell r="V28" t="str">
            <v>бб) други;</v>
          </cell>
          <cell r="W28" t="str">
            <v>(bb) altele.</v>
          </cell>
        </row>
        <row r="29">
          <cell r="A29" t="str">
            <v>pc3000</v>
          </cell>
          <cell r="B29" t="str">
            <v>Bovins de 2 ans et plus</v>
          </cell>
          <cell r="C29" t="str">
            <v>Bovines of 2 years and over</v>
          </cell>
          <cell r="D29" t="str">
            <v>Rinder von 2 Jahren und daruber</v>
          </cell>
          <cell r="E29" t="str">
            <v xml:space="preserve">C. Bovini di 2 anni e oltre: </v>
          </cell>
          <cell r="F29" t="str">
            <v xml:space="preserve">C. Bovinos de dos años o más: </v>
          </cell>
          <cell r="G29" t="str">
            <v>C. Bovinos de 2 anos e mais</v>
          </cell>
          <cell r="H29" t="str">
            <v xml:space="preserve">C. Runderen van twee jaar en ouder: </v>
          </cell>
          <cell r="I29" t="str">
            <v xml:space="preserve">C. Hornkvaeg paa 2 aar og derover: </v>
          </cell>
          <cell r="J29" t="str">
            <v>Γ. Βοοειδή ηλικίας δύο ετών και άνω:</v>
          </cell>
          <cell r="K29" t="str">
            <v>C. Nautaeläimet, jotka ovat kaksivuotiaita tai sitä vanhempia:</v>
          </cell>
          <cell r="L29" t="str">
            <v>C. Nötkreatur, 2 år och äldre</v>
          </cell>
          <cell r="M29" t="str">
            <v>Bydło 2-letnie i starsze</v>
          </cell>
          <cell r="N29" t="str">
            <v>C. skot ve stáří nejméně dvou let:</v>
          </cell>
          <cell r="O29" t="str">
            <v>C. 2 éves és annál idősebb szarvasmarha:</v>
          </cell>
          <cell r="P29" t="str">
            <v>C. 2aastased ja vanemad veised:</v>
          </cell>
          <cell r="Q29" t="str">
            <v>C. 2 gadus veci un vecāki liellopi:</v>
          </cell>
          <cell r="R29" t="str">
            <v>C. 2 ir daugiau metų galvijai:</v>
          </cell>
          <cell r="S29" t="str">
            <v xml:space="preserve">C. annimali bovini ta’ sentejn jew aktar: </v>
          </cell>
          <cell r="T29" t="str">
            <v>C. hovädzí dobytok vo veku dva roky a viac:</v>
          </cell>
          <cell r="U29" t="str">
            <v>C. Govedo, staro 2 leti ali veÿ</v>
          </cell>
          <cell r="V29" t="str">
            <v>В. едър рогат добитък на 2 и повече години:</v>
          </cell>
          <cell r="W29" t="str">
            <v>C. Bovine de la doi ani în sus:</v>
          </cell>
        </row>
        <row r="30">
          <cell r="A30" t="str">
            <v>pc3100</v>
          </cell>
          <cell r="B30" t="str">
            <v>Mâles</v>
          </cell>
          <cell r="C30" t="str">
            <v>Male</v>
          </cell>
          <cell r="D30" t="str">
            <v>männlich</v>
          </cell>
          <cell r="E30" t="str">
            <v xml:space="preserve">a) maschi; </v>
          </cell>
          <cell r="F30" t="str">
            <v xml:space="preserve">a) machos; </v>
          </cell>
          <cell r="G30" t="str">
            <v>a) machos</v>
          </cell>
          <cell r="H30" t="str">
            <v xml:space="preserve">a) mannelijke; </v>
          </cell>
          <cell r="I30" t="str">
            <v>a) handyr</v>
          </cell>
          <cell r="J30" t="str">
            <v>α) αρσενικά-</v>
          </cell>
          <cell r="K30" t="str">
            <v xml:space="preserve">a) sonnit; </v>
          </cell>
          <cell r="L30" t="str">
            <v>a) handjur</v>
          </cell>
          <cell r="M30" t="str">
            <v>a) buhaje, wolce</v>
          </cell>
          <cell r="N30" t="str">
            <v>a) býci;</v>
          </cell>
          <cell r="O30" t="str">
            <v>a) bika;</v>
          </cell>
          <cell r="P30" t="str">
            <v>a) isasloomad;</v>
          </cell>
          <cell r="Q30" t="str">
            <v>a) vīriešu dzimuma;</v>
          </cell>
          <cell r="R30" t="str">
            <v>a) patinai;</v>
          </cell>
          <cell r="S30" t="str">
            <v>(a) maskili;</v>
          </cell>
          <cell r="T30" t="str">
            <v>a) býky;</v>
          </cell>
          <cell r="U30" t="str">
            <v>a) samci</v>
          </cell>
          <cell r="V30" t="str">
            <v>а) мъжки;</v>
          </cell>
          <cell r="W30" t="str">
            <v>(a) masculi;</v>
          </cell>
        </row>
        <row r="31">
          <cell r="A31" t="str">
            <v>pc3200</v>
          </cell>
          <cell r="B31" t="str">
            <v>Femelles</v>
          </cell>
          <cell r="C31" t="str">
            <v>Female</v>
          </cell>
          <cell r="D31" t="str">
            <v>weiblich</v>
          </cell>
          <cell r="E31" t="str">
            <v xml:space="preserve">b) femmine: </v>
          </cell>
          <cell r="F31" t="str">
            <v xml:space="preserve">b) hembras: </v>
          </cell>
          <cell r="G31" t="str">
            <v xml:space="preserve">b) fêmeas: </v>
          </cell>
          <cell r="H31" t="str">
            <v xml:space="preserve">b) vrouwelijke: </v>
          </cell>
          <cell r="I31" t="str">
            <v xml:space="preserve">b) hundyr: </v>
          </cell>
          <cell r="J31" t="str">
            <v>β) θηλυκά:</v>
          </cell>
          <cell r="K31" t="str">
            <v>b) naaraat:</v>
          </cell>
          <cell r="L31" t="str">
            <v>b) hondjur</v>
          </cell>
          <cell r="M31" t="str">
            <v>b) jałówki i krowy</v>
          </cell>
          <cell r="N31" t="str">
            <v>b) krávy:</v>
          </cell>
          <cell r="O31" t="str">
            <v>b) nőivarú:</v>
          </cell>
          <cell r="P31" t="str">
            <v>b) emasloomad:</v>
          </cell>
          <cell r="Q31" t="str">
            <v>b) sieviešu dzimuma;</v>
          </cell>
          <cell r="R31" t="str">
            <v>b) patelės:</v>
          </cell>
          <cell r="S31" t="str">
            <v xml:space="preserve">(b) femminili: </v>
          </cell>
          <cell r="T31" t="str">
            <v>b) jalovice a kravy:</v>
          </cell>
          <cell r="U31" t="str">
            <v>b) samice:</v>
          </cell>
          <cell r="V31" t="str">
            <v>б) женски;</v>
          </cell>
          <cell r="W31" t="str">
            <v>(b) femele;</v>
          </cell>
        </row>
        <row r="32">
          <cell r="A32" t="str">
            <v>pc3210</v>
          </cell>
          <cell r="B32" t="str">
            <v>Génisses</v>
          </cell>
          <cell r="C32" t="str">
            <v>Heifers</v>
          </cell>
          <cell r="D32" t="str">
            <v xml:space="preserve"> Färsen</v>
          </cell>
          <cell r="E32" t="str">
            <v xml:space="preserve">ba) giovenche: </v>
          </cell>
          <cell r="F32" t="str">
            <v xml:space="preserve">ba) novillas: </v>
          </cell>
          <cell r="G32" t="str">
            <v>ba) novilhas</v>
          </cell>
          <cell r="H32" t="str">
            <v xml:space="preserve">ba) vaarzen: </v>
          </cell>
          <cell r="I32" t="str">
            <v>ba) kvier</v>
          </cell>
          <cell r="J32" t="str">
            <v>βα) δαμαλίδες:</v>
          </cell>
          <cell r="K32" t="str">
            <v>ba) hiehot:</v>
          </cell>
          <cell r="L32" t="str">
            <v>ba) kvigor:</v>
          </cell>
          <cell r="M32" t="str">
            <v>ba) jałówki</v>
          </cell>
          <cell r="N32" t="str">
            <v>ba) jalovice</v>
          </cell>
          <cell r="O32" t="str">
            <v>ba) üsző;</v>
          </cell>
          <cell r="P32" t="str">
            <v>ba) lehmmullikad:</v>
          </cell>
          <cell r="Q32" t="str">
            <v>ba) teles:</v>
          </cell>
          <cell r="R32" t="str">
            <v>ba) telyčios:</v>
          </cell>
          <cell r="S32" t="str">
            <v>(ba) erieħ;</v>
          </cell>
          <cell r="T32" t="str">
            <v>ba) jalovice;</v>
          </cell>
          <cell r="U32" t="str">
            <v>ba) telice</v>
          </cell>
          <cell r="V32" t="str">
            <v>ба) юници;</v>
          </cell>
          <cell r="W32" t="str">
            <v>(ba) juninci:</v>
          </cell>
        </row>
        <row r="33">
          <cell r="A33" t="str">
            <v>pc3211</v>
          </cell>
          <cell r="B33" t="str">
            <v>Génisses de boucherie</v>
          </cell>
          <cell r="C33" t="str">
            <v>Heifers for slaughter</v>
          </cell>
          <cell r="D33" t="str">
            <v xml:space="preserve"> zum Schlachten</v>
          </cell>
          <cell r="E33" t="str">
            <v xml:space="preserve">1) animali destinati alla macellazione; </v>
          </cell>
          <cell r="F33" t="str">
            <v xml:space="preserve">1) animales de abasto; </v>
          </cell>
          <cell r="G33" t="str">
            <v>1. animais para abate</v>
          </cell>
          <cell r="H33" t="str">
            <v xml:space="preserve">1. slachtdieren, </v>
          </cell>
          <cell r="I33" t="str">
            <v>1) slagtedyr</v>
          </cell>
          <cell r="J33" t="str">
            <v>1. ζώα που προορίζονται για σφαγή-</v>
          </cell>
          <cell r="K33" t="str">
            <v xml:space="preserve">1) teuraseläimet; </v>
          </cell>
          <cell r="L33" t="str">
            <v>1. kvigor för slakt</v>
          </cell>
          <cell r="M33" t="str">
            <v>1) jałówki na ubój</v>
          </cell>
          <cell r="N33" t="str">
            <v>1. jatečné jalovice;</v>
          </cell>
          <cell r="O33" t="str">
            <v>1. vágásra szánt állatok;</v>
          </cell>
          <cell r="P33" t="str">
            <v>1. tapaloomad;</v>
          </cell>
          <cell r="Q33" t="str">
            <v>1) teles nokaušanai;</v>
          </cell>
          <cell r="R33" t="str">
            <v>1) skerstinos telyčios;</v>
          </cell>
          <cell r="S33" t="str">
            <v>1. erieħ għall-qatla;</v>
          </cell>
          <cell r="T33" t="str">
            <v>1. jatočné jalovice;</v>
          </cell>
          <cell r="U33" t="str">
            <v>1. Telice za zakol</v>
          </cell>
          <cell r="V33" t="str">
            <v>1. юници за клане;</v>
          </cell>
          <cell r="W33" t="str">
            <v>1. juninci pentru sacrificare;</v>
          </cell>
        </row>
        <row r="34">
          <cell r="A34" t="str">
            <v>pc3212</v>
          </cell>
          <cell r="B34" t="str">
            <v>Autres</v>
          </cell>
          <cell r="C34" t="str">
            <v>Other heifers</v>
          </cell>
          <cell r="D34" t="str">
            <v xml:space="preserve"> andere</v>
          </cell>
          <cell r="E34" t="str">
            <v xml:space="preserve">2) altri; </v>
          </cell>
          <cell r="F34" t="str">
            <v xml:space="preserve">2) los demás; </v>
          </cell>
          <cell r="G34" t="str">
            <v>2. outras</v>
          </cell>
          <cell r="H34" t="str">
            <v xml:space="preserve">2. andere; </v>
          </cell>
          <cell r="I34" t="str">
            <v>2) andre</v>
          </cell>
          <cell r="J34" t="str">
            <v>2. άλλα-</v>
          </cell>
          <cell r="K34" t="str">
            <v xml:space="preserve">2) muut; </v>
          </cell>
          <cell r="L34" t="str">
            <v>2. övriga</v>
          </cell>
          <cell r="M34" t="str">
            <v>2) pozostałe jałówki</v>
          </cell>
          <cell r="N34" t="str">
            <v>2. ostatní;</v>
          </cell>
          <cell r="O34" t="str">
            <v>2. egyéb;</v>
          </cell>
          <cell r="P34" t="str">
            <v>2. muud;</v>
          </cell>
          <cell r="Q34" t="str">
            <v>2) citas;</v>
          </cell>
          <cell r="R34" t="str">
            <v>2) kitos;</v>
          </cell>
          <cell r="S34" t="str">
            <v>2. oħrajn;</v>
          </cell>
          <cell r="T34" t="str">
            <v>2. ostatné;</v>
          </cell>
          <cell r="U34" t="str">
            <v>2. Druge</v>
          </cell>
          <cell r="V34" t="str">
            <v>2. други;</v>
          </cell>
          <cell r="W34" t="str">
            <v>2. altele;</v>
          </cell>
        </row>
        <row r="35">
          <cell r="A35" t="str">
            <v>pc3220</v>
          </cell>
          <cell r="B35" t="str">
            <v>Vaches</v>
          </cell>
          <cell r="C35" t="str">
            <v>Cows</v>
          </cell>
          <cell r="D35" t="str">
            <v xml:space="preserve"> Kühe</v>
          </cell>
          <cell r="E35" t="str">
            <v xml:space="preserve">bb) vacche: </v>
          </cell>
          <cell r="F35" t="str">
            <v xml:space="preserve">bb) vacas: </v>
          </cell>
          <cell r="G35" t="str">
            <v xml:space="preserve">bb) vacas: </v>
          </cell>
          <cell r="H35" t="str">
            <v xml:space="preserve">bb) koeien: </v>
          </cell>
          <cell r="I35" t="str">
            <v xml:space="preserve">bb) koeer: </v>
          </cell>
          <cell r="J35" t="str">
            <v>ββ) αγελάδες:</v>
          </cell>
          <cell r="K35" t="str">
            <v>bb) lehmät:</v>
          </cell>
          <cell r="L35" t="str">
            <v>bb) kor:</v>
          </cell>
          <cell r="M35" t="str">
            <v>bb) krowy</v>
          </cell>
          <cell r="N35" t="str">
            <v>bb) krávy;</v>
          </cell>
          <cell r="O35" t="str">
            <v>bb) tehén:</v>
          </cell>
          <cell r="P35" t="str">
            <v>bb) lehmad:</v>
          </cell>
          <cell r="Q35" t="str">
            <v>bb) govis:</v>
          </cell>
          <cell r="R35" t="str">
            <v>bb) karvės:</v>
          </cell>
          <cell r="S35" t="str">
            <v xml:space="preserve">(bb) baqar: </v>
          </cell>
          <cell r="T35" t="str">
            <v>bb) kravy:</v>
          </cell>
          <cell r="U35" t="str">
            <v>bb) krave:</v>
          </cell>
          <cell r="V35" t="str">
            <v>бб) крави:</v>
          </cell>
          <cell r="W35" t="str">
            <v>(bb) vaci:</v>
          </cell>
        </row>
        <row r="36">
          <cell r="A36" t="str">
            <v>pc3221</v>
          </cell>
          <cell r="B36" t="str">
            <v>Vaches laitières</v>
          </cell>
          <cell r="C36" t="str">
            <v>Dairy cows</v>
          </cell>
          <cell r="D36" t="str">
            <v xml:space="preserve"> Milchkühe</v>
          </cell>
          <cell r="E36" t="str">
            <v xml:space="preserve">1) vacche da latte; </v>
          </cell>
          <cell r="F36" t="str">
            <v xml:space="preserve">1) vacas lecheras; </v>
          </cell>
          <cell r="G36" t="str">
            <v>1. vacas leiteiras</v>
          </cell>
          <cell r="H36" t="str">
            <v xml:space="preserve">1. melkkoeien, </v>
          </cell>
          <cell r="I36" t="str">
            <v>1) malkekoeer</v>
          </cell>
          <cell r="J36" t="str">
            <v>1. αγελάδες γαλακτοπαραγωγής-</v>
          </cell>
          <cell r="K36" t="str">
            <v xml:space="preserve">1) lypsylehmät; </v>
          </cell>
          <cell r="L36" t="str">
            <v>1. mjölkkor</v>
          </cell>
          <cell r="M36" t="str">
            <v>1) krowy mleczne</v>
          </cell>
          <cell r="N36" t="str">
            <v>1. dojnice;</v>
          </cell>
          <cell r="O36" t="str">
            <v>1. tejelő tehén;</v>
          </cell>
          <cell r="P36" t="str">
            <v>1. lüpsilehmad;</v>
          </cell>
          <cell r="Q36" t="str">
            <v>1) piena govis;</v>
          </cell>
          <cell r="R36" t="str">
            <v>1) melžiamos karvės;</v>
          </cell>
          <cell r="S36" t="str">
            <v>1. baqar tal-ħalib;</v>
          </cell>
          <cell r="T36" t="str">
            <v>1. dojné;</v>
          </cell>
          <cell r="U36" t="str">
            <v>1. krave molznice</v>
          </cell>
          <cell r="V36" t="str">
            <v>1. млечни крави;</v>
          </cell>
          <cell r="W36" t="str">
            <v>1. vaci de lapte;</v>
          </cell>
        </row>
        <row r="37">
          <cell r="A37" t="str">
            <v>pc3222</v>
          </cell>
          <cell r="B37" t="str">
            <v>Autres vaches</v>
          </cell>
          <cell r="C37" t="str">
            <v>Other cows</v>
          </cell>
          <cell r="D37" t="str">
            <v xml:space="preserve"> andere</v>
          </cell>
          <cell r="E37" t="str">
            <v xml:space="preserve">2) altre. </v>
          </cell>
          <cell r="F37" t="str">
            <v xml:space="preserve">2) las demás. </v>
          </cell>
          <cell r="G37" t="str">
            <v>2. outras</v>
          </cell>
          <cell r="H37" t="str">
            <v xml:space="preserve">2. andere; </v>
          </cell>
          <cell r="I37" t="str">
            <v xml:space="preserve">2) andre. </v>
          </cell>
          <cell r="J37" t="str">
            <v>2. άλλες-</v>
          </cell>
          <cell r="K37" t="str">
            <v>2) muut.</v>
          </cell>
          <cell r="L37" t="str">
            <v>2. övriga.</v>
          </cell>
          <cell r="M37" t="str">
            <v>2) krowy pozostałe</v>
          </cell>
          <cell r="N37" t="str">
            <v>2. ostatní;</v>
          </cell>
          <cell r="O37" t="str">
            <v>2. egyéb;</v>
          </cell>
          <cell r="P37" t="str">
            <v>2. muud.</v>
          </cell>
          <cell r="Q37" t="str">
            <v>2) citas;</v>
          </cell>
          <cell r="R37" t="str">
            <v>2) kitos.</v>
          </cell>
          <cell r="S37" t="str">
            <v>2. oħrajn;</v>
          </cell>
          <cell r="T37" t="str">
            <v>2. ostatné;</v>
          </cell>
          <cell r="U37" t="str">
            <v>2. druge</v>
          </cell>
          <cell r="V37" t="str">
            <v>2. други;</v>
          </cell>
          <cell r="W37" t="str">
            <v>2. altele.</v>
          </cell>
        </row>
        <row r="38">
          <cell r="A38" t="str">
            <v>pc4000</v>
          </cell>
          <cell r="B38" t="str">
            <v>Buffles</v>
          </cell>
          <cell r="C38" t="str">
            <v>Buffaloes</v>
          </cell>
          <cell r="D38" t="str">
            <v>Büffel</v>
          </cell>
          <cell r="E38" t="str">
            <v xml:space="preserve">D. Bufali: </v>
          </cell>
          <cell r="F38" t="str">
            <v xml:space="preserve">D. Búfalos: </v>
          </cell>
          <cell r="G38" t="str">
            <v>D. Búfalos</v>
          </cell>
          <cell r="H38" t="str">
            <v xml:space="preserve">D. Buffels: </v>
          </cell>
          <cell r="I38" t="str">
            <v xml:space="preserve">D. Boefler: </v>
          </cell>
          <cell r="J38" t="str">
            <v>Δ. Βούβαλοι:</v>
          </cell>
          <cell r="K38" t="str">
            <v>D. Puhvelit:</v>
          </cell>
          <cell r="L38" t="str">
            <v>D. Bufflar</v>
          </cell>
          <cell r="M38" t="str">
            <v>Bawoły</v>
          </cell>
          <cell r="N38" t="str">
            <v>D. buvoli:</v>
          </cell>
          <cell r="O38" t="str">
            <v>D. bivaly:</v>
          </cell>
          <cell r="P38" t="str">
            <v>D. Pühvlid:</v>
          </cell>
          <cell r="Q38" t="str">
            <v>D. bifeļi:</v>
          </cell>
          <cell r="R38" t="str">
            <v>D. Buivolai:</v>
          </cell>
          <cell r="S38" t="str">
            <v xml:space="preserve">D. bufli: </v>
          </cell>
          <cell r="T38" t="str">
            <v>D. byvoly:</v>
          </cell>
          <cell r="U38" t="str">
            <v>D. Bivoli</v>
          </cell>
          <cell r="V38" t="str">
            <v>Г. биволи:</v>
          </cell>
          <cell r="W38" t="str">
            <v>D. Bivoli:</v>
          </cell>
        </row>
        <row r="39">
          <cell r="A39" t="str">
            <v>pc4100</v>
          </cell>
          <cell r="B39" t="str">
            <v>Bufflonnes reproductrices</v>
          </cell>
          <cell r="C39" t="str">
            <v>Female breeding buffaloes</v>
          </cell>
          <cell r="D39" t="str">
            <v>weibliche Zuchttiere</v>
          </cell>
          <cell r="E39" t="str">
            <v xml:space="preserve">a) bufale da riproduzione; </v>
          </cell>
          <cell r="F39" t="str">
            <v xml:space="preserve">a) hembras reproductoras; </v>
          </cell>
          <cell r="G39" t="str">
            <v>a) fêmeas reprodutoras</v>
          </cell>
          <cell r="H39" t="str">
            <v xml:space="preserve">a) fokbuffelkoeien, </v>
          </cell>
          <cell r="I39" t="str">
            <v>a) boeffelkoeer til avlsbrug</v>
          </cell>
          <cell r="J39" t="str">
            <v>α) βουβάλες γαλακτοπαραγωγής-</v>
          </cell>
          <cell r="K39" t="str">
            <v xml:space="preserve">a) siitosnaaraspuhvelit; </v>
          </cell>
          <cell r="L39" t="str">
            <v>a) honbufflar för avel</v>
          </cell>
          <cell r="M39" t="str">
            <v>a) bawolice</v>
          </cell>
          <cell r="N39" t="str">
            <v>a) plemenné buvolí krávy;</v>
          </cell>
          <cell r="O39" t="str">
            <v>a) nőivarú tenyészállatok;</v>
          </cell>
          <cell r="P39" t="str">
            <v>a) emased tõupühvlid;</v>
          </cell>
          <cell r="Q39" t="str">
            <v>a) vaislas bifeļu mātītes;</v>
          </cell>
          <cell r="R39" t="str">
            <v>a) veislinės buivolų patelės;</v>
          </cell>
          <cell r="S39" t="str">
            <v>(a) bufli femminili li qed irabbu;</v>
          </cell>
          <cell r="T39" t="str">
            <v>a) chovné byvolie samice;</v>
          </cell>
          <cell r="U39" t="str">
            <v>a) bivolje samice, plemenske</v>
          </cell>
          <cell r="V39" t="str">
            <v>а) биволици за размножаване;</v>
          </cell>
          <cell r="W39" t="str">
            <v>(a) bivoliţe pentru reproducţie</v>
          </cell>
        </row>
        <row r="40">
          <cell r="A40" t="str">
            <v>pc4200</v>
          </cell>
          <cell r="B40" t="str">
            <v>Autres buffles</v>
          </cell>
          <cell r="C40" t="str">
            <v>Other buffaloes</v>
          </cell>
          <cell r="D40" t="str">
            <v>andere</v>
          </cell>
          <cell r="E40" t="str">
            <v xml:space="preserve">b) altri. </v>
          </cell>
          <cell r="F40" t="str">
            <v xml:space="preserve">b) los demás. </v>
          </cell>
          <cell r="G40" t="str">
            <v xml:space="preserve">b) outros búfalos. </v>
          </cell>
          <cell r="H40" t="str">
            <v xml:space="preserve">b) andere buffels. </v>
          </cell>
          <cell r="I40" t="str">
            <v xml:space="preserve">b) andre boefler. </v>
          </cell>
          <cell r="J40" t="str">
            <v>β) άλλοι βούβαλοι.</v>
          </cell>
          <cell r="K40" t="str">
            <v>b) muut puhvelit</v>
          </cell>
          <cell r="L40" t="str">
            <v>b) övriga bufflar</v>
          </cell>
          <cell r="M40" t="str">
            <v>b) pozostałe bawoły</v>
          </cell>
          <cell r="N40" t="str">
            <v>b) ostatní buvoli.</v>
          </cell>
          <cell r="O40" t="str">
            <v>b) egyéb</v>
          </cell>
          <cell r="P40" t="str">
            <v>b) muud pühvlid.</v>
          </cell>
          <cell r="Q40" t="str">
            <v>b) citi bifeļi.</v>
          </cell>
          <cell r="R40" t="str">
            <v>b) kiti buivolai.</v>
          </cell>
          <cell r="S40" t="str">
            <v>(b) bufli oħrajn</v>
          </cell>
          <cell r="T40" t="str">
            <v>b) ostatné byvoly.</v>
          </cell>
          <cell r="U40" t="str">
            <v>b) drugi bivoli</v>
          </cell>
          <cell r="V40" t="str">
            <v>б) други биволи.</v>
          </cell>
          <cell r="W40" t="str">
            <v>(b) alţi bivoli.</v>
          </cell>
        </row>
        <row r="41">
          <cell r="A41" t="str">
            <v>PG0000</v>
          </cell>
          <cell r="B41" t="str">
            <v>Cheptel caprin, total</v>
          </cell>
          <cell r="C41" t="str">
            <v>Goats total</v>
          </cell>
          <cell r="D41" t="str">
            <v>Ziegen, insgesamt</v>
          </cell>
          <cell r="E41" t="str">
            <v xml:space="preserve">B. Caprini, totale: </v>
          </cell>
          <cell r="F41" t="str">
            <v xml:space="preserve">B. Caprinos, total: </v>
          </cell>
          <cell r="G41" t="str">
            <v>B. Caprinos, total</v>
          </cell>
          <cell r="H41" t="str">
            <v xml:space="preserve">B. Geiten, totaal: </v>
          </cell>
          <cell r="I41" t="str">
            <v xml:space="preserve">B. Geder i alt: </v>
          </cell>
          <cell r="J41" t="str">
            <v>Β. Σύνολο αιγών:</v>
          </cell>
          <cell r="K41" t="str">
            <v>B Kaikki vuohet:</v>
          </cell>
          <cell r="L41" t="str">
            <v>B. Getter, totalt</v>
          </cell>
          <cell r="M41" t="str">
            <v>Kozy ogółem</v>
          </cell>
          <cell r="N41" t="str">
            <v>B. kozy celkem:</v>
          </cell>
          <cell r="O41" t="str">
            <v>B. Kecske, összesen:</v>
          </cell>
          <cell r="P41" t="str">
            <v>B. Kitsede üldarv:</v>
          </cell>
          <cell r="Q41" t="str">
            <v>B. Kazas kopā:</v>
          </cell>
          <cell r="R41" t="str">
            <v>B. ožkos, iš viso:</v>
          </cell>
          <cell r="S41" t="str">
            <v>B. mogħoż, total:</v>
          </cell>
          <cell r="T41" t="str">
            <v>B. kozy, spolu.</v>
          </cell>
          <cell r="U41" t="str">
            <v>B. koze, skupaj:</v>
          </cell>
          <cell r="V41" t="str">
            <v>Б. общо кози:</v>
          </cell>
          <cell r="W41" t="str">
            <v>B) Caprine, total:</v>
          </cell>
        </row>
        <row r="42">
          <cell r="A42" t="str">
            <v>PG1000</v>
          </cell>
          <cell r="B42" t="str">
            <v>Chèvres ayant mis bas et chèvres saillies</v>
          </cell>
          <cell r="C42" t="str">
            <v>Goats which have already kidded and goats mated</v>
          </cell>
          <cell r="D42" t="str">
            <v xml:space="preserve"> Ziegen, die bereits gezickelt haben, und gedeckte Ziegen</v>
          </cell>
          <cell r="E42" t="str">
            <v xml:space="preserve">B.1. capre aventi già figliato e capre montate: </v>
          </cell>
          <cell r="F42" t="str">
            <v>B.1 Chivas cubiertas y cabras</v>
          </cell>
          <cell r="G42" t="str">
            <v>B.1. Cabras e chibas cobertas</v>
          </cell>
          <cell r="H42" t="str">
            <v xml:space="preserve">B.1. Geiten die al hebben gelammerd en gedekte geiten: </v>
          </cell>
          <cell r="I42" t="str">
            <v xml:space="preserve">B.1. Geder, som har faaet kid, og bedaekkede geder: </v>
          </cell>
          <cell r="J42" t="str">
            <v>Β.1. αίγες που έχουν γεννήσει και οχευμένες αίγες:</v>
          </cell>
          <cell r="K42" t="str">
            <v>B.1 vohlineet vuohet ja astutetut vuohet:</v>
          </cell>
          <cell r="L42" t="str">
            <v>B.1. getter som redan fått killingar och betäckta getter.</v>
          </cell>
          <cell r="M42" t="str">
            <v>a) samice, które miały już potomstwo i samice pokryte po raz pierwszy</v>
          </cell>
          <cell r="N42" t="str">
            <v>B.1. kozy již okozlené a kozy určené k plemenitbě:</v>
          </cell>
          <cell r="O42" t="str">
            <v>B.1. Már ellett kecske és pároztatott kecske:</v>
          </cell>
          <cell r="P42" t="str">
            <v>B.1. poeginud kitsed ja paaritatud kitsed:</v>
          </cell>
          <cell r="Q42" t="str">
            <v>B.1. kazas, kurām jau bijuši kazlēni, un aplecinātas kazas:</v>
          </cell>
          <cell r="R42" t="str">
            <v>B.1. ožkos, kurios jau apsiožiavo, ir ožkos, kurios poravosi:</v>
          </cell>
          <cell r="S42" t="str">
            <v>B.1. mogħoż li diġa kellhom il-gidien u mogħoż imgħammrin:</v>
          </cell>
          <cell r="T42" t="str">
            <v>B.1. kozy, ktoré už rodili a kozy, ktoré už boli pripustené;</v>
          </cell>
          <cell r="U42" t="str">
            <v>B.1 koze, ki so že jarile in pripuščene koze:</v>
          </cell>
          <cell r="V42" t="str">
            <v>Б.1. оярени и заплодени кози:</v>
          </cell>
          <cell r="W42" t="str">
            <v>B.1. capre care au fătat deja şi capre montate:</v>
          </cell>
        </row>
        <row r="43">
          <cell r="A43" t="str">
            <v>PG1100</v>
          </cell>
          <cell r="B43" t="str">
            <v xml:space="preserve"> Chèvres ayant déjà mis bas</v>
          </cell>
          <cell r="C43" t="str">
            <v xml:space="preserve"> Goats which have already kidded</v>
          </cell>
          <cell r="D43" t="str">
            <v>Ziegen, die bereits gezickelt haben</v>
          </cell>
          <cell r="E43" t="str">
            <v xml:space="preserve">B.1.1. capre aventi già figliato; </v>
          </cell>
          <cell r="F43" t="str">
            <v>B.1.1 Cabras</v>
          </cell>
          <cell r="G43" t="str">
            <v>B.1.1. cabras</v>
          </cell>
          <cell r="H43" t="str">
            <v xml:space="preserve">B.1.1. geiten die al hebben gelammerd, </v>
          </cell>
          <cell r="I43" t="str">
            <v>B.1.1. geder, som har faaet kid</v>
          </cell>
          <cell r="J43" t="str">
            <v>Β.1.1. αίγες που έχουν γεννήσει-</v>
          </cell>
          <cell r="K43" t="str">
            <v xml:space="preserve">B.1.1 vohlineet vuohet; </v>
          </cell>
          <cell r="L43" t="str">
            <v>B.1.1. getter som redan fått killingar.</v>
          </cell>
          <cell r="M43" t="str">
            <v>aa) samice, które miały już potomstwo</v>
          </cell>
          <cell r="N43" t="str">
            <v>B1.1. kozy již okozlené;</v>
          </cell>
          <cell r="O43" t="str">
            <v>B.1.1. Már ellett kecske;</v>
          </cell>
          <cell r="P43" t="str">
            <v>B.1.1. poeginud kitsed;</v>
          </cell>
          <cell r="Q43" t="str">
            <v>B.1.1. kazas, kurām jau bijuši kazlēni;</v>
          </cell>
          <cell r="R43" t="str">
            <v>B.1.1. ožkos, kurios jau apsiožiavo;</v>
          </cell>
          <cell r="S43" t="str">
            <v>B.1.1. mogħoż li diġa kellhom il-gidien;</v>
          </cell>
          <cell r="T43" t="str">
            <v>B.1.1. kozy, ktoré už rodili;</v>
          </cell>
          <cell r="U43" t="str">
            <v>B.1.1 koze, ki so že jarile;</v>
          </cell>
          <cell r="V43" t="str">
            <v>Б.1.1. оярени кози;</v>
          </cell>
          <cell r="W43" t="str">
            <v>B.1.1. capre care au fătat deja;</v>
          </cell>
        </row>
        <row r="44">
          <cell r="A44" t="str">
            <v>PG1200</v>
          </cell>
          <cell r="B44" t="str">
            <v xml:space="preserve"> Chèvres saillies pour la première fois</v>
          </cell>
          <cell r="C44" t="str">
            <v xml:space="preserve"> Goats mated for the first time</v>
          </cell>
          <cell r="D44" t="str">
            <v>Ziegen die zum ersten Mal gedeckt wurden</v>
          </cell>
          <cell r="E44" t="str">
            <v xml:space="preserve">B.1.2. capre montate per la prima volta; </v>
          </cell>
          <cell r="F44" t="str">
            <v>B.1.2 Chivas cubiertas</v>
          </cell>
          <cell r="G44" t="str">
            <v>B.1.2. chibas cobertas pela primeira vez</v>
          </cell>
          <cell r="H44" t="str">
            <v xml:space="preserve">B.1.2. geiten die voor de eerste maal zijn gedekt; </v>
          </cell>
          <cell r="I44" t="str">
            <v xml:space="preserve">B.1.2. geder, der er foerstegangsbedaekkede. </v>
          </cell>
          <cell r="J44" t="str">
            <v>Β.1.2. αίγες μετά την πρώτη οχεία τους-</v>
          </cell>
          <cell r="K44" t="str">
            <v xml:space="preserve">B.1.2 ensimmäistä kertaa astutetut vuohet; </v>
          </cell>
          <cell r="L44" t="str">
            <v>B.1.2. getter som betäckts för första gången.</v>
          </cell>
          <cell r="M44" t="str">
            <v>ab) samice pokryte po raz pierwszy</v>
          </cell>
          <cell r="N44" t="str">
            <v>B.1.2. kozy poprvé určené k plemenitbě;</v>
          </cell>
          <cell r="O44" t="str">
            <v>B.1.2. Első ízben pároztatott kecske;</v>
          </cell>
          <cell r="P44" t="str">
            <v>B.1.2. esimest korda paaritatud kitsed;</v>
          </cell>
          <cell r="Q44" t="str">
            <v>B.1.2. kazas, kuras aplecinātas pirmoreiz;</v>
          </cell>
          <cell r="R44" t="str">
            <v>B.1.2. ožkos, kurios poravosi pirmą kartą;</v>
          </cell>
          <cell r="S44" t="str">
            <v>B.1.2. mogħoż imgħammrin għall-ewwel darba;</v>
          </cell>
          <cell r="T44" t="str">
            <v>B.1.2. kozy, ktoré boli pripustené prvýkrát;</v>
          </cell>
          <cell r="U44" t="str">
            <v>B.1.2 prvič pripuščene koze;</v>
          </cell>
          <cell r="V44" t="str">
            <v>Б.1.2. кози, заплодени за пръв път;</v>
          </cell>
          <cell r="W44" t="str">
            <v>B.1.2. capre montate pentru prima dată;</v>
          </cell>
        </row>
        <row r="45">
          <cell r="A45" t="str">
            <v>PG2000</v>
          </cell>
          <cell r="B45" t="str">
            <v>Autres caprins</v>
          </cell>
          <cell r="C45" t="str">
            <v>Other goats</v>
          </cell>
          <cell r="D45" t="str">
            <v xml:space="preserve"> Andere Ziegen</v>
          </cell>
          <cell r="E45" t="str">
            <v xml:space="preserve">B.2. altri caprini. </v>
          </cell>
          <cell r="F45" t="str">
            <v xml:space="preserve">B. 2 Otros caprinos. </v>
          </cell>
          <cell r="G45" t="str">
            <v>B.2. Outros caprinos</v>
          </cell>
          <cell r="H45" t="str">
            <v xml:space="preserve">B.2. Andere geiten. </v>
          </cell>
          <cell r="I45" t="str">
            <v xml:space="preserve">B.2. Andre geder. </v>
          </cell>
          <cell r="J45" t="str">
            <v>Β.2. λοιπές αίγες</v>
          </cell>
          <cell r="K45" t="str">
            <v>B.2 muut vuohet.</v>
          </cell>
          <cell r="L45" t="str">
            <v>B.2. andra getter.</v>
          </cell>
          <cell r="M45" t="str">
            <v>b) pozostałe kozy</v>
          </cell>
          <cell r="N45" t="str">
            <v>B.2. ostatní kozy.</v>
          </cell>
          <cell r="O45" t="str">
            <v>B.2 Egyéb kecske</v>
          </cell>
          <cell r="P45" t="str">
            <v>B.2. muud kitsed.</v>
          </cell>
          <cell r="Q45" t="str">
            <v>B.2. citas kazas.</v>
          </cell>
          <cell r="R45" t="str">
            <v>B.2. kitos ožkos</v>
          </cell>
          <cell r="S45" t="str">
            <v>B.2. mogħoż oħra.</v>
          </cell>
          <cell r="T45" t="str">
            <v>B.2. ostatné kozy.</v>
          </cell>
          <cell r="U45" t="str">
            <v>B.2 druge koze</v>
          </cell>
          <cell r="V45" t="str">
            <v>Б.2. други кози.</v>
          </cell>
          <cell r="W45" t="str">
            <v>B.2. alte caprine.</v>
          </cell>
        </row>
        <row r="46">
          <cell r="A46" t="str">
            <v>PP0000</v>
          </cell>
          <cell r="B46" t="str">
            <v>Total du cheptel porcin</v>
          </cell>
          <cell r="C46" t="str">
            <v>Total pigs</v>
          </cell>
          <cell r="D46" t="str">
            <v>Schweine insgesamt</v>
          </cell>
          <cell r="E46" t="str">
            <v>Suini totale</v>
          </cell>
          <cell r="F46" t="str">
            <v>Cerdos : total</v>
          </cell>
          <cell r="G46" t="str">
            <v>Porcos, total</v>
          </cell>
          <cell r="H46" t="str">
            <v>Varkens, totaal</v>
          </cell>
          <cell r="I46" t="str">
            <v>Svin i alt</v>
          </cell>
          <cell r="J46" t="str">
            <v>Αριθμός χοίρων</v>
          </cell>
          <cell r="K46" t="str">
            <v>Kaikki porsaat</v>
          </cell>
          <cell r="L46" t="str">
            <v>Grisar, totalt</v>
          </cell>
          <cell r="M46" t="str">
            <v>Trzoda chlewna ogółem</v>
          </cell>
          <cell r="N46" t="str">
            <v>Prasata, celkem</v>
          </cell>
          <cell r="O46" t="str">
            <v>Sertés, összesen</v>
          </cell>
          <cell r="P46" t="str">
            <v>Sead, üldarv</v>
          </cell>
          <cell r="Q46" t="str">
            <v>Cūkas, kopā</v>
          </cell>
          <cell r="R46" t="str">
            <v>Kiaulės, iš viso</v>
          </cell>
          <cell r="S46" t="str">
            <v>majjali, total</v>
          </cell>
          <cell r="T46" t="str">
            <v>Ošípané, spolu</v>
          </cell>
          <cell r="U46" t="str">
            <v>Prašiči, skupaj</v>
          </cell>
          <cell r="V46" t="str">
            <v>общо свине</v>
          </cell>
          <cell r="W46" t="str">
            <v>Porci, total</v>
          </cell>
        </row>
        <row r="47">
          <cell r="A47" t="str">
            <v>PP1000</v>
          </cell>
          <cell r="B47" t="str">
            <v>Porcelets d'un poids vif de moins de 20 kg</v>
          </cell>
          <cell r="C47" t="str">
            <v>Piglets (&lt;20KG)</v>
          </cell>
          <cell r="D47" t="str">
            <v>Ferkel (&lt; 20 kg)</v>
          </cell>
          <cell r="E47" t="str">
            <v>Suinetti con peso vivo inferiore a 20 chilogrammi.</v>
          </cell>
          <cell r="F47" t="str">
            <v xml:space="preserve">A. Lechones con un peso vivo inferior a 20 kilogramos. </v>
          </cell>
          <cell r="G47" t="str">
            <v xml:space="preserve">A. Leitões com peso vivo inferior a 20 kg; </v>
          </cell>
          <cell r="H47" t="str">
            <v xml:space="preserve">A. Biggen met een levend gewicht van minder dan 20 kg; </v>
          </cell>
          <cell r="I47" t="str">
            <v xml:space="preserve">A. Smaagrise med en levende vaegt paa under 20 kg. </v>
          </cell>
          <cell r="J47" t="str">
            <v>Α. Χοιρίδια ζώντος βάρους κάτω των 20 χιλιογράμμων-</v>
          </cell>
          <cell r="K47" t="str">
            <v>A. Porsaat, joiden elopaino on alle 20 kilogrammaa.</v>
          </cell>
          <cell r="L47" t="str">
            <v>A. Smågrisar med en levande vikt på högst 20 kg.</v>
          </cell>
          <cell r="M47" t="str">
            <v>prosięta (&lt;20KG)</v>
          </cell>
          <cell r="N47" t="str">
            <v>A. selata o živé hmotnosti nižší než 20 kg;</v>
          </cell>
          <cell r="O47" t="str">
            <v>A. 20 kg élősúlyt el nem érő malac;</v>
          </cell>
          <cell r="P47" t="str">
            <v>A. Põrsad eluskaaluga alla 20 kg;</v>
          </cell>
          <cell r="Q47" t="str">
            <v>A. Sivēni ar dzīvsvaru, mazāku par 20 kg;</v>
          </cell>
          <cell r="R47" t="str">
            <v>A. mažiau nei 20 kg gyvo svorio paršeliai;</v>
          </cell>
          <cell r="S47" t="str">
            <v>A. majjali żgħar ħajjin b’piż ta’ anqas minn 20 kg;</v>
          </cell>
          <cell r="T47" t="str">
            <v>A. odstavčatá so živou váhou menej ako 20 kg;</v>
          </cell>
          <cell r="U47" t="str">
            <v>A. pujski z živo težo manj kot 20 kg;</v>
          </cell>
          <cell r="V47" t="str">
            <v>А. прасенца с живо тегло по-малко от 20 кг;</v>
          </cell>
          <cell r="W47" t="str">
            <v>A. Purcei vii cu o greutate mai mică de 20 kg</v>
          </cell>
        </row>
        <row r="48">
          <cell r="A48" t="str">
            <v>PP2000</v>
          </cell>
          <cell r="B48" t="str">
            <v>Porcs d'un poids vif de 20 kg à moins de 50 kg</v>
          </cell>
          <cell r="C48" t="str">
            <v>Young Pigs (20-&lt;50KG)</v>
          </cell>
          <cell r="D48" t="str">
            <v>Jungschweine (20-&lt;50 kg)</v>
          </cell>
          <cell r="E48" t="str">
            <v>Suini con peso vivo compreso tra 20 e 50 chilogrammi.</v>
          </cell>
          <cell r="F48" t="str">
            <v xml:space="preserve">B. Cerdos con un peso vivo de 20 kilogramos hasta menos de 50 kilogramos. </v>
          </cell>
          <cell r="G48" t="str">
            <v xml:space="preserve">B. Porcos com peso vivo igual ou superior a 20 kg e inferior a 50 kg; </v>
          </cell>
          <cell r="H48" t="str">
            <v xml:space="preserve">B. Varkens met een levend gewicht van ten minste 20 kg, doch minder dan 50 kg; </v>
          </cell>
          <cell r="I48" t="str">
            <v xml:space="preserve">B. Svin med en levende vaegt paa 20 kg og derover, men under 50 kg. </v>
          </cell>
          <cell r="J48" t="str">
            <v>Β. Χοίροι ζώντος βάρους από 20 χιλιόγραμμα μέχρι κάτω των 50 χιλιογράμμων-</v>
          </cell>
          <cell r="K48" t="str">
            <v>B. Porsaat, joiden elopaino on yli 20 kilogrammaa, mutta alle 50 kilogrammaa.</v>
          </cell>
          <cell r="L48" t="str">
            <v>B. Grisar med en levande vikt på minst 20 kg men mindre än 50 kg.</v>
          </cell>
          <cell r="M48" t="str">
            <v>warchlaki (20-&lt;50KG)</v>
          </cell>
          <cell r="N48" t="str">
            <v>B. prasata o živé hmotnosti nejméně 20, ale nižší než 50 kg;</v>
          </cell>
          <cell r="O48" t="str">
            <v>B. 20 kg-ot elérő, vagy ezt meghaladó, de 50 kg-ot el nem érő élősúlyú sertés;</v>
          </cell>
          <cell r="P48" t="str">
            <v>B. Sead eluskaaluga üle 20 kg, ent alla 50 kg;</v>
          </cell>
          <cell r="Q48" t="str">
            <v>B. Cūkas ar dzīvsvaru 20 kg vai vairāk, taču mazāku kā 50 kg;</v>
          </cell>
          <cell r="R48" t="str">
            <v>B. 20 kg ar daugiau, tačiau ne didesnio kaip 50 kg gyvo svorio kiaulės;</v>
          </cell>
          <cell r="S48" t="str">
            <v>B. majjali ħajjin b’piż ta’ 20 kg jew aktar iżda anqas minn 50 kg;</v>
          </cell>
          <cell r="T48" t="str">
            <v>B. ošípané so živou váhou 20 kg a viac avšak menej ako 50 kg;</v>
          </cell>
          <cell r="U48" t="str">
            <v>B. prašiči z živo težo 20 kg ali več, vendar manj kot 50 kg;</v>
          </cell>
          <cell r="V48" t="str">
            <v>Б. свине с живо тегло 20 кг или повече, но по-малко от 50 кг;</v>
          </cell>
          <cell r="W48" t="str">
            <v>B. Porci vii cu o greutate cuprinsă între 20 kg şi 50 kg</v>
          </cell>
        </row>
        <row r="49">
          <cell r="A49" t="str">
            <v>PP3000</v>
          </cell>
          <cell r="B49" t="str">
            <v>Porcs à l'engrais (y compris les verrats de réforme et les truies de réforme) de 50 kg et plus</v>
          </cell>
          <cell r="C49" t="str">
            <v>Pigs for fattening (&gt;=50KG)</v>
          </cell>
          <cell r="D49" t="str">
            <v>Mastschweine (&gt;= 50 kg)</v>
          </cell>
          <cell r="E49" t="str">
            <v>Suini da ingrasso, compresi i verri e le scrofe di riforma, di peso vivo:</v>
          </cell>
          <cell r="F49" t="str">
            <v xml:space="preserve">C. Cerdos de engorde, incluidos los verracos de desecho y las cerdas de desecho, con un peso en vivo: </v>
          </cell>
          <cell r="G49" t="str">
            <v xml:space="preserve">C. Porcos de engorda, incluindo os varrascos de reforma e as porcas de reforma, com peso vivo: </v>
          </cell>
          <cell r="H49" t="str">
            <v xml:space="preserve">C. Vleesvarkens, uitstootberen en uitstootzeugen daaronder begrepen, met een levend gewicht: </v>
          </cell>
          <cell r="I49" t="str">
            <v xml:space="preserve">C. Fedesvin, herunder udsaetterorner og udsaettersoeer, med en levende vaegt paa: </v>
          </cell>
          <cell r="J49" t="str">
            <v>Γ. Χοίροι προς πάχυνση, συμπεριλαμβανομένων των αρσενικών και θηλυκών χοίρων μετατροπής, ζώντος βάρους:</v>
          </cell>
          <cell r="K49" t="str">
            <v>C. Lihotusporsaat, mukaan lukien teuraskarjut ja teurasemakot, joiden elopaino on:</v>
          </cell>
          <cell r="L49" t="str">
            <v>C. Grisar avsedda för slakt, inklusive slaktgaltar och slaktsuggor med en levande vikt på</v>
          </cell>
          <cell r="M49" t="str">
            <v>trzoda chlewna na rzeź  (&gt;=50KG)</v>
          </cell>
          <cell r="N49" t="str">
            <v>C. prasata na výkrm včetně kanců a sviní vyřazených z chovu, o živé váze:</v>
          </cell>
          <cell r="O49" t="str">
            <v>C. az alábbi élősúlyú hízósertés, ideértve a vágókanokat és a vágókocákat:</v>
          </cell>
          <cell r="P49" t="str">
            <v>C. Nuumsead, sh tapakuldid ja -emised eluskaaluga:</v>
          </cell>
          <cell r="Q49" t="str">
            <v>C. Nobarojamās cūkas, tai skaitā kaujamie vepri un kaujamās sivēnmātes ar dzīvsvaru:</v>
          </cell>
          <cell r="R49" t="str">
            <v>C. peniukšliai, tarp kurių mėsiniai paršai ir mėsinės kiaulės, kurių gyvasis svoris yra:</v>
          </cell>
          <cell r="S49" t="str">
            <v xml:space="preserve">C. majjali tas-simna, li jinkludu ħnieżer selvaġġi maqtula u qżieqeż ħajjin maqtula b’piż: </v>
          </cell>
          <cell r="T49" t="str">
            <v>C.ošípané vo výkrme, vrátane vyradených kancov a prasníc so živou váhou:</v>
          </cell>
          <cell r="U49" t="str">
            <v>C. pitovni prašiči, vključno z izločenimi merjasci in svinjami, z živo težo:</v>
          </cell>
          <cell r="V49" t="str">
            <v>В. свине за угояване, включително отбрани нерези и отбрани женски свине с живо тегло:</v>
          </cell>
          <cell r="W49" t="str">
            <v>C. Porci pentru îngrăşare, inclusiv vieri şi scroafe cu o greutate:</v>
          </cell>
        </row>
        <row r="50">
          <cell r="A50" t="str">
            <v>PP3100</v>
          </cell>
          <cell r="B50" t="str">
            <v xml:space="preserve"> Porcs à l'engrais de 50 à moins de 80 kg</v>
          </cell>
          <cell r="C50" t="str">
            <v xml:space="preserve"> Pigs for fattening (50-&lt;80KG)</v>
          </cell>
          <cell r="D50" t="str">
            <v xml:space="preserve"> Mastschweine (50-&lt;80 kg)</v>
          </cell>
          <cell r="E50" t="str">
            <v>Suini da ingrasso,,compreso tra 50 e 80 chilogrammi,</v>
          </cell>
          <cell r="F50" t="str">
            <v xml:space="preserve">a) de 50 kilogramos a menos de 80 kilogramos; </v>
          </cell>
          <cell r="G50" t="str">
            <v xml:space="preserve">a) igual ou superior a 50 kg e inferior a 80 kg, </v>
          </cell>
          <cell r="H50" t="str">
            <v xml:space="preserve">a) van ten minste 50 kg, doch minder dan 80 kg; </v>
          </cell>
          <cell r="I50" t="str">
            <v>a) 50 kg og derover, men under 80 kg</v>
          </cell>
          <cell r="J50" t="str">
            <v>α) από 50 χιλιόγραμμα μέχρι κάτω των 80 χιλιογράμμων-</v>
          </cell>
          <cell r="K50" t="str">
            <v xml:space="preserve">a) yli 50 kilogrammaa, mutta alle 80 kilogrammaa; </v>
          </cell>
          <cell r="L50" t="str">
            <v>a) minst 50 kg men mindre än 80 kg,</v>
          </cell>
          <cell r="M50" t="str">
            <v>a) trzoda chlewna na rzeź  (50-&lt;80KG)</v>
          </cell>
          <cell r="N50" t="str">
            <v>a) nejméně 50, ale nižší než 80 kg,</v>
          </cell>
          <cell r="O50" t="str">
            <v>a) 50 kg, vagy e fölötti, de 80 kg-ot el nem érő;</v>
          </cell>
          <cell r="P50" t="str">
            <v>a) 50 kg või enam, ent alla 80 kg;</v>
          </cell>
          <cell r="Q50" t="str">
            <v>a) 50 kg vai vairāk, taču mazāk kā 80 kg;</v>
          </cell>
          <cell r="R50" t="str">
            <v>a) 50 kg ar daugiau, tačiau mažiau, nei 80 kg;</v>
          </cell>
          <cell r="S50" t="str">
            <v>(a) ta’ 50 kg jew aktar iżda anqas minn 80 kg;</v>
          </cell>
          <cell r="T50" t="str">
            <v>a) 50 kg a viac avšak menej ako 80 kg;</v>
          </cell>
          <cell r="U50" t="str">
            <v>(a) 50 kg ali več, vendar manj kot 80 kg;</v>
          </cell>
          <cell r="V50" t="str">
            <v>а) 50 кг или повече, но по-малко от 80 кг;</v>
          </cell>
          <cell r="W50" t="str">
            <v>(a) cuprinsă între 50 kg şi 80 kg;</v>
          </cell>
        </row>
        <row r="51">
          <cell r="A51" t="str">
            <v>PP3200</v>
          </cell>
          <cell r="B51" t="str">
            <v xml:space="preserve"> Porcs à l'engrais de 80 à moins de 110 kg</v>
          </cell>
          <cell r="C51" t="str">
            <v xml:space="preserve"> Pigs for fattening (80-&lt;110KG)</v>
          </cell>
          <cell r="D51" t="str">
            <v xml:space="preserve"> Mastschweine (80-&lt;110 kg)</v>
          </cell>
          <cell r="E51" t="str">
            <v>Suini da ingrasso,, compreso tra 80 e 110 chilogrammi,</v>
          </cell>
          <cell r="F51" t="str">
            <v xml:space="preserve">b) de 80 kilogramos a menos de 110 kilogramos; </v>
          </cell>
          <cell r="G51" t="str">
            <v xml:space="preserve">b) igual ou superior a 80 kg e inferior a 110 kg, </v>
          </cell>
          <cell r="H51" t="str">
            <v xml:space="preserve">b) van ten minste 80 kg, doch minder dan 110 kg; </v>
          </cell>
          <cell r="I51" t="str">
            <v>b) 80 kg og derover, men under 110 kg</v>
          </cell>
          <cell r="J51" t="str">
            <v>β) από 80 χιλιόγραμμα μέχρι κάτω των 110 χιλιογράμμων-</v>
          </cell>
          <cell r="K51" t="str">
            <v xml:space="preserve">b) yli 80 kilogrammaa, mutta alle 110 kilogrammaa; </v>
          </cell>
          <cell r="L51" t="str">
            <v>b) minst 80 kg men mindre än 110 kg,</v>
          </cell>
          <cell r="M51" t="str">
            <v>b) trzoda chlewna na rzeź  (80-&lt;110KG)</v>
          </cell>
          <cell r="N51" t="str">
            <v>b) nejméně 80, ale nižší než 110 kg,</v>
          </cell>
          <cell r="O51" t="str">
            <v>b) 80 kg, vagy e fölötti, de 110 kg-ot el nem érő;</v>
          </cell>
          <cell r="P51" t="str">
            <v>b) 80 kg või enam, ent alla 110 kg;</v>
          </cell>
          <cell r="Q51" t="str">
            <v>b) 80 kg vai vairāk, taču mazāk kā 110 kg;</v>
          </cell>
          <cell r="R51" t="str">
            <v>b) 80 kg ar daugiau, tačiau mažiau, nei 110 kg;</v>
          </cell>
          <cell r="S51" t="str">
            <v>(b) ta’ 80 kg jew aktar iżda anqas minn 110 kg;</v>
          </cell>
          <cell r="T51" t="str">
            <v>b) 80 kg a viac avšak menej ako 110 kg;</v>
          </cell>
          <cell r="U51" t="str">
            <v>(b) 80 kg ali več, vendar manj kot 110 kg;</v>
          </cell>
          <cell r="V51" t="str">
            <v>б) 80 кг или повече, но по-малко от 110 кг;</v>
          </cell>
          <cell r="W51" t="str">
            <v>(b) cuprinsă între 80 kg şi 110 kg;</v>
          </cell>
        </row>
        <row r="52">
          <cell r="A52" t="str">
            <v>PP3300</v>
          </cell>
          <cell r="B52" t="str">
            <v xml:space="preserve"> Porcs à l'engrais de110 kg et plus</v>
          </cell>
          <cell r="C52" t="str">
            <v xml:space="preserve"> Pigs for fattening (&gt;=110KG)</v>
          </cell>
          <cell r="D52" t="str">
            <v xml:space="preserve"> Mastschweine (&gt;=110 kg)</v>
          </cell>
          <cell r="E52" t="str">
            <v xml:space="preserve"> Suini da ingrasso,,pari o superiore a 110 chilogrammi.</v>
          </cell>
          <cell r="F52" t="str">
            <v xml:space="preserve">c) de 110 kilogramos o más. </v>
          </cell>
          <cell r="G52" t="str">
            <v xml:space="preserve">c) igual ou superior a 110 kg; </v>
          </cell>
          <cell r="H52" t="str">
            <v xml:space="preserve">c) van 110 kg of meer; </v>
          </cell>
          <cell r="I52" t="str">
            <v xml:space="preserve">c) 110 kg og derover. </v>
          </cell>
          <cell r="J52" t="str">
            <v>γ) από 110 χιλιόγραμμα και άνω-</v>
          </cell>
          <cell r="K52" t="str">
            <v>c) 110 kilogrammaa tai enemmän</v>
          </cell>
          <cell r="L52" t="str">
            <v>c) minst 110 kg.</v>
          </cell>
          <cell r="M52" t="str">
            <v>c) trzoda chlewna na rzeź  (&gt;=110KG)</v>
          </cell>
          <cell r="N52" t="str">
            <v>c) nejméně 110 kg;</v>
          </cell>
          <cell r="O52" t="str">
            <v>c) 110 kg vagy e fölötti;</v>
          </cell>
          <cell r="P52" t="str">
            <v>c) 110 kg või enam;</v>
          </cell>
          <cell r="Q52" t="str">
            <v>c) 110 kg vai vairāk;</v>
          </cell>
          <cell r="R52" t="str">
            <v>c) 110 kg ir daugiau;</v>
          </cell>
          <cell r="S52" t="str">
            <v>(ÿ) ta’ 110 kg jew aktar;</v>
          </cell>
          <cell r="T52" t="str">
            <v>c) 110 kg a viac;</v>
          </cell>
          <cell r="U52" t="str">
            <v>(c) 110 kg ali več;</v>
          </cell>
          <cell r="V52" t="str">
            <v>в) 110 кг или повече;</v>
          </cell>
          <cell r="W52" t="str">
            <v>(c) de 110 kg sau mai mult.</v>
          </cell>
        </row>
        <row r="53">
          <cell r="A53" t="str">
            <v>PP4000</v>
          </cell>
          <cell r="B53" t="str">
            <v>Porcs reproducteursd'un poids vif de 50 kg et plus</v>
          </cell>
          <cell r="C53" t="str">
            <v>Breeding Pigs (&gt;=50KG)</v>
          </cell>
          <cell r="D53" t="str">
            <v>Zuchtschweine (Sauen und Eber) &gt;= 50 kg</v>
          </cell>
          <cell r="E53" t="str">
            <v>Suini riproduttori di peso vivo pari o superiore a 50 chilogrammi:</v>
          </cell>
          <cell r="F53" t="str">
            <v xml:space="preserve">D. Cerdos reproductores con un peso vivo de 50 kilogramos o más: </v>
          </cell>
          <cell r="G53" t="str">
            <v xml:space="preserve">D. Porcos reprodutores com peso vivo igual ou superior a 50 kg: </v>
          </cell>
          <cell r="H53" t="str">
            <v xml:space="preserve">D. Fokvarkens met een levend gewicht van 50 kg of meer: </v>
          </cell>
          <cell r="I53" t="str">
            <v xml:space="preserve">D. Avlssvin med en levende vaegt paa 50 kg og derover: </v>
          </cell>
          <cell r="J53" t="str">
            <v>Δ. Χοίροι αναπαραγωγής ζώντος βάρους 50 χιλιογράμμων και άνω:</v>
          </cell>
          <cell r="K53" t="str">
            <v>D. Siitossiat, joiden elopaino on 50 kilogrammaa tai enemmän:</v>
          </cell>
          <cell r="L53" t="str">
            <v>D. Avelsgrisar med levande vikt på minst 50 kg:</v>
          </cell>
          <cell r="M53" t="str">
            <v>trzoda chlewna na chów  (&gt;=50KG)</v>
          </cell>
          <cell r="N53" t="str">
            <v>D. chovná prasata o živé váze nejméně 50 kg:</v>
          </cell>
          <cell r="O53" t="str">
            <v>D. 50 kg-ot elérő és e fölötti élősúlyú tenyészsertés:</v>
          </cell>
          <cell r="P53" t="str">
            <v>D. Tõusead eluskaaluga 50 kg ja enam;</v>
          </cell>
          <cell r="Q53" t="str">
            <v>D. Vaislas cūkas ar dzīvsvaru 50 kg un vairāk:</v>
          </cell>
          <cell r="R53" t="str">
            <v>D. veislinės kiaulės, kurių gyvasis svoris yra 50 kg ir daugiau;</v>
          </cell>
          <cell r="S53" t="str">
            <v>D. majjali tat-trobbija ħajjin b’piż ta’ 50 kg jew aktar;</v>
          </cell>
          <cell r="T53" t="str">
            <v>D. chovné ošípané so živou váhou 50 kg a viac;</v>
          </cell>
          <cell r="U53" t="str">
            <v>D. plemenski prašiči z živo težo 50 kg in več;</v>
          </cell>
          <cell r="V53" t="str">
            <v>Г. свине за разплод с живо тегло 50 кг и повече;</v>
          </cell>
          <cell r="W53" t="str">
            <v>D. Porci pentru reproducţie cu o greutate de 50 kg sau mai mult</v>
          </cell>
        </row>
        <row r="54">
          <cell r="A54" t="str">
            <v>PP4100</v>
          </cell>
          <cell r="B54" t="str">
            <v xml:space="preserve"> Verrats</v>
          </cell>
          <cell r="C54" t="str">
            <v>Boars</v>
          </cell>
          <cell r="D54" t="str">
            <v xml:space="preserve"> Eber</v>
          </cell>
          <cell r="E54" t="str">
            <v>Verri</v>
          </cell>
          <cell r="F54" t="str">
            <v xml:space="preserve">a) verracos; </v>
          </cell>
          <cell r="G54" t="str">
            <v xml:space="preserve">a) varrascos, </v>
          </cell>
          <cell r="H54" t="str">
            <v xml:space="preserve">a) beren; </v>
          </cell>
          <cell r="I54" t="str">
            <v>a) orner</v>
          </cell>
          <cell r="J54" t="str">
            <v>α) αρσενικοί-</v>
          </cell>
          <cell r="K54" t="str">
            <v xml:space="preserve">a) karjut; </v>
          </cell>
          <cell r="L54" t="str">
            <v>a) Galtar.</v>
          </cell>
          <cell r="M54" t="str">
            <v xml:space="preserve">a) knury </v>
          </cell>
          <cell r="N54" t="str">
            <v>a) kanci;</v>
          </cell>
          <cell r="O54" t="str">
            <v>a) kan;</v>
          </cell>
          <cell r="P54" t="str">
            <v>a) kuldid;</v>
          </cell>
          <cell r="Q54" t="str">
            <v>a) kuiļi;</v>
          </cell>
          <cell r="R54" t="str">
            <v>a) paršai;</v>
          </cell>
          <cell r="S54" t="str">
            <v>(a) ħnieżer selvaġġi;</v>
          </cell>
          <cell r="T54" t="str">
            <v>a) kance;</v>
          </cell>
          <cell r="U54" t="str">
            <v>(a) merjasci;</v>
          </cell>
          <cell r="V54" t="str">
            <v>а) нерези;</v>
          </cell>
          <cell r="W54" t="str">
            <v>(a) vieri;</v>
          </cell>
        </row>
        <row r="55">
          <cell r="A55" t="str">
            <v>PP4200</v>
          </cell>
          <cell r="B55" t="str">
            <v>Truies-total</v>
          </cell>
          <cell r="C55" t="str">
            <v>Breeding Sows</v>
          </cell>
          <cell r="D55" t="str">
            <v>Sauen insgesamt</v>
          </cell>
          <cell r="E55" t="str">
            <v>Scrofe totale</v>
          </cell>
          <cell r="F55" t="str">
            <v xml:space="preserve">    Cerdas : totale</v>
          </cell>
          <cell r="G55" t="str">
            <v>Porcas, total</v>
          </cell>
          <cell r="H55" t="str">
            <v>Zeugen, totaal</v>
          </cell>
          <cell r="I55" t="str">
            <v>Soeer i alt</v>
          </cell>
          <cell r="J55" t="str">
            <v>θηλυκοί αναπαραγωγής</v>
          </cell>
          <cell r="K55" t="str">
            <v>Kaikki emakot</v>
          </cell>
          <cell r="L55" t="str">
            <v>Hongrisar, totalt</v>
          </cell>
          <cell r="M55" t="str">
            <v xml:space="preserve">b) lochy ogółem </v>
          </cell>
          <cell r="N55" t="str">
            <v>prasnice</v>
          </cell>
          <cell r="O55" t="str">
            <v>kocák</v>
          </cell>
          <cell r="P55" t="str">
            <v>Emised</v>
          </cell>
          <cell r="Q55" t="str">
            <v>sivēnmātes</v>
          </cell>
          <cell r="R55" t="str">
            <v>kiaulės</v>
          </cell>
          <cell r="S55" t="str">
            <v>qżieqeż, total</v>
          </cell>
          <cell r="T55" t="str">
            <v>prasnice</v>
          </cell>
          <cell r="U55" t="str">
            <v>Svinje</v>
          </cell>
          <cell r="V55" t="str">
            <v>женски свине</v>
          </cell>
          <cell r="W55" t="str">
            <v>scroafe</v>
          </cell>
        </row>
        <row r="56">
          <cell r="A56" t="str">
            <v>PP4210</v>
          </cell>
          <cell r="B56" t="str">
            <v xml:space="preserve"> Truies saillies</v>
          </cell>
          <cell r="C56" t="str">
            <v xml:space="preserve"> Mated Sows</v>
          </cell>
          <cell r="D56" t="str">
            <v xml:space="preserve"> gedeckte Sauen</v>
          </cell>
          <cell r="E56" t="str">
            <v>Scrofe montate, di cui:</v>
          </cell>
          <cell r="F56" t="str">
            <v xml:space="preserve">b) cerdas cubiertas, de las cuales: </v>
          </cell>
          <cell r="G56" t="str">
            <v xml:space="preserve">b) porcas cobertas, das quais: </v>
          </cell>
          <cell r="H56" t="str">
            <v xml:space="preserve">b) gedekte zeugen, waarvan: </v>
          </cell>
          <cell r="I56" t="str">
            <v>b) bedaekkede soeer, heraf</v>
          </cell>
          <cell r="J56" t="str">
            <v>β) θηλυκοί που έχουν ζευγαρώσει, από τους οποίους:</v>
          </cell>
          <cell r="K56" t="str">
            <v>b) astutetut emakot, joista:</v>
          </cell>
          <cell r="L56" t="str">
            <v>b) Betäckta hongrisar, varav</v>
          </cell>
          <cell r="M56" t="str">
            <v>ba) lochy prośne</v>
          </cell>
          <cell r="N56" t="str">
            <v>b) plemenné prasnice, z toho:</v>
          </cell>
          <cell r="O56" t="str">
            <v>b) fedeztetett kocák, amelyekből:</v>
          </cell>
          <cell r="P56" t="str">
            <v>b) paaritatud emised, kellest:</v>
          </cell>
          <cell r="Q56" t="str">
            <v>b) apsēklotās sivēnmātes, no kurām:</v>
          </cell>
          <cell r="R56" t="str">
            <v>b) sukergtos kiaulės, tarp kurių:</v>
          </cell>
          <cell r="S56" t="str">
            <v xml:space="preserve">(b) qżieqeż ħajjin inxurjati; li minnhom </v>
          </cell>
          <cell r="T56" t="str">
            <v>b) pripustené prasnice, a z toho:</v>
          </cell>
          <cell r="U56" t="str">
            <v>(b) breje svinje, od tega:</v>
          </cell>
          <cell r="V56" t="str">
            <v>б) оплодени женски свине, от които:</v>
          </cell>
          <cell r="W56" t="str">
            <v>(b) scroafe de prăsilă, din care:</v>
          </cell>
        </row>
        <row r="57">
          <cell r="A57" t="str">
            <v>PP4211</v>
          </cell>
          <cell r="B57" t="str">
            <v>dont truies saillies pour la première fois</v>
          </cell>
          <cell r="C57" t="str">
            <v xml:space="preserve"> of which: Sows mated for the first time</v>
          </cell>
          <cell r="D57" t="str">
            <v xml:space="preserve"> davon erstmal gedeckte</v>
          </cell>
          <cell r="E57" t="str">
            <v>Scrofe montate per la prima volta,</v>
          </cell>
          <cell r="F57" t="str">
            <v xml:space="preserve">b 1) cerdas cubiertas por primera vez; </v>
          </cell>
          <cell r="G57" t="str">
            <v xml:space="preserve">b)1) porcas cobertas pela primeira vez, </v>
          </cell>
          <cell r="H57" t="str">
            <v xml:space="preserve">b) 1. zeugen die voor de eerste maal gedekt zijn; </v>
          </cell>
          <cell r="I57" t="str">
            <v>b 1) for foerste gang bedaekkede soeer</v>
          </cell>
          <cell r="J57" t="str">
            <v>β 1) θηλυκοί χοίροι που έχουν ζευγαρώσει για πρώτη φορά-</v>
          </cell>
          <cell r="K57" t="str">
            <v xml:space="preserve">b1) ensimmäistä kertaa astutetut emakot; </v>
          </cell>
          <cell r="L57" t="str">
            <v>b1) hongrisar betäckta för första gången,</v>
          </cell>
          <cell r="M57" t="str">
            <v>baa) lochy prośne po raz pierwszy</v>
          </cell>
          <cell r="N57" t="str">
            <v>b1) prasničky;</v>
          </cell>
          <cell r="O57" t="str">
            <v>ba) első alkalommal fedeztetett koca;</v>
          </cell>
          <cell r="P57" t="str">
            <v>b1) esimest korda paaritatud emised;</v>
          </cell>
          <cell r="Q57" t="str">
            <v>b1) pirmoreiz apsēklotas sivēnmātes;</v>
          </cell>
          <cell r="R57" t="str">
            <v>b1) pirmą kartą sukergtos kiaulės;</v>
          </cell>
          <cell r="S57" t="str">
            <v>(b1) qżieqeż inxurjati għall-ewwel darba;</v>
          </cell>
          <cell r="T57" t="str">
            <v>b1) prasnice, ktoré boli pripustené prvý raz;</v>
          </cell>
          <cell r="U57" t="str">
            <v>(b1) prvesnice;</v>
          </cell>
          <cell r="V57" t="str">
            <v>б1) женски свине, оплодени за първи път;</v>
          </cell>
          <cell r="W57" t="str">
            <v>(b 1) scroafe montate pentru prima dată;</v>
          </cell>
        </row>
        <row r="58">
          <cell r="A58" t="str">
            <v>PP4220</v>
          </cell>
          <cell r="B58" t="str">
            <v xml:space="preserve"> Autres truies</v>
          </cell>
          <cell r="C58" t="str">
            <v xml:space="preserve"> Breeding Sows not mated</v>
          </cell>
          <cell r="D58" t="str">
            <v>andere Sauen</v>
          </cell>
          <cell r="E58" t="str">
            <v>Altre scrofe, di cui:</v>
          </cell>
          <cell r="F58" t="str">
            <v xml:space="preserve">c) otras cerdas, de las cuales: </v>
          </cell>
          <cell r="G58" t="str">
            <v xml:space="preserve">c) outras porcas, das quais: </v>
          </cell>
          <cell r="H58" t="str">
            <v xml:space="preserve">c) andere zeugen, waarvan: </v>
          </cell>
          <cell r="I58" t="str">
            <v>c) andre soeer, heraf</v>
          </cell>
          <cell r="J58" t="str">
            <v>γ) άλλοι θηλυκοί χοίροι, από τους οποίους:</v>
          </cell>
          <cell r="K58" t="str">
            <v>c) muut emakot, joista:</v>
          </cell>
          <cell r="L58" t="str">
            <v>c) andra hongrisar, varav</v>
          </cell>
          <cell r="M58" t="str">
            <v>bb) lochy nieprośne</v>
          </cell>
          <cell r="N58" t="str">
            <v>c) ostatní prasnice, z toho:</v>
          </cell>
          <cell r="O58" t="str">
            <v>c) egyéb kocák, melyekből:</v>
          </cell>
          <cell r="P58" t="str">
            <v>c) muud emised, kellest:</v>
          </cell>
          <cell r="Q58" t="str">
            <v>c) citas sivēnmātes, ko kurām:</v>
          </cell>
          <cell r="R58" t="str">
            <v>c) kitos kiaulės, tarp kurių:</v>
          </cell>
          <cell r="S58" t="str">
            <v xml:space="preserve">(c) qżieqeż oħrajn, li minnhom: </v>
          </cell>
          <cell r="T58" t="str">
            <v>c) ostatné prasnice, a z toho:</v>
          </cell>
          <cell r="U58" t="str">
            <v>(c) druge svinje, od tega:</v>
          </cell>
          <cell r="V58" t="str">
            <v>в) други свине, от които:</v>
          </cell>
          <cell r="W58" t="str">
            <v>(c) alte scroafe, din care:</v>
          </cell>
        </row>
        <row r="59">
          <cell r="A59" t="str">
            <v>PP4221</v>
          </cell>
          <cell r="B59" t="str">
            <v>dont jeunes truies non encore saillies</v>
          </cell>
          <cell r="C59" t="str">
            <v xml:space="preserve"> of which: Breeding Gilts not yet mated</v>
          </cell>
          <cell r="D59" t="str">
            <v>davon noch nicht gedeckte Jungsauen</v>
          </cell>
          <cell r="E59" t="str">
            <v>Giovani scrofe non ancora montate.</v>
          </cell>
          <cell r="F59" t="str">
            <v xml:space="preserve">c 1) cerdas jóvenes que aún no hayan sido cubiertas. </v>
          </cell>
          <cell r="G59" t="str">
            <v xml:space="preserve">c)1) porcas novas ainda não cobertas. </v>
          </cell>
          <cell r="H59" t="str">
            <v xml:space="preserve">c) 1. jonge, nog niet gedekte zeugen. </v>
          </cell>
          <cell r="I59" t="str">
            <v xml:space="preserve">c 1) endnu ikke bedaekkede ungsoeer. </v>
          </cell>
          <cell r="J59" t="str">
            <v>γ 1) νεαρά ζώα που δεν έχουν ζευγαρώσει ακόμα.</v>
          </cell>
          <cell r="K59" t="str">
            <v>c1) nuoret vielä astuttamattomat emakot.</v>
          </cell>
          <cell r="L59" t="str">
            <v>c1) unga hongrisar som ännu inte har betäckts</v>
          </cell>
          <cell r="M59" t="str">
            <v>bba) loszki jeszcze nieprośne</v>
          </cell>
          <cell r="N59" t="str">
            <v>c1) prasničky před připuštěním.</v>
          </cell>
          <cell r="O59" t="str">
            <v>ca) még nem fedeztetett kocasüldő.</v>
          </cell>
          <cell r="P59" t="str">
            <v>c1) veel paaritamata nooremised.</v>
          </cell>
          <cell r="Q59" t="str">
            <v>c1) vēl neapsēklotas sivēnmātes.</v>
          </cell>
          <cell r="R59" t="str">
            <v>c1) dar nekergtos kiaulaitės.</v>
          </cell>
          <cell r="S59" t="str">
            <v xml:space="preserve">(c1) ħnieżer żgħar li għadhom mhux inxurjati. </v>
          </cell>
          <cell r="T59" t="str">
            <v>c1)prasničky, ktoré ešte neboli pripustené.</v>
          </cell>
          <cell r="U59" t="str">
            <v>(c1) neobrejene mladice</v>
          </cell>
          <cell r="V59" t="str">
            <v>в1) млади женски свине, още неоплодени.</v>
          </cell>
          <cell r="W59" t="str">
            <v>(c 1) scrofiţe care nu au fătat încă.</v>
          </cell>
        </row>
        <row r="60">
          <cell r="A60" t="str">
            <v>PS0000</v>
          </cell>
          <cell r="B60" t="str">
            <v>Ovins, total</v>
          </cell>
          <cell r="C60" t="str">
            <v>Sheep, total</v>
          </cell>
          <cell r="D60" t="str">
            <v>Schafe, insgesamt</v>
          </cell>
          <cell r="E60" t="str">
            <v xml:space="preserve">A. Ovini, totale: </v>
          </cell>
          <cell r="F60" t="str">
            <v xml:space="preserve">A. Ovinos, total: </v>
          </cell>
          <cell r="G60" t="str">
            <v>A. Ovinos, total</v>
          </cell>
          <cell r="H60" t="str">
            <v xml:space="preserve">A. Schapen, totaal: </v>
          </cell>
          <cell r="I60" t="str">
            <v xml:space="preserve">A. Faar i alt: </v>
          </cell>
          <cell r="J60" t="str">
            <v>Α. Σύνολο προβάτων:</v>
          </cell>
          <cell r="K60" t="str">
            <v>A Kaikki lampaat:</v>
          </cell>
          <cell r="L60" t="str">
            <v>A. Får, totalt</v>
          </cell>
          <cell r="M60" t="str">
            <v>Owce ogółem</v>
          </cell>
          <cell r="N60" t="str">
            <v>A. ovce celkem:</v>
          </cell>
          <cell r="O60" t="str">
            <v>A. Juh, összesen:</v>
          </cell>
          <cell r="P60" t="str">
            <v>A. Lammaste üldarv:</v>
          </cell>
          <cell r="Q60" t="str">
            <v>A. Aitas kopā:</v>
          </cell>
          <cell r="R60" t="str">
            <v>A. avys, iš viso:</v>
          </cell>
          <cell r="S60" t="str">
            <v>A. ngħaġ, total:</v>
          </cell>
          <cell r="T60" t="str">
            <v>A. ovce, spolu:</v>
          </cell>
          <cell r="U60" t="str">
            <v>A. ovce, skupaj:</v>
          </cell>
          <cell r="V60" t="str">
            <v>А. общо овце:</v>
          </cell>
          <cell r="W60" t="str">
            <v>A) Ovine, total:</v>
          </cell>
        </row>
        <row r="61">
          <cell r="A61" t="str">
            <v>PS1000</v>
          </cell>
          <cell r="B61" t="str">
            <v xml:space="preserve"> Brebis et agnelles saillies</v>
          </cell>
          <cell r="C61" t="str">
            <v xml:space="preserve"> Ewes and ewe-lambs put to the ram</v>
          </cell>
          <cell r="D61" t="str">
            <v xml:space="preserve"> Mutterschafe und gedeckte Lämmer</v>
          </cell>
          <cell r="E61" t="str">
            <v xml:space="preserve">A.1. pecore e agnelle montate: </v>
          </cell>
          <cell r="F61" t="str">
            <v>A.1 Ovejas y corderas cubiertas</v>
          </cell>
          <cell r="G61" t="str">
            <v>A.1. Ovelhas e borregas cobertas</v>
          </cell>
          <cell r="H61" t="str">
            <v xml:space="preserve">A.1. Ooien en gedekte ooilammeren: </v>
          </cell>
          <cell r="I61" t="str">
            <v xml:space="preserve">A.1. Moderfaar og bedaekkede faar: </v>
          </cell>
          <cell r="J61" t="str">
            <v>Α.1. προβατίνες και οχευμένες αμνάδες:</v>
          </cell>
          <cell r="K61" t="str">
            <v>A.1 uuhet ja astutetut uuhikaritsat:</v>
          </cell>
          <cell r="L61" t="str">
            <v>A.1. tackor och betäckta tacklamm.</v>
          </cell>
          <cell r="M61" t="str">
            <v xml:space="preserve">a) maciorki owcze i jarki </v>
          </cell>
          <cell r="N61" t="str">
            <v>A.1. bahnice a jehnice určené k plemenitbě:</v>
          </cell>
          <cell r="O61" t="str">
            <v>A.1. Anyajuh és pároztatott jerke:</v>
          </cell>
          <cell r="P61" t="str">
            <v>A.1. uted ja paaritatud utetalled:</v>
          </cell>
          <cell r="Q61" t="str">
            <v>A.1. aitas un aplecinātijēri:</v>
          </cell>
          <cell r="R61" t="str">
            <v>A.1. veislinės avys ir avelės:</v>
          </cell>
          <cell r="S61" t="str">
            <v>A.1. ngħaġ femminili u ħrief femminili mqegħda mal-muntun:</v>
          </cell>
          <cell r="T61" t="str">
            <v>A.1. pripustené bahnice a jahnice;</v>
          </cell>
          <cell r="U61" t="str">
            <v>A.1 ovce in pripuščene mladice:</v>
          </cell>
          <cell r="V61" t="str">
            <v>А.1. обагнени овце и заплодени дзвиски;</v>
          </cell>
          <cell r="W61" t="str">
            <v>A.1. Oi fătătoare şi miori montate:</v>
          </cell>
        </row>
        <row r="62">
          <cell r="A62" t="str">
            <v>PS1100</v>
          </cell>
          <cell r="B62" t="str">
            <v>Brebis et agnelles laitières saillies</v>
          </cell>
          <cell r="C62" t="str">
            <v xml:space="preserve"> Milk ewes and milk ewe-lamb put to the ram</v>
          </cell>
          <cell r="D62" t="str">
            <v>Milchschafe und gedeckte Lämmer zur Erzeugung von Milch</v>
          </cell>
          <cell r="E62" t="str">
            <v xml:space="preserve">A.1.1. pecore da latte e agnelle montate da latte; </v>
          </cell>
          <cell r="F62" t="str">
            <v>A.1.1 Ovejas de ordeño y corderas cubiertas para ordeño</v>
          </cell>
          <cell r="G62" t="str">
            <v>A.1.1. ovelhas leiteiras e borregas leiteiras cobertas</v>
          </cell>
          <cell r="H62" t="str">
            <v xml:space="preserve">A.1.1. melkooien en gedekte ooilammeren voor de melkproduktie, </v>
          </cell>
          <cell r="I62" t="str">
            <v>A.1.1. maelkeydende faar og bedaekkede maelkeydende faar</v>
          </cell>
          <cell r="J62" t="str">
            <v>Α.1.1. προβατίνες γαλακτοπαραγωγής και οχευμένες αμνάδες γαλακτοπαραγωγής-</v>
          </cell>
          <cell r="K62" t="str">
            <v xml:space="preserve">A.1.1 lypsyuuhet ja astutetut lypsyuuhikaritsat; </v>
          </cell>
          <cell r="L62" t="str">
            <v>A.1.1. tackor av mjölkras och betäckta tacklamm av mjölkras.</v>
          </cell>
          <cell r="M62" t="str">
            <v>aa) maciorki i jarki mleczne</v>
          </cell>
          <cell r="N62" t="str">
            <v>A.1.1. dojné bahnice a dojné jehnice určené k plemenitbě;</v>
          </cell>
          <cell r="O62" t="str">
            <v>A.1.1. (Tejhasznú) anyajuh és pároztatott jerke;</v>
          </cell>
          <cell r="P62" t="str">
            <v>A.1.1. piimalambad ja paaritatud piimalambatalled;</v>
          </cell>
          <cell r="Q62" t="str">
            <v>A.1.1. slaucamās aitas un aplecināti slaucamo aitu jēri;</v>
          </cell>
          <cell r="R62" t="str">
            <v>A.1.1. melžiamos veislinės avys ir avelės;</v>
          </cell>
          <cell r="S62" t="str">
            <v>A.1.1. ngħaġ femminili tal-ħalib u ħrief femminili tal-ħalib mqegħda mal-muntun;</v>
          </cell>
          <cell r="T62" t="str">
            <v>A.1.1. pripustené dojné bahnice a dojné jahnice;</v>
          </cell>
          <cell r="U62" t="str">
            <v>A.1.1 mlečne ovce in pripuščene mlečne mladice;</v>
          </cell>
          <cell r="V62" t="str">
            <v>А.1.1. млекодайни обагнени овце и млекодайни заплодени дзвиски;</v>
          </cell>
          <cell r="W62" t="str">
            <v>A.1.1. oi fătătoare pentru lapte şi miori montate pentru lapte:</v>
          </cell>
        </row>
        <row r="63">
          <cell r="A63" t="str">
            <v>PS1200</v>
          </cell>
          <cell r="B63" t="str">
            <v>Autres brebis et agnelles saillies</v>
          </cell>
          <cell r="C63" t="str">
            <v>Other ewes and ewe-lambs put to the ram</v>
          </cell>
          <cell r="D63" t="str">
            <v>Andere Milchschafe und gedeckte Lämmer</v>
          </cell>
          <cell r="E63" t="str">
            <v xml:space="preserve">A.1.2. altre pecore e agnelle montate; </v>
          </cell>
          <cell r="F63" t="str">
            <v>A.1.2 Otras ovejas y corderas cubiertas</v>
          </cell>
          <cell r="G63" t="str">
            <v>A.1.2. outras ovelhas e outras borregas cobertas</v>
          </cell>
          <cell r="H63" t="str">
            <v xml:space="preserve">A.1.2. andere ooien en gedekte ooilammeren; </v>
          </cell>
          <cell r="I63" t="str">
            <v>A.1.2. andre moderfaar og bedaekkede faar</v>
          </cell>
          <cell r="J63" t="str">
            <v>Α.1.2. άλλες προβατίνες και οχευμένες αμνάδες-</v>
          </cell>
          <cell r="K63" t="str">
            <v xml:space="preserve">A.1.2 muut uuhet ja astutetut uuhikaritsat; </v>
          </cell>
          <cell r="L63" t="str">
            <v>A.1.2. andra tackor och betäckta tacklamm.</v>
          </cell>
          <cell r="M63" t="str">
            <v xml:space="preserve">ab) pozostałe maciorki owcze i jarki </v>
          </cell>
          <cell r="N63" t="str">
            <v>A.1.2. ostatní bahnice a jehnice určené k plemenitbě;</v>
          </cell>
          <cell r="O63" t="str">
            <v>A.1.2. Egyéb anyajuh és pároztatott jerke;</v>
          </cell>
          <cell r="P63" t="str">
            <v>A.1.2. muud uted ja paaritatud utetalled;</v>
          </cell>
          <cell r="Q63" t="str">
            <v>A.1.2. citas aitas un aplecināti jēri;</v>
          </cell>
          <cell r="R63" t="str">
            <v>A.1.2. kitos veislinės avys ir avelės;</v>
          </cell>
          <cell r="S63" t="str">
            <v>A.1.2. ngħaġ femminili u ħrief femminili oħra mqegħda mal-muntun;</v>
          </cell>
          <cell r="T63" t="str">
            <v>A.1.2. ostatné pripustené bahnice a jahnice;</v>
          </cell>
          <cell r="U63" t="str">
            <v>A.1.2. druge ovce in druge pripuščene mladice;</v>
          </cell>
          <cell r="V63" t="str">
            <v>А.1.2. други обагнени овце и заплодени дзвиски;</v>
          </cell>
          <cell r="W63" t="str">
            <v>A.1.2. alte oi fătătoare şi mioare montate;</v>
          </cell>
        </row>
        <row r="64">
          <cell r="A64" t="str">
            <v>PS2000</v>
          </cell>
          <cell r="B64" t="str">
            <v xml:space="preserve"> Autres ovins</v>
          </cell>
          <cell r="C64" t="str">
            <v xml:space="preserve"> Other sheep</v>
          </cell>
          <cell r="D64" t="str">
            <v xml:space="preserve"> Andere Schafe</v>
          </cell>
          <cell r="E64" t="str">
            <v xml:space="preserve">A.2. altri ovini. </v>
          </cell>
          <cell r="F64" t="str">
            <v xml:space="preserve">A.2 Otros ovinos. </v>
          </cell>
          <cell r="G64" t="str">
            <v>A2. Outros ovinos</v>
          </cell>
          <cell r="H64" t="str">
            <v xml:space="preserve">A.2. Andere schapen; </v>
          </cell>
          <cell r="I64" t="str">
            <v xml:space="preserve">A.2. Andre faar. </v>
          </cell>
          <cell r="J64" t="str">
            <v>Α.2. λοιπά πρόβατα.</v>
          </cell>
          <cell r="K64" t="str">
            <v>A.2 muut lampaat.</v>
          </cell>
          <cell r="L64" t="str">
            <v>A.2. andra får.</v>
          </cell>
          <cell r="M64" t="str">
            <v>b) owce pozostałe</v>
          </cell>
          <cell r="N64" t="str">
            <v>A.2. ostatní ovce.</v>
          </cell>
          <cell r="O64" t="str">
            <v>A.2. Egyéb juh.</v>
          </cell>
          <cell r="P64" t="str">
            <v>A.2. muud lambad.</v>
          </cell>
          <cell r="Q64" t="str">
            <v>A.2. citas aitas.</v>
          </cell>
          <cell r="R64" t="str">
            <v>A.2. kitos avys.</v>
          </cell>
          <cell r="S64" t="str">
            <v>A.2. ngħaġ oħra.</v>
          </cell>
          <cell r="T64" t="str">
            <v>A.2. ostatné ovce.</v>
          </cell>
          <cell r="U64" t="str">
            <v>A.2 druge ovce.</v>
          </cell>
          <cell r="V64" t="str">
            <v>А.2. други овце;</v>
          </cell>
          <cell r="W64" t="str">
            <v>A.2. alte ovine.</v>
          </cell>
        </row>
        <row r="113">
          <cell r="A113">
            <v>4</v>
          </cell>
          <cell r="B113" t="str">
            <v>Avril</v>
          </cell>
          <cell r="C113" t="str">
            <v>April</v>
          </cell>
          <cell r="D113" t="str">
            <v>April</v>
          </cell>
          <cell r="E113" t="str">
            <v xml:space="preserve">Aprile </v>
          </cell>
          <cell r="F113" t="str">
            <v xml:space="preserve">Abril </v>
          </cell>
          <cell r="G113" t="str">
            <v xml:space="preserve">Abril </v>
          </cell>
          <cell r="H113" t="str">
            <v xml:space="preserve">April </v>
          </cell>
          <cell r="I113" t="str">
            <v>April</v>
          </cell>
          <cell r="J113" t="str">
            <v>Απρίλιος</v>
          </cell>
          <cell r="K113" t="str">
            <v>Huhtikuu</v>
          </cell>
          <cell r="L113" t="str">
            <v>April</v>
          </cell>
          <cell r="M113" t="str">
            <v>kwiecień</v>
          </cell>
          <cell r="N113" t="str">
            <v>duben</v>
          </cell>
          <cell r="O113" t="str">
            <v>Április</v>
          </cell>
          <cell r="P113" t="str">
            <v>aprill</v>
          </cell>
          <cell r="Q113" t="str">
            <v>aprīlis</v>
          </cell>
          <cell r="R113" t="str">
            <v>balandis</v>
          </cell>
          <cell r="S113" t="str">
            <v>April</v>
          </cell>
          <cell r="T113" t="str">
            <v>Apríl</v>
          </cell>
          <cell r="U113" t="str">
            <v>april</v>
          </cell>
          <cell r="V113" t="str">
            <v>April</v>
          </cell>
          <cell r="W113" t="str">
            <v>April</v>
          </cell>
        </row>
        <row r="114">
          <cell r="A114">
            <v>5</v>
          </cell>
          <cell r="B114" t="str">
            <v>Mai/Juin</v>
          </cell>
          <cell r="C114" t="str">
            <v>May/June</v>
          </cell>
          <cell r="D114" t="str">
            <v>Mai/Juni</v>
          </cell>
          <cell r="E114" t="str">
            <v xml:space="preserve">maggio/giugno </v>
          </cell>
          <cell r="F114" t="str">
            <v>Mayo /Junio</v>
          </cell>
          <cell r="G114" t="str">
            <v xml:space="preserve">Maio/Junho </v>
          </cell>
          <cell r="H114" t="str">
            <v xml:space="preserve">Mei/Juni </v>
          </cell>
          <cell r="I114" t="str">
            <v>Maj/Juni</v>
          </cell>
          <cell r="J114" t="str">
            <v>Μάιος/Ιούνιος</v>
          </cell>
          <cell r="K114" t="str">
            <v>Toukokuu/ kesäkuu</v>
          </cell>
          <cell r="L114" t="str">
            <v>Maj/Juni</v>
          </cell>
          <cell r="M114" t="str">
            <v>maj/czerwiec</v>
          </cell>
          <cell r="N114" t="str">
            <v>květen/červen</v>
          </cell>
          <cell r="O114" t="str">
            <v>Május/Június</v>
          </cell>
          <cell r="P114" t="str">
            <v>mai/juuni</v>
          </cell>
          <cell r="Q114" t="str">
            <v>maijs/jūnijs</v>
          </cell>
          <cell r="R114" t="str">
            <v>gegužė/birželis</v>
          </cell>
          <cell r="S114" t="str">
            <v>Mejju/Ġunju</v>
          </cell>
          <cell r="T114" t="str">
            <v>Máj/Jún</v>
          </cell>
          <cell r="U114" t="str">
            <v xml:space="preserve">maj/junij </v>
          </cell>
          <cell r="V114" t="str">
            <v>May/June</v>
          </cell>
          <cell r="W114" t="str">
            <v>May/June</v>
          </cell>
        </row>
        <row r="115">
          <cell r="A115">
            <v>8</v>
          </cell>
          <cell r="B115" t="str">
            <v>Août</v>
          </cell>
          <cell r="C115" t="str">
            <v>August</v>
          </cell>
          <cell r="D115" t="str">
            <v>August</v>
          </cell>
          <cell r="E115" t="str">
            <v xml:space="preserve">agosto </v>
          </cell>
          <cell r="F115" t="str">
            <v xml:space="preserve">Agosto </v>
          </cell>
          <cell r="G115" t="str">
            <v xml:space="preserve">Agosto </v>
          </cell>
          <cell r="H115" t="str">
            <v xml:space="preserve">Augustus </v>
          </cell>
          <cell r="I115" t="str">
            <v>August</v>
          </cell>
          <cell r="J115" t="str">
            <v>Αύγουστος</v>
          </cell>
          <cell r="K115" t="str">
            <v>elokuu</v>
          </cell>
          <cell r="L115" t="str">
            <v>Augusti</v>
          </cell>
          <cell r="M115" t="str">
            <v>sierpień</v>
          </cell>
          <cell r="N115" t="str">
            <v>srpen</v>
          </cell>
          <cell r="O115" t="str">
            <v>Augusztus</v>
          </cell>
          <cell r="P115" t="str">
            <v>august</v>
          </cell>
          <cell r="Q115" t="str">
            <v>augusts</v>
          </cell>
          <cell r="R115" t="str">
            <v>rugpjūtis</v>
          </cell>
          <cell r="S115" t="str">
            <v>Awwissu</v>
          </cell>
          <cell r="T115" t="str">
            <v>August</v>
          </cell>
          <cell r="U115" t="str">
            <v xml:space="preserve">avgust </v>
          </cell>
          <cell r="V115" t="str">
            <v>August</v>
          </cell>
          <cell r="W115" t="str">
            <v>August</v>
          </cell>
        </row>
        <row r="116">
          <cell r="A116">
            <v>12</v>
          </cell>
          <cell r="B116" t="str">
            <v>Novembre / Décembre</v>
          </cell>
          <cell r="C116" t="str">
            <v>November / December</v>
          </cell>
          <cell r="D116" t="str">
            <v>November / Dezember</v>
          </cell>
          <cell r="E116" t="str">
            <v xml:space="preserve">Novembre / dicembre </v>
          </cell>
          <cell r="F116" t="str">
            <v xml:space="preserve">Noviembre / Diciembre </v>
          </cell>
          <cell r="G116" t="str">
            <v xml:space="preserve">Novembro / Dezembro </v>
          </cell>
          <cell r="H116" t="str">
            <v xml:space="preserve">November / December </v>
          </cell>
          <cell r="I116" t="str">
            <v>November / December</v>
          </cell>
          <cell r="J116" t="str">
            <v>Νοέμβριος / Δεκέμβριος</v>
          </cell>
          <cell r="K116" t="str">
            <v>Marraskuu / joulukuu</v>
          </cell>
          <cell r="L116" t="str">
            <v>November / December</v>
          </cell>
          <cell r="M116" t="str">
            <v>listopad/grudzień</v>
          </cell>
          <cell r="N116" t="str">
            <v>listopad/prosinec</v>
          </cell>
          <cell r="O116" t="str">
            <v>November/December</v>
          </cell>
          <cell r="P116" t="str">
            <v>november/detsember</v>
          </cell>
          <cell r="Q116" t="str">
            <v>novembris/decembris</v>
          </cell>
          <cell r="R116" t="str">
            <v>lapkritis/gruodis</v>
          </cell>
          <cell r="S116" t="str">
            <v>Novembru/Diċembru</v>
          </cell>
          <cell r="T116" t="str">
            <v>November /December</v>
          </cell>
          <cell r="U116" t="str">
            <v>november/december</v>
          </cell>
          <cell r="V116" t="str">
            <v>November / December</v>
          </cell>
          <cell r="W116" t="str">
            <v>November / December</v>
          </cell>
        </row>
        <row r="123">
          <cell r="D123" t="str">
            <v>AT</v>
          </cell>
          <cell r="E123">
            <v>2000</v>
          </cell>
        </row>
        <row r="124">
          <cell r="D124" t="str">
            <v>BE</v>
          </cell>
          <cell r="E124">
            <v>2650</v>
          </cell>
        </row>
        <row r="125">
          <cell r="D125" t="str">
            <v>BG</v>
          </cell>
          <cell r="E125">
            <v>700</v>
          </cell>
        </row>
        <row r="126">
          <cell r="D126" t="str">
            <v>CY</v>
          </cell>
          <cell r="E126">
            <v>60</v>
          </cell>
        </row>
        <row r="127">
          <cell r="D127" t="str">
            <v>CZ</v>
          </cell>
          <cell r="E127">
            <v>1400</v>
          </cell>
        </row>
        <row r="128">
          <cell r="D128" t="str">
            <v>DE</v>
          </cell>
          <cell r="E128">
            <v>13000</v>
          </cell>
        </row>
        <row r="129">
          <cell r="D129" t="str">
            <v>DK</v>
          </cell>
          <cell r="E129">
            <v>1650</v>
          </cell>
        </row>
        <row r="130">
          <cell r="D130" t="str">
            <v>EE</v>
          </cell>
          <cell r="E130">
            <v>250</v>
          </cell>
        </row>
        <row r="131">
          <cell r="D131" t="str">
            <v>ES</v>
          </cell>
          <cell r="E131">
            <v>6600</v>
          </cell>
        </row>
        <row r="132">
          <cell r="D132" t="str">
            <v>FI</v>
          </cell>
          <cell r="E132">
            <v>950</v>
          </cell>
        </row>
        <row r="133">
          <cell r="D133" t="str">
            <v>FR</v>
          </cell>
          <cell r="E133">
            <v>19000</v>
          </cell>
        </row>
        <row r="134">
          <cell r="D134" t="str">
            <v>GR</v>
          </cell>
          <cell r="E134">
            <v>650</v>
          </cell>
        </row>
        <row r="135">
          <cell r="D135" t="str">
            <v>HU</v>
          </cell>
          <cell r="E135">
            <v>720</v>
          </cell>
        </row>
        <row r="136">
          <cell r="D136" t="str">
            <v>IE</v>
          </cell>
          <cell r="E136">
            <v>6200</v>
          </cell>
        </row>
        <row r="137">
          <cell r="D137" t="str">
            <v>IS</v>
          </cell>
        </row>
        <row r="138">
          <cell r="D138" t="str">
            <v>IT</v>
          </cell>
          <cell r="E138">
            <v>6600</v>
          </cell>
        </row>
        <row r="139">
          <cell r="D139" t="str">
            <v>LT</v>
          </cell>
          <cell r="E139">
            <v>800</v>
          </cell>
        </row>
        <row r="140">
          <cell r="D140" t="str">
            <v>LU</v>
          </cell>
          <cell r="E140">
            <v>185</v>
          </cell>
        </row>
        <row r="141">
          <cell r="D141" t="str">
            <v>LV</v>
          </cell>
          <cell r="E141">
            <v>370</v>
          </cell>
        </row>
        <row r="142">
          <cell r="D142" t="str">
            <v>MT</v>
          </cell>
          <cell r="E142">
            <v>18</v>
          </cell>
        </row>
        <row r="143">
          <cell r="D143" t="str">
            <v>NL</v>
          </cell>
          <cell r="E143">
            <v>3750</v>
          </cell>
        </row>
        <row r="144">
          <cell r="D144" t="str">
            <v>PL</v>
          </cell>
          <cell r="E144">
            <v>5200</v>
          </cell>
        </row>
        <row r="145">
          <cell r="D145" t="str">
            <v>PT</v>
          </cell>
          <cell r="E145">
            <v>1400</v>
          </cell>
        </row>
        <row r="146">
          <cell r="D146" t="str">
            <v>RO</v>
          </cell>
          <cell r="E146">
            <v>2800</v>
          </cell>
        </row>
        <row r="147">
          <cell r="D147" t="str">
            <v>SE</v>
          </cell>
          <cell r="E147">
            <v>1550</v>
          </cell>
        </row>
        <row r="148">
          <cell r="D148" t="str">
            <v>SI</v>
          </cell>
          <cell r="E148">
            <v>450</v>
          </cell>
        </row>
        <row r="149">
          <cell r="D149" t="str">
            <v>SK</v>
          </cell>
          <cell r="E149">
            <v>550</v>
          </cell>
        </row>
        <row r="150">
          <cell r="D150" t="str">
            <v>TR</v>
          </cell>
          <cell r="E150">
            <v>9800</v>
          </cell>
        </row>
        <row r="151">
          <cell r="D151" t="str">
            <v>UK</v>
          </cell>
          <cell r="E151">
            <v>10500</v>
          </cell>
        </row>
      </sheetData>
      <sheetData sheetId="5" refreshError="1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Dictionary"/>
      <sheetName val="Countries"/>
      <sheetName val="Regions"/>
    </sheetNames>
    <sheetDataSet>
      <sheetData sheetId="0"/>
      <sheetData sheetId="1">
        <row r="1">
          <cell r="B1" t="str">
            <v>Български (bg)</v>
          </cell>
          <cell r="C1" t="str">
            <v>cestina (cs)</v>
          </cell>
          <cell r="D1" t="str">
            <v>dansk (da)</v>
          </cell>
          <cell r="E1" t="str">
            <v>Deutsch (de)</v>
          </cell>
          <cell r="F1" t="str">
            <v>eesti keel (et)</v>
          </cell>
          <cell r="G1" t="str">
            <v>ελληνικά (el)</v>
          </cell>
          <cell r="H1" t="str">
            <v>English (en)</v>
          </cell>
          <cell r="I1" t="str">
            <v>español (es)</v>
          </cell>
          <cell r="J1" t="str">
            <v>français (fr)</v>
          </cell>
          <cell r="K1" t="str">
            <v>Gaeilge (ga)</v>
          </cell>
          <cell r="L1" t="str">
            <v>italiano (it)</v>
          </cell>
          <cell r="M1" t="str">
            <v>latviesu valoda (lv)</v>
          </cell>
          <cell r="N1" t="str">
            <v>lietuviu kalba (lt)</v>
          </cell>
          <cell r="O1" t="str">
            <v>magyar (hu)</v>
          </cell>
          <cell r="P1" t="str">
            <v>Malti (mt)</v>
          </cell>
          <cell r="Q1" t="str">
            <v>Nederlands (nl)</v>
          </cell>
          <cell r="R1" t="str">
            <v>polski (pl)</v>
          </cell>
          <cell r="S1" t="str">
            <v>português (pt)</v>
          </cell>
          <cell r="T1" t="str">
            <v>româna (ro)</v>
          </cell>
          <cell r="U1" t="str">
            <v>slovencina (sk)</v>
          </cell>
          <cell r="V1" t="str">
            <v>slovenscina (sl)</v>
          </cell>
          <cell r="W1" t="str">
            <v>suomi (fi)</v>
          </cell>
          <cell r="X1" t="str">
            <v>svenska (sv)</v>
          </cell>
        </row>
        <row r="3">
          <cell r="A3" t="str">
            <v>TITLE</v>
          </cell>
        </row>
        <row r="4">
          <cell r="A4" t="str">
            <v>SUBTITLE1</v>
          </cell>
        </row>
        <row r="5">
          <cell r="A5" t="str">
            <v>SUBTITLE2</v>
          </cell>
        </row>
        <row r="9">
          <cell r="A9" t="str">
            <v>pc0000</v>
          </cell>
        </row>
        <row r="10">
          <cell r="A10" t="str">
            <v>pc1000</v>
          </cell>
        </row>
        <row r="11">
          <cell r="A11" t="str">
            <v>pc1100</v>
          </cell>
        </row>
        <row r="12">
          <cell r="A12" t="str">
            <v>pc1200</v>
          </cell>
        </row>
        <row r="13">
          <cell r="A13" t="str">
            <v>pc1210</v>
          </cell>
        </row>
        <row r="14">
          <cell r="A14" t="str">
            <v>pc1220</v>
          </cell>
        </row>
        <row r="15">
          <cell r="A15" t="str">
            <v>pc2000</v>
          </cell>
        </row>
        <row r="16">
          <cell r="A16" t="str">
            <v>pc2100</v>
          </cell>
        </row>
        <row r="17">
          <cell r="A17" t="str">
            <v>pc2200</v>
          </cell>
        </row>
        <row r="18">
          <cell r="A18" t="str">
            <v>pc2210</v>
          </cell>
        </row>
        <row r="19">
          <cell r="A19" t="str">
            <v>pc2220</v>
          </cell>
        </row>
        <row r="20">
          <cell r="A20" t="str">
            <v>pc3000</v>
          </cell>
        </row>
        <row r="21">
          <cell r="A21" t="str">
            <v>pc3100</v>
          </cell>
        </row>
        <row r="22">
          <cell r="A22" t="str">
            <v>pc3200</v>
          </cell>
        </row>
        <row r="23">
          <cell r="A23" t="str">
            <v>pc3210</v>
          </cell>
        </row>
        <row r="24">
          <cell r="A24" t="str">
            <v>pc3211</v>
          </cell>
        </row>
        <row r="25">
          <cell r="A25" t="str">
            <v>pc3212</v>
          </cell>
        </row>
        <row r="26">
          <cell r="A26" t="str">
            <v>pc3220</v>
          </cell>
        </row>
        <row r="27">
          <cell r="A27" t="str">
            <v>pc3221</v>
          </cell>
        </row>
        <row r="28">
          <cell r="A28" t="str">
            <v>pc3222</v>
          </cell>
        </row>
        <row r="29">
          <cell r="A29" t="str">
            <v>pc4000</v>
          </cell>
        </row>
        <row r="30">
          <cell r="A30" t="str">
            <v>pp0000</v>
          </cell>
        </row>
        <row r="31">
          <cell r="A31" t="str">
            <v>pp1000</v>
          </cell>
        </row>
        <row r="32">
          <cell r="A32" t="str">
            <v>pp2000</v>
          </cell>
        </row>
        <row r="33">
          <cell r="A33" t="str">
            <v>pp3000</v>
          </cell>
        </row>
        <row r="34">
          <cell r="A34" t="str">
            <v>pp3100</v>
          </cell>
        </row>
        <row r="35">
          <cell r="A35" t="str">
            <v>pp3200</v>
          </cell>
        </row>
        <row r="36">
          <cell r="A36" t="str">
            <v>pp3300</v>
          </cell>
        </row>
        <row r="37">
          <cell r="A37" t="str">
            <v>pp4000</v>
          </cell>
        </row>
        <row r="38">
          <cell r="A38" t="str">
            <v>pp4100</v>
          </cell>
        </row>
        <row r="39">
          <cell r="A39" t="str">
            <v>pp4200</v>
          </cell>
        </row>
        <row r="40">
          <cell r="A40" t="str">
            <v>pp4210</v>
          </cell>
        </row>
        <row r="41">
          <cell r="A41" t="str">
            <v>pp4211</v>
          </cell>
        </row>
        <row r="42">
          <cell r="A42" t="str">
            <v>pp4220</v>
          </cell>
        </row>
        <row r="43">
          <cell r="A43" t="str">
            <v>pp4221</v>
          </cell>
        </row>
        <row r="44">
          <cell r="A44" t="str">
            <v>ps0000</v>
          </cell>
        </row>
        <row r="45">
          <cell r="A45" t="str">
            <v>pg0000</v>
          </cell>
        </row>
      </sheetData>
      <sheetData sheetId="2">
        <row r="1">
          <cell r="A1" t="str">
            <v>?</v>
          </cell>
          <cell r="B1" t="str">
            <v>AT</v>
          </cell>
          <cell r="C1" t="str">
            <v>BE</v>
          </cell>
          <cell r="D1" t="str">
            <v>BG</v>
          </cell>
          <cell r="E1" t="str">
            <v>CY</v>
          </cell>
          <cell r="F1" t="str">
            <v>CZ</v>
          </cell>
          <cell r="G1" t="str">
            <v>DE</v>
          </cell>
          <cell r="H1" t="str">
            <v>DK</v>
          </cell>
          <cell r="I1" t="str">
            <v>EE</v>
          </cell>
          <cell r="J1" t="str">
            <v>ES</v>
          </cell>
          <cell r="K1" t="str">
            <v>FI</v>
          </cell>
          <cell r="L1" t="str">
            <v>FR</v>
          </cell>
          <cell r="M1" t="str">
            <v>GR</v>
          </cell>
          <cell r="N1" t="str">
            <v>HU</v>
          </cell>
          <cell r="O1" t="str">
            <v>IE</v>
          </cell>
          <cell r="P1" t="str">
            <v>IT</v>
          </cell>
          <cell r="Q1" t="str">
            <v>LT</v>
          </cell>
          <cell r="R1" t="str">
            <v>LU</v>
          </cell>
          <cell r="S1" t="str">
            <v>LV</v>
          </cell>
          <cell r="T1" t="str">
            <v>MT</v>
          </cell>
          <cell r="U1" t="str">
            <v>NL</v>
          </cell>
          <cell r="V1" t="str">
            <v>PL</v>
          </cell>
          <cell r="W1" t="str">
            <v>PT</v>
          </cell>
          <cell r="X1" t="str">
            <v>RO</v>
          </cell>
          <cell r="Y1" t="str">
            <v>SE</v>
          </cell>
          <cell r="Z1" t="str">
            <v>SI</v>
          </cell>
          <cell r="AA1" t="str">
            <v>SK</v>
          </cell>
          <cell r="AB1" t="str">
            <v>UK</v>
          </cell>
        </row>
        <row r="2">
          <cell r="A2" t="str">
            <v>01</v>
          </cell>
        </row>
        <row r="3">
          <cell r="A3" t="str">
            <v>02</v>
          </cell>
        </row>
        <row r="4">
          <cell r="A4" t="str">
            <v>03</v>
          </cell>
        </row>
        <row r="5">
          <cell r="A5" t="str">
            <v>04</v>
          </cell>
        </row>
        <row r="6">
          <cell r="A6" t="str">
            <v>05</v>
          </cell>
        </row>
        <row r="7">
          <cell r="A7" t="str">
            <v>06</v>
          </cell>
        </row>
        <row r="8">
          <cell r="A8" t="str">
            <v>07</v>
          </cell>
        </row>
        <row r="9">
          <cell r="A9" t="str">
            <v>08</v>
          </cell>
        </row>
        <row r="10">
          <cell r="A10" t="str">
            <v>09</v>
          </cell>
        </row>
        <row r="11">
          <cell r="A11" t="str">
            <v>10</v>
          </cell>
        </row>
        <row r="12">
          <cell r="A12" t="str">
            <v>11</v>
          </cell>
        </row>
        <row r="13">
          <cell r="A13" t="str">
            <v>12</v>
          </cell>
        </row>
        <row r="14">
          <cell r="A14" t="str">
            <v>13</v>
          </cell>
        </row>
        <row r="15">
          <cell r="A15" t="str">
            <v>14</v>
          </cell>
        </row>
        <row r="16">
          <cell r="A16" t="str">
            <v>15</v>
          </cell>
        </row>
        <row r="17">
          <cell r="A17" t="str">
            <v>16</v>
          </cell>
        </row>
        <row r="18">
          <cell r="A18" t="str">
            <v>17</v>
          </cell>
        </row>
        <row r="19">
          <cell r="A19" t="str">
            <v>18</v>
          </cell>
        </row>
        <row r="20">
          <cell r="A20" t="str">
            <v>19</v>
          </cell>
        </row>
        <row r="21">
          <cell r="A21" t="str">
            <v>20</v>
          </cell>
        </row>
        <row r="22">
          <cell r="A22" t="str">
            <v>21</v>
          </cell>
        </row>
        <row r="23">
          <cell r="A23" t="str">
            <v>22</v>
          </cell>
        </row>
        <row r="24">
          <cell r="A24" t="str">
            <v>23</v>
          </cell>
        </row>
        <row r="25">
          <cell r="A25" t="str">
            <v>24</v>
          </cell>
        </row>
        <row r="26">
          <cell r="A26" t="str">
            <v>25</v>
          </cell>
        </row>
        <row r="27">
          <cell r="A27" t="str">
            <v>26</v>
          </cell>
        </row>
        <row r="28">
          <cell r="A28" t="str">
            <v>27</v>
          </cell>
        </row>
        <row r="29">
          <cell r="A29" t="str">
            <v>28</v>
          </cell>
        </row>
        <row r="30">
          <cell r="A30" t="str">
            <v>29</v>
          </cell>
        </row>
        <row r="31">
          <cell r="A31" t="str">
            <v>30</v>
          </cell>
        </row>
        <row r="32">
          <cell r="A32" t="str">
            <v>31</v>
          </cell>
        </row>
        <row r="33">
          <cell r="A33" t="str">
            <v>32</v>
          </cell>
        </row>
        <row r="34">
          <cell r="A34" t="str">
            <v>33</v>
          </cell>
        </row>
        <row r="35">
          <cell r="A35" t="str">
            <v>34</v>
          </cell>
        </row>
        <row r="36">
          <cell r="A36" t="str">
            <v>35</v>
          </cell>
        </row>
        <row r="37">
          <cell r="A37" t="str">
            <v>36</v>
          </cell>
        </row>
        <row r="38">
          <cell r="A38" t="str">
            <v>37</v>
          </cell>
        </row>
        <row r="39">
          <cell r="A39" t="str">
            <v>38</v>
          </cell>
        </row>
        <row r="40">
          <cell r="A40" t="str">
            <v>39</v>
          </cell>
        </row>
        <row r="41">
          <cell r="A41" t="str">
            <v>40</v>
          </cell>
        </row>
        <row r="42">
          <cell r="A42" t="str">
            <v>41</v>
          </cell>
        </row>
        <row r="43">
          <cell r="A43" t="str">
            <v>42</v>
          </cell>
        </row>
        <row r="44">
          <cell r="A44" t="str">
            <v>43</v>
          </cell>
        </row>
        <row r="45">
          <cell r="A45" t="str">
            <v>44</v>
          </cell>
        </row>
        <row r="46">
          <cell r="A46" t="str">
            <v>45</v>
          </cell>
        </row>
        <row r="47">
          <cell r="A47" t="str">
            <v>46</v>
          </cell>
        </row>
        <row r="48">
          <cell r="A48" t="str">
            <v>47</v>
          </cell>
        </row>
        <row r="49">
          <cell r="A49" t="str">
            <v>48</v>
          </cell>
        </row>
        <row r="50">
          <cell r="A50" t="str">
            <v>49</v>
          </cell>
        </row>
        <row r="51">
          <cell r="A51" t="str">
            <v>50</v>
          </cell>
        </row>
        <row r="52">
          <cell r="A52" t="str">
            <v>51</v>
          </cell>
        </row>
        <row r="53">
          <cell r="A53" t="str">
            <v>52</v>
          </cell>
        </row>
        <row r="54">
          <cell r="A54" t="str">
            <v>53</v>
          </cell>
        </row>
        <row r="55">
          <cell r="A55" t="str">
            <v>54</v>
          </cell>
        </row>
        <row r="56">
          <cell r="A56" t="str">
            <v>55</v>
          </cell>
        </row>
        <row r="57">
          <cell r="A57" t="str">
            <v>56</v>
          </cell>
        </row>
        <row r="58">
          <cell r="A58" t="str">
            <v>57</v>
          </cell>
        </row>
        <row r="59">
          <cell r="A59" t="str">
            <v>58</v>
          </cell>
        </row>
        <row r="60">
          <cell r="A60" t="str">
            <v>59</v>
          </cell>
        </row>
        <row r="61">
          <cell r="A61" t="str">
            <v>60</v>
          </cell>
        </row>
      </sheetData>
      <sheetData sheetId="3">
        <row r="2">
          <cell r="A2" t="str">
            <v>AT</v>
          </cell>
          <cell r="B2" t="str">
            <v>ÖSTERREICH</v>
          </cell>
        </row>
        <row r="3">
          <cell r="A3" t="str">
            <v>AT1</v>
          </cell>
          <cell r="B3" t="str">
            <v>OSTÖSTERREICH</v>
          </cell>
        </row>
        <row r="4">
          <cell r="A4" t="str">
            <v>AT11</v>
          </cell>
          <cell r="B4" t="str">
            <v>Burgenland (A)</v>
          </cell>
        </row>
        <row r="5">
          <cell r="A5" t="str">
            <v>AT12</v>
          </cell>
          <cell r="B5" t="str">
            <v>Niederösterreich</v>
          </cell>
        </row>
        <row r="6">
          <cell r="A6" t="str">
            <v>AT13</v>
          </cell>
          <cell r="B6" t="str">
            <v>Wien</v>
          </cell>
        </row>
        <row r="7">
          <cell r="A7" t="str">
            <v>AT2</v>
          </cell>
          <cell r="B7" t="str">
            <v>SÜDÖSTERREICH</v>
          </cell>
        </row>
        <row r="8">
          <cell r="A8" t="str">
            <v>AT21</v>
          </cell>
          <cell r="B8" t="str">
            <v>Kärnten</v>
          </cell>
        </row>
        <row r="9">
          <cell r="A9" t="str">
            <v>AT22</v>
          </cell>
          <cell r="B9" t="str">
            <v>Steiermark</v>
          </cell>
        </row>
        <row r="10">
          <cell r="A10" t="str">
            <v>AT3</v>
          </cell>
          <cell r="B10" t="str">
            <v>WESTÖSTERREICH</v>
          </cell>
        </row>
        <row r="11">
          <cell r="A11" t="str">
            <v>AT31</v>
          </cell>
          <cell r="B11" t="str">
            <v>Oberösterreich</v>
          </cell>
        </row>
        <row r="12">
          <cell r="A12" t="str">
            <v>AT32</v>
          </cell>
          <cell r="B12" t="str">
            <v>Salzburg</v>
          </cell>
        </row>
        <row r="13">
          <cell r="A13" t="str">
            <v>AT33</v>
          </cell>
          <cell r="B13" t="str">
            <v>Tirol</v>
          </cell>
        </row>
        <row r="14">
          <cell r="A14" t="str">
            <v>AT34</v>
          </cell>
          <cell r="B14" t="str">
            <v>Vorarlberg</v>
          </cell>
        </row>
        <row r="15">
          <cell r="A15" t="str">
            <v>BE</v>
          </cell>
          <cell r="B15" t="str">
            <v xml:space="preserve">BELGIQUE-BELGIË </v>
          </cell>
        </row>
        <row r="16">
          <cell r="A16" t="str">
            <v>BE1</v>
          </cell>
          <cell r="B16" t="str">
            <v>RÉGION DE BRUXELLES-CAPITALE / BRUSSELS HOOFDSTEDELIJK GEWEST</v>
          </cell>
        </row>
        <row r="17">
          <cell r="A17" t="str">
            <v>BE10</v>
          </cell>
          <cell r="B17" t="str">
            <v>Région de Bruxelles-Capitale / Brussels Hoofdstedelijk Gewest</v>
          </cell>
        </row>
        <row r="18">
          <cell r="A18" t="str">
            <v>BE2</v>
          </cell>
          <cell r="B18" t="str">
            <v>VLAAMS GEWEST</v>
          </cell>
        </row>
        <row r="19">
          <cell r="A19" t="str">
            <v>BE21</v>
          </cell>
          <cell r="B19" t="str">
            <v>Prov. Antwerpen</v>
          </cell>
        </row>
        <row r="20">
          <cell r="A20" t="str">
            <v>BE22</v>
          </cell>
          <cell r="B20" t="str">
            <v>Prov. Limburg (B)</v>
          </cell>
        </row>
        <row r="21">
          <cell r="A21" t="str">
            <v>BE23</v>
          </cell>
          <cell r="B21" t="str">
            <v>Prov. Oost-Vlaanderen</v>
          </cell>
        </row>
        <row r="22">
          <cell r="A22" t="str">
            <v>BE24</v>
          </cell>
          <cell r="B22" t="str">
            <v>Prov. Vlaams-Brabant</v>
          </cell>
        </row>
        <row r="23">
          <cell r="A23" t="str">
            <v>BE25</v>
          </cell>
          <cell r="B23" t="str">
            <v>Prov. West-Vlaanderen</v>
          </cell>
        </row>
        <row r="24">
          <cell r="A24" t="str">
            <v>BE3</v>
          </cell>
          <cell r="B24" t="str">
            <v>RÉGION WALLONNE</v>
          </cell>
        </row>
        <row r="25">
          <cell r="A25" t="str">
            <v>BE31</v>
          </cell>
          <cell r="B25" t="str">
            <v>Prov. Brabant Wallon</v>
          </cell>
        </row>
        <row r="26">
          <cell r="A26" t="str">
            <v>BE32</v>
          </cell>
          <cell r="B26" t="str">
            <v>Prov. Hainaut</v>
          </cell>
        </row>
        <row r="27">
          <cell r="A27" t="str">
            <v>BE33</v>
          </cell>
          <cell r="B27" t="str">
            <v>Prov. Liège</v>
          </cell>
        </row>
        <row r="28">
          <cell r="A28" t="str">
            <v>BE34</v>
          </cell>
          <cell r="B28" t="str">
            <v>Prov. Luxembourg (B)</v>
          </cell>
        </row>
        <row r="29">
          <cell r="A29" t="str">
            <v>BE35</v>
          </cell>
          <cell r="B29" t="str">
            <v>Prov. Namur</v>
          </cell>
        </row>
        <row r="30">
          <cell r="A30" t="str">
            <v>BG</v>
          </cell>
          <cell r="B30" t="str">
            <v>BULGARIA</v>
          </cell>
        </row>
        <row r="31">
          <cell r="A31" t="str">
            <v>BG3</v>
          </cell>
          <cell r="B31" t="str">
            <v>SEVERNA I IZTOCHNA BULGARIA</v>
          </cell>
        </row>
        <row r="32">
          <cell r="A32" t="str">
            <v>BG31</v>
          </cell>
          <cell r="B32" t="str">
            <v>Severozapaden</v>
          </cell>
        </row>
        <row r="33">
          <cell r="A33" t="str">
            <v>BG32</v>
          </cell>
          <cell r="B33" t="str">
            <v>Severen tsentralen</v>
          </cell>
        </row>
        <row r="34">
          <cell r="A34" t="str">
            <v>BG33</v>
          </cell>
          <cell r="B34" t="str">
            <v>Severoiztochen</v>
          </cell>
        </row>
        <row r="35">
          <cell r="A35" t="str">
            <v>BG34</v>
          </cell>
          <cell r="B35" t="str">
            <v>Yugoiztochen</v>
          </cell>
        </row>
        <row r="36">
          <cell r="A36" t="str">
            <v>BG4</v>
          </cell>
          <cell r="B36" t="str">
            <v>YUGOZAPADNA I YUZHNA CENTRALNA BULGARIA</v>
          </cell>
        </row>
        <row r="37">
          <cell r="A37" t="str">
            <v>BG41</v>
          </cell>
          <cell r="B37" t="str">
            <v>Yugozapaden</v>
          </cell>
        </row>
        <row r="38">
          <cell r="A38" t="str">
            <v>BG42</v>
          </cell>
          <cell r="B38" t="str">
            <v>Yuzhen tsentralen</v>
          </cell>
        </row>
        <row r="39">
          <cell r="A39" t="str">
            <v>CY</v>
          </cell>
          <cell r="B39" t="str">
            <v>ΚΥΠΡΟΣ / CYPRUS</v>
          </cell>
        </row>
        <row r="40">
          <cell r="A40" t="str">
            <v>CY0</v>
          </cell>
          <cell r="B40" t="str">
            <v>ΚΥΠΡΟΣ / CYPRUS</v>
          </cell>
        </row>
        <row r="41">
          <cell r="A41" t="str">
            <v>CY00</v>
          </cell>
          <cell r="B41" t="str">
            <v>Κύπρος / Cyprus</v>
          </cell>
        </row>
        <row r="42">
          <cell r="A42" t="str">
            <v>CZ</v>
          </cell>
          <cell r="B42" t="str">
            <v>ČESKÁ REPUBLIKA</v>
          </cell>
        </row>
        <row r="43">
          <cell r="A43" t="str">
            <v>CZ0</v>
          </cell>
          <cell r="B43" t="str">
            <v>ČESKÁ REPUBLIKA</v>
          </cell>
        </row>
        <row r="44">
          <cell r="A44" t="str">
            <v>CZ01</v>
          </cell>
          <cell r="B44" t="str">
            <v>Praha</v>
          </cell>
        </row>
        <row r="45">
          <cell r="A45" t="str">
            <v>CZ02</v>
          </cell>
          <cell r="B45" t="str">
            <v>Střední Čechy</v>
          </cell>
        </row>
        <row r="46">
          <cell r="A46" t="str">
            <v>CZ03</v>
          </cell>
          <cell r="B46" t="str">
            <v>Jihozápad</v>
          </cell>
        </row>
        <row r="47">
          <cell r="A47" t="str">
            <v>CZ04</v>
          </cell>
          <cell r="B47" t="str">
            <v>Severozápad</v>
          </cell>
        </row>
        <row r="48">
          <cell r="A48" t="str">
            <v>CZ05</v>
          </cell>
          <cell r="B48" t="str">
            <v>Severovýchod</v>
          </cell>
        </row>
        <row r="49">
          <cell r="A49" t="str">
            <v>CZ06</v>
          </cell>
          <cell r="B49" t="str">
            <v>Jihovýchod</v>
          </cell>
        </row>
        <row r="50">
          <cell r="A50" t="str">
            <v>CZ07</v>
          </cell>
          <cell r="B50" t="str">
            <v>Střední Morava</v>
          </cell>
        </row>
        <row r="51">
          <cell r="A51" t="str">
            <v>CZ08</v>
          </cell>
          <cell r="B51" t="str">
            <v>Moravskoslezsko</v>
          </cell>
        </row>
        <row r="52">
          <cell r="A52" t="str">
            <v>DE</v>
          </cell>
          <cell r="B52" t="str">
            <v xml:space="preserve">DEUTSCHLAND </v>
          </cell>
        </row>
        <row r="53">
          <cell r="A53" t="str">
            <v>DE1</v>
          </cell>
          <cell r="B53" t="str">
            <v>BADEN-WÜRTTEMBERG</v>
          </cell>
        </row>
        <row r="54">
          <cell r="A54" t="str">
            <v>DE11</v>
          </cell>
          <cell r="B54" t="str">
            <v>Stuttgart</v>
          </cell>
        </row>
        <row r="55">
          <cell r="A55" t="str">
            <v>DE12</v>
          </cell>
          <cell r="B55" t="str">
            <v>Karlsruhe</v>
          </cell>
        </row>
        <row r="56">
          <cell r="A56" t="str">
            <v>DE13</v>
          </cell>
          <cell r="B56" t="str">
            <v>Freiburg</v>
          </cell>
        </row>
        <row r="57">
          <cell r="A57" t="str">
            <v>DE14</v>
          </cell>
          <cell r="B57" t="str">
            <v>Tübingen</v>
          </cell>
        </row>
        <row r="58">
          <cell r="A58" t="str">
            <v>DE2</v>
          </cell>
          <cell r="B58" t="str">
            <v>BAYERN</v>
          </cell>
        </row>
        <row r="59">
          <cell r="A59" t="str">
            <v>DE21</v>
          </cell>
          <cell r="B59" t="str">
            <v>Oberbayern</v>
          </cell>
        </row>
        <row r="60">
          <cell r="A60" t="str">
            <v>DE22</v>
          </cell>
          <cell r="B60" t="str">
            <v>Niederbayern</v>
          </cell>
        </row>
        <row r="61">
          <cell r="A61" t="str">
            <v>DE23</v>
          </cell>
          <cell r="B61" t="str">
            <v>Oberpfalz</v>
          </cell>
        </row>
        <row r="62">
          <cell r="A62" t="str">
            <v>DE24</v>
          </cell>
          <cell r="B62" t="str">
            <v>Oberfranken</v>
          </cell>
        </row>
        <row r="63">
          <cell r="A63" t="str">
            <v>DE25</v>
          </cell>
          <cell r="B63" t="str">
            <v>Mittelfranken</v>
          </cell>
        </row>
        <row r="64">
          <cell r="A64" t="str">
            <v>DE26</v>
          </cell>
          <cell r="B64" t="str">
            <v>Unterfranken</v>
          </cell>
        </row>
        <row r="65">
          <cell r="A65" t="str">
            <v>DE27</v>
          </cell>
          <cell r="B65" t="str">
            <v>Schwaben</v>
          </cell>
        </row>
        <row r="66">
          <cell r="A66" t="str">
            <v>DE3</v>
          </cell>
          <cell r="B66" t="str">
            <v>BERLIN</v>
          </cell>
        </row>
        <row r="67">
          <cell r="A67" t="str">
            <v>DE30</v>
          </cell>
          <cell r="B67" t="str">
            <v>BERLIN</v>
          </cell>
        </row>
        <row r="68">
          <cell r="A68" t="str">
            <v>DE4</v>
          </cell>
          <cell r="B68" t="str">
            <v>BRANDENBURG</v>
          </cell>
        </row>
        <row r="69">
          <cell r="A69" t="str">
            <v>DE41</v>
          </cell>
          <cell r="B69" t="str">
            <v>Brandenburg-Nordost</v>
          </cell>
        </row>
        <row r="70">
          <cell r="A70" t="str">
            <v>DE42</v>
          </cell>
          <cell r="B70" t="str">
            <v>Brandenburg-Südwest</v>
          </cell>
        </row>
        <row r="71">
          <cell r="A71" t="str">
            <v>DE5</v>
          </cell>
          <cell r="B71" t="str">
            <v>BREMEN</v>
          </cell>
        </row>
        <row r="72">
          <cell r="A72" t="str">
            <v>DE50</v>
          </cell>
          <cell r="B72" t="str">
            <v>BREMEN</v>
          </cell>
        </row>
        <row r="73">
          <cell r="A73" t="str">
            <v>DE6</v>
          </cell>
          <cell r="B73" t="str">
            <v>HAMBURG</v>
          </cell>
        </row>
        <row r="74">
          <cell r="A74" t="str">
            <v>DE60</v>
          </cell>
          <cell r="B74" t="str">
            <v>HAMBURG</v>
          </cell>
        </row>
        <row r="75">
          <cell r="A75" t="str">
            <v>DE7</v>
          </cell>
          <cell r="B75" t="str">
            <v>HESSEN</v>
          </cell>
        </row>
        <row r="76">
          <cell r="A76" t="str">
            <v>DE71</v>
          </cell>
          <cell r="B76" t="str">
            <v>Darmstadt</v>
          </cell>
        </row>
        <row r="77">
          <cell r="A77" t="str">
            <v>DE72</v>
          </cell>
          <cell r="B77" t="str">
            <v>Gießen</v>
          </cell>
        </row>
        <row r="78">
          <cell r="A78" t="str">
            <v>DE73</v>
          </cell>
          <cell r="B78" t="str">
            <v>Kassel</v>
          </cell>
        </row>
        <row r="79">
          <cell r="A79" t="str">
            <v>DE8</v>
          </cell>
          <cell r="B79" t="str">
            <v>MECKLENBURG-VORPOMMERN</v>
          </cell>
        </row>
        <row r="80">
          <cell r="A80" t="str">
            <v>DE80</v>
          </cell>
          <cell r="B80" t="str">
            <v>MECKLENBURG-VORPOMMERN</v>
          </cell>
        </row>
        <row r="81">
          <cell r="A81" t="str">
            <v>DE9</v>
          </cell>
          <cell r="B81" t="str">
            <v>NIEDERSACHSEN</v>
          </cell>
        </row>
        <row r="82">
          <cell r="A82" t="str">
            <v>DE91</v>
          </cell>
          <cell r="B82" t="str">
            <v>Braunschweig</v>
          </cell>
        </row>
        <row r="83">
          <cell r="A83" t="str">
            <v>DE92</v>
          </cell>
          <cell r="B83" t="str">
            <v>Hannover</v>
          </cell>
        </row>
        <row r="84">
          <cell r="A84" t="str">
            <v>DE93</v>
          </cell>
          <cell r="B84" t="str">
            <v>Lüneburg</v>
          </cell>
        </row>
        <row r="85">
          <cell r="A85" t="str">
            <v>DE94</v>
          </cell>
          <cell r="B85" t="str">
            <v>Weser-Ems</v>
          </cell>
        </row>
        <row r="86">
          <cell r="A86" t="str">
            <v>DEA</v>
          </cell>
          <cell r="B86" t="str">
            <v>NORDRHEIN-WESTFALEN</v>
          </cell>
        </row>
        <row r="87">
          <cell r="A87" t="str">
            <v>DEA1</v>
          </cell>
          <cell r="B87" t="str">
            <v>Düsseldorf</v>
          </cell>
        </row>
        <row r="88">
          <cell r="A88" t="str">
            <v>DEA2</v>
          </cell>
          <cell r="B88" t="str">
            <v>Köln</v>
          </cell>
        </row>
        <row r="89">
          <cell r="A89" t="str">
            <v>DEA3</v>
          </cell>
          <cell r="B89" t="str">
            <v>Münster</v>
          </cell>
        </row>
        <row r="90">
          <cell r="A90" t="str">
            <v>DEA4</v>
          </cell>
          <cell r="B90" t="str">
            <v>Detmold</v>
          </cell>
        </row>
        <row r="91">
          <cell r="A91" t="str">
            <v>DEA5</v>
          </cell>
          <cell r="B91" t="str">
            <v>Arnsberg</v>
          </cell>
        </row>
        <row r="92">
          <cell r="A92" t="str">
            <v>DEB</v>
          </cell>
          <cell r="B92" t="str">
            <v>RHEINLAND-PFALZ</v>
          </cell>
        </row>
        <row r="93">
          <cell r="A93" t="str">
            <v>DEB1</v>
          </cell>
          <cell r="B93" t="str">
            <v>Koblenz</v>
          </cell>
        </row>
        <row r="94">
          <cell r="A94" t="str">
            <v>DEB2</v>
          </cell>
          <cell r="B94" t="str">
            <v>Trier</v>
          </cell>
        </row>
        <row r="95">
          <cell r="A95" t="str">
            <v>DEB3</v>
          </cell>
          <cell r="B95" t="str">
            <v>Rheinhessen-Pfalz</v>
          </cell>
        </row>
        <row r="96">
          <cell r="A96" t="str">
            <v>DEC</v>
          </cell>
          <cell r="B96" t="str">
            <v>SAARLAND</v>
          </cell>
        </row>
        <row r="97">
          <cell r="A97" t="str">
            <v>DEC0</v>
          </cell>
          <cell r="B97" t="str">
            <v>SAARLAND</v>
          </cell>
        </row>
        <row r="98">
          <cell r="A98" t="str">
            <v>DED</v>
          </cell>
          <cell r="B98" t="str">
            <v>SACHSEN</v>
          </cell>
        </row>
        <row r="99">
          <cell r="A99" t="str">
            <v>DED1</v>
          </cell>
          <cell r="B99" t="str">
            <v>Chemnitz</v>
          </cell>
        </row>
        <row r="100">
          <cell r="A100" t="str">
            <v>DED2</v>
          </cell>
          <cell r="B100" t="str">
            <v>Dresden</v>
          </cell>
        </row>
        <row r="101">
          <cell r="A101" t="str">
            <v>DED3</v>
          </cell>
          <cell r="B101" t="str">
            <v>Leipzig</v>
          </cell>
        </row>
        <row r="102">
          <cell r="A102" t="str">
            <v>DEE</v>
          </cell>
          <cell r="B102" t="str">
            <v>SACHSEN-ANHALT</v>
          </cell>
        </row>
        <row r="103">
          <cell r="A103" t="str">
            <v>DEE0</v>
          </cell>
          <cell r="B103" t="str">
            <v>SACHSEN-ANHALT</v>
          </cell>
        </row>
        <row r="104">
          <cell r="A104" t="str">
            <v>DEE1</v>
          </cell>
          <cell r="B104" t="str">
            <v>Dessau</v>
          </cell>
        </row>
        <row r="105">
          <cell r="A105" t="str">
            <v>DEE2</v>
          </cell>
          <cell r="B105" t="str">
            <v>Halle</v>
          </cell>
        </row>
        <row r="106">
          <cell r="A106" t="str">
            <v>DEE3</v>
          </cell>
          <cell r="B106" t="str">
            <v>Magdeburg</v>
          </cell>
        </row>
        <row r="107">
          <cell r="A107" t="str">
            <v>DEF</v>
          </cell>
          <cell r="B107" t="str">
            <v>SCHLESWIG-HOLSTEIN</v>
          </cell>
        </row>
        <row r="108">
          <cell r="A108" t="str">
            <v>DEF0</v>
          </cell>
          <cell r="B108" t="str">
            <v>SCHLESWIG-HOLSTEIN</v>
          </cell>
        </row>
        <row r="109">
          <cell r="A109" t="str">
            <v>DEG</v>
          </cell>
          <cell r="B109" t="str">
            <v>THÜRINGEN</v>
          </cell>
        </row>
        <row r="110">
          <cell r="A110" t="str">
            <v>DEG0</v>
          </cell>
          <cell r="B110" t="str">
            <v>THÜRINGEN</v>
          </cell>
        </row>
        <row r="111">
          <cell r="A111" t="str">
            <v>DEZ</v>
          </cell>
          <cell r="B111" t="str">
            <v>EXTRA-REGIO</v>
          </cell>
        </row>
        <row r="112">
          <cell r="A112" t="str">
            <v>DK</v>
          </cell>
          <cell r="B112" t="str">
            <v>DANMARK</v>
          </cell>
        </row>
        <row r="113">
          <cell r="A113" t="str">
            <v>DK0</v>
          </cell>
          <cell r="B113" t="str">
            <v>DANMARK</v>
          </cell>
        </row>
        <row r="114">
          <cell r="A114" t="str">
            <v>DK01</v>
          </cell>
          <cell r="B114" t="str">
            <v>Hovedstaden</v>
          </cell>
        </row>
        <row r="115">
          <cell r="A115" t="str">
            <v>DK02</v>
          </cell>
          <cell r="B115" t="str">
            <v>Sjælland</v>
          </cell>
        </row>
        <row r="116">
          <cell r="A116" t="str">
            <v>DK03</v>
          </cell>
          <cell r="B116" t="str">
            <v>Syddanmark</v>
          </cell>
        </row>
        <row r="117">
          <cell r="A117" t="str">
            <v>DK04</v>
          </cell>
          <cell r="B117" t="str">
            <v>Midtjylland</v>
          </cell>
        </row>
        <row r="118">
          <cell r="A118" t="str">
            <v>DK05</v>
          </cell>
          <cell r="B118" t="str">
            <v>Nordjylland</v>
          </cell>
        </row>
        <row r="119">
          <cell r="A119" t="str">
            <v>EE</v>
          </cell>
          <cell r="B119" t="str">
            <v>EESTI</v>
          </cell>
        </row>
        <row r="120">
          <cell r="A120" t="str">
            <v>EE0</v>
          </cell>
          <cell r="B120" t="str">
            <v>EESTI</v>
          </cell>
        </row>
        <row r="121">
          <cell r="A121" t="str">
            <v>EE00</v>
          </cell>
          <cell r="B121" t="str">
            <v>Eesti</v>
          </cell>
        </row>
        <row r="122">
          <cell r="A122" t="str">
            <v>ES</v>
          </cell>
          <cell r="B122" t="str">
            <v xml:space="preserve">ESPAÑA </v>
          </cell>
        </row>
        <row r="123">
          <cell r="A123" t="str">
            <v>ES1</v>
          </cell>
          <cell r="B123" t="str">
            <v>NOROESTE</v>
          </cell>
        </row>
        <row r="124">
          <cell r="A124" t="str">
            <v>ES11</v>
          </cell>
          <cell r="B124" t="str">
            <v>Galicia</v>
          </cell>
        </row>
        <row r="125">
          <cell r="A125" t="str">
            <v>ES12</v>
          </cell>
          <cell r="B125" t="str">
            <v>Principado de Asturias</v>
          </cell>
        </row>
        <row r="126">
          <cell r="A126" t="str">
            <v>ES13</v>
          </cell>
          <cell r="B126" t="str">
            <v>Cantabria</v>
          </cell>
        </row>
        <row r="127">
          <cell r="A127" t="str">
            <v>ES2</v>
          </cell>
          <cell r="B127" t="str">
            <v>NORESTE</v>
          </cell>
        </row>
        <row r="128">
          <cell r="A128" t="str">
            <v>ES21</v>
          </cell>
          <cell r="B128" t="str">
            <v>País Vasco</v>
          </cell>
        </row>
        <row r="129">
          <cell r="A129" t="str">
            <v>ES22</v>
          </cell>
          <cell r="B129" t="str">
            <v>Comunidad Foral de Navarra</v>
          </cell>
        </row>
        <row r="130">
          <cell r="A130" t="str">
            <v>ES23</v>
          </cell>
          <cell r="B130" t="str">
            <v>La Rioja</v>
          </cell>
        </row>
        <row r="131">
          <cell r="A131" t="str">
            <v>ES24</v>
          </cell>
          <cell r="B131" t="str">
            <v>Aragón</v>
          </cell>
        </row>
        <row r="132">
          <cell r="A132" t="str">
            <v>ES3</v>
          </cell>
          <cell r="B132" t="str">
            <v>COMUNIDAD DE MADRID</v>
          </cell>
        </row>
        <row r="133">
          <cell r="A133" t="str">
            <v>ES30</v>
          </cell>
          <cell r="B133" t="str">
            <v>Comunidad de Madrid</v>
          </cell>
        </row>
        <row r="134">
          <cell r="A134" t="str">
            <v>ES4</v>
          </cell>
          <cell r="B134" t="str">
            <v>CENTRO (E)</v>
          </cell>
        </row>
        <row r="135">
          <cell r="A135" t="str">
            <v>ES41</v>
          </cell>
          <cell r="B135" t="str">
            <v>Castilla y León</v>
          </cell>
        </row>
        <row r="136">
          <cell r="A136" t="str">
            <v>ES42</v>
          </cell>
          <cell r="B136" t="str">
            <v>Castilla-La Mancha</v>
          </cell>
        </row>
        <row r="137">
          <cell r="A137" t="str">
            <v>ES43</v>
          </cell>
          <cell r="B137" t="str">
            <v>Extremadura</v>
          </cell>
        </row>
        <row r="138">
          <cell r="A138" t="str">
            <v>ES5</v>
          </cell>
          <cell r="B138" t="str">
            <v>ESTE</v>
          </cell>
        </row>
        <row r="139">
          <cell r="A139" t="str">
            <v>ES51</v>
          </cell>
          <cell r="B139" t="str">
            <v>Cataluña</v>
          </cell>
        </row>
        <row r="140">
          <cell r="A140" t="str">
            <v>ES52</v>
          </cell>
          <cell r="B140" t="str">
            <v>Comunidad Valenciana</v>
          </cell>
        </row>
        <row r="141">
          <cell r="A141" t="str">
            <v>ES53</v>
          </cell>
          <cell r="B141" t="str">
            <v>Illes Balears</v>
          </cell>
        </row>
        <row r="142">
          <cell r="A142" t="str">
            <v>ES6</v>
          </cell>
          <cell r="B142" t="str">
            <v>SUR</v>
          </cell>
        </row>
        <row r="143">
          <cell r="A143" t="str">
            <v>ES61</v>
          </cell>
          <cell r="B143" t="str">
            <v>Andalucía</v>
          </cell>
        </row>
        <row r="144">
          <cell r="A144" t="str">
            <v>ES62</v>
          </cell>
          <cell r="B144" t="str">
            <v>Región de Murcia</v>
          </cell>
        </row>
        <row r="145">
          <cell r="A145" t="str">
            <v>ES63</v>
          </cell>
          <cell r="B145" t="str">
            <v>Ciudad Autónoma de Ceuta</v>
          </cell>
        </row>
        <row r="146">
          <cell r="A146" t="str">
            <v>ES64</v>
          </cell>
          <cell r="B146" t="str">
            <v>Ciudad Autónoma de Melilla</v>
          </cell>
        </row>
        <row r="147">
          <cell r="A147" t="str">
            <v>ES7</v>
          </cell>
          <cell r="B147" t="str">
            <v>CANARIAS</v>
          </cell>
        </row>
        <row r="148">
          <cell r="A148" t="str">
            <v>ES70</v>
          </cell>
          <cell r="B148" t="str">
            <v>Canarias</v>
          </cell>
        </row>
        <row r="149">
          <cell r="A149" t="str">
            <v>FI</v>
          </cell>
          <cell r="B149" t="str">
            <v>SUOMI / FINLAND</v>
          </cell>
        </row>
        <row r="150">
          <cell r="A150" t="str">
            <v>FI1</v>
          </cell>
          <cell r="B150" t="str">
            <v>MANNER-SUOMI</v>
          </cell>
        </row>
        <row r="151">
          <cell r="A151" t="str">
            <v>FI13</v>
          </cell>
          <cell r="B151" t="str">
            <v>Itä-Suomi</v>
          </cell>
        </row>
        <row r="152">
          <cell r="A152" t="str">
            <v>FI18</v>
          </cell>
          <cell r="B152" t="str">
            <v>Etelä-Suomi</v>
          </cell>
        </row>
        <row r="153">
          <cell r="A153" t="str">
            <v>FI19</v>
          </cell>
          <cell r="B153" t="str">
            <v>Länsi-Suomi</v>
          </cell>
        </row>
        <row r="154">
          <cell r="A154" t="str">
            <v>FI1A</v>
          </cell>
          <cell r="B154" t="str">
            <v>Pohjois-Suomi</v>
          </cell>
        </row>
        <row r="155">
          <cell r="A155" t="str">
            <v>FI2</v>
          </cell>
          <cell r="B155" t="str">
            <v>ÅLAND</v>
          </cell>
        </row>
        <row r="156">
          <cell r="A156" t="str">
            <v>FI20</v>
          </cell>
          <cell r="B156" t="str">
            <v>Åland</v>
          </cell>
        </row>
        <row r="157">
          <cell r="A157" t="str">
            <v>FR</v>
          </cell>
          <cell r="B157" t="str">
            <v>FRANCE</v>
          </cell>
        </row>
        <row r="158">
          <cell r="A158" t="str">
            <v>FR1</v>
          </cell>
          <cell r="B158" t="str">
            <v>ÎLE DE FRANCE</v>
          </cell>
        </row>
        <row r="159">
          <cell r="A159" t="str">
            <v>FR10</v>
          </cell>
          <cell r="B159" t="str">
            <v>Île de France</v>
          </cell>
        </row>
        <row r="160">
          <cell r="A160" t="str">
            <v>FR2</v>
          </cell>
          <cell r="B160" t="str">
            <v>BASSIN PARISIEN</v>
          </cell>
        </row>
        <row r="161">
          <cell r="A161" t="str">
            <v>FR21</v>
          </cell>
          <cell r="B161" t="str">
            <v>Champagne-Ardenne</v>
          </cell>
        </row>
        <row r="162">
          <cell r="A162" t="str">
            <v>FR22</v>
          </cell>
          <cell r="B162" t="str">
            <v>Picardie</v>
          </cell>
        </row>
        <row r="163">
          <cell r="A163" t="str">
            <v>FR23</v>
          </cell>
          <cell r="B163" t="str">
            <v>Haute-Normandie</v>
          </cell>
        </row>
        <row r="164">
          <cell r="A164" t="str">
            <v>FR24</v>
          </cell>
          <cell r="B164" t="str">
            <v>Centre</v>
          </cell>
        </row>
        <row r="165">
          <cell r="A165" t="str">
            <v>FR25</v>
          </cell>
          <cell r="B165" t="str">
            <v>Basse-Normandie</v>
          </cell>
        </row>
        <row r="166">
          <cell r="A166" t="str">
            <v>FR26</v>
          </cell>
          <cell r="B166" t="str">
            <v>Bourgogne</v>
          </cell>
        </row>
        <row r="167">
          <cell r="A167" t="str">
            <v>FR3</v>
          </cell>
          <cell r="B167" t="str">
            <v>NORD - PAS-DE-CALAIS</v>
          </cell>
        </row>
        <row r="168">
          <cell r="A168" t="str">
            <v>FR30</v>
          </cell>
          <cell r="B168" t="str">
            <v>Nord - Pas-de-Calais</v>
          </cell>
        </row>
        <row r="169">
          <cell r="A169" t="str">
            <v>FR4</v>
          </cell>
          <cell r="B169" t="str">
            <v>EST</v>
          </cell>
        </row>
        <row r="170">
          <cell r="A170" t="str">
            <v>FR41</v>
          </cell>
          <cell r="B170" t="str">
            <v>Lorraine</v>
          </cell>
        </row>
        <row r="171">
          <cell r="A171" t="str">
            <v>FR42</v>
          </cell>
          <cell r="B171" t="str">
            <v>Alsace</v>
          </cell>
        </row>
        <row r="172">
          <cell r="A172" t="str">
            <v>FR43</v>
          </cell>
          <cell r="B172" t="str">
            <v>Franche-Comté</v>
          </cell>
        </row>
        <row r="173">
          <cell r="A173" t="str">
            <v>FR5</v>
          </cell>
          <cell r="B173" t="str">
            <v>OUEST</v>
          </cell>
        </row>
        <row r="174">
          <cell r="A174" t="str">
            <v>FR51</v>
          </cell>
          <cell r="B174" t="str">
            <v>Pays de la Loire</v>
          </cell>
        </row>
        <row r="175">
          <cell r="A175" t="str">
            <v>FR52</v>
          </cell>
          <cell r="B175" t="str">
            <v>Bretagne</v>
          </cell>
        </row>
        <row r="176">
          <cell r="A176" t="str">
            <v>FR53</v>
          </cell>
          <cell r="B176" t="str">
            <v>Poitou-Charentes</v>
          </cell>
        </row>
        <row r="177">
          <cell r="A177" t="str">
            <v>FR6</v>
          </cell>
          <cell r="B177" t="str">
            <v>SUD-OUEST</v>
          </cell>
        </row>
        <row r="178">
          <cell r="A178" t="str">
            <v>FR61</v>
          </cell>
          <cell r="B178" t="str">
            <v>Aquitaine</v>
          </cell>
        </row>
        <row r="179">
          <cell r="A179" t="str">
            <v>FR62</v>
          </cell>
          <cell r="B179" t="str">
            <v>Midi-Pyrénées</v>
          </cell>
        </row>
        <row r="180">
          <cell r="A180" t="str">
            <v>FR63</v>
          </cell>
          <cell r="B180" t="str">
            <v>Limousin</v>
          </cell>
        </row>
        <row r="181">
          <cell r="A181" t="str">
            <v>FR7</v>
          </cell>
          <cell r="B181" t="str">
            <v>CENTRE-EST</v>
          </cell>
        </row>
        <row r="182">
          <cell r="A182" t="str">
            <v>FR71</v>
          </cell>
          <cell r="B182" t="str">
            <v>Rhône-Alpes</v>
          </cell>
        </row>
        <row r="183">
          <cell r="A183" t="str">
            <v>FR72</v>
          </cell>
          <cell r="B183" t="str">
            <v>Auvergne</v>
          </cell>
        </row>
        <row r="184">
          <cell r="A184" t="str">
            <v>FR8</v>
          </cell>
          <cell r="B184" t="str">
            <v>MÉDITERRANÉE</v>
          </cell>
        </row>
        <row r="185">
          <cell r="A185" t="str">
            <v>FR81</v>
          </cell>
          <cell r="B185" t="str">
            <v>Languedoc-Roussillon</v>
          </cell>
        </row>
        <row r="186">
          <cell r="A186" t="str">
            <v>FR82</v>
          </cell>
          <cell r="B186" t="str">
            <v>Provence-Alpes-Côte d'Azur</v>
          </cell>
        </row>
        <row r="187">
          <cell r="A187" t="str">
            <v>FR83</v>
          </cell>
          <cell r="B187" t="str">
            <v>Corse</v>
          </cell>
        </row>
        <row r="188">
          <cell r="A188" t="str">
            <v>FR9</v>
          </cell>
          <cell r="B188" t="str">
            <v>DÉPARTEMENTS D'OUTRE-MER</v>
          </cell>
        </row>
        <row r="189">
          <cell r="A189" t="str">
            <v>FR91</v>
          </cell>
          <cell r="B189" t="str">
            <v>Guadeloupe</v>
          </cell>
        </row>
        <row r="190">
          <cell r="A190" t="str">
            <v>FR92</v>
          </cell>
          <cell r="B190" t="str">
            <v>Martinique</v>
          </cell>
        </row>
        <row r="191">
          <cell r="A191" t="str">
            <v>FR93</v>
          </cell>
          <cell r="B191" t="str">
            <v>Guyane</v>
          </cell>
        </row>
        <row r="192">
          <cell r="A192" t="str">
            <v>FR94</v>
          </cell>
          <cell r="B192" t="str">
            <v>Réunion</v>
          </cell>
        </row>
        <row r="193">
          <cell r="A193" t="str">
            <v>GR</v>
          </cell>
          <cell r="B193" t="str">
            <v>ΕΛΛΑΔΑ</v>
          </cell>
        </row>
        <row r="194">
          <cell r="A194" t="str">
            <v>GR1</v>
          </cell>
          <cell r="B194" t="str">
            <v>ΒΟΡΕΙΑ ΕΛΛΑΔΑ</v>
          </cell>
        </row>
        <row r="195">
          <cell r="A195" t="str">
            <v>GR11</v>
          </cell>
          <cell r="B195" t="str">
            <v>Aνατολική Μακεδονία, Θράκη</v>
          </cell>
        </row>
        <row r="196">
          <cell r="A196" t="str">
            <v>GR12</v>
          </cell>
          <cell r="B196" t="str">
            <v>Κεντρική Μακεδονία</v>
          </cell>
        </row>
        <row r="197">
          <cell r="A197" t="str">
            <v>GR13</v>
          </cell>
          <cell r="B197" t="str">
            <v>Δυτική Μακεδονία</v>
          </cell>
        </row>
        <row r="198">
          <cell r="A198" t="str">
            <v>GR14</v>
          </cell>
          <cell r="B198" t="str">
            <v>Θεσσαλία</v>
          </cell>
        </row>
        <row r="199">
          <cell r="A199" t="str">
            <v>GR2</v>
          </cell>
          <cell r="B199" t="str">
            <v>ΚΕΝΤΡΙΚΗ ΕΛΛΑΔΑ</v>
          </cell>
        </row>
        <row r="200">
          <cell r="A200" t="str">
            <v>GR21</v>
          </cell>
          <cell r="B200" t="str">
            <v>Ήπειρος</v>
          </cell>
        </row>
        <row r="201">
          <cell r="A201" t="str">
            <v>GR22</v>
          </cell>
          <cell r="B201" t="str">
            <v>Ιόνια Νησιά</v>
          </cell>
        </row>
        <row r="202">
          <cell r="A202" t="str">
            <v>GR23</v>
          </cell>
          <cell r="B202" t="str">
            <v>Δυτική Ελλάδα</v>
          </cell>
        </row>
        <row r="203">
          <cell r="A203" t="str">
            <v>GR24</v>
          </cell>
          <cell r="B203" t="str">
            <v>Στερεά Ελλάδα</v>
          </cell>
        </row>
        <row r="204">
          <cell r="A204" t="str">
            <v>GR25</v>
          </cell>
          <cell r="B204" t="str">
            <v>Πελοπόννησος</v>
          </cell>
        </row>
        <row r="205">
          <cell r="A205" t="str">
            <v>GR3</v>
          </cell>
          <cell r="B205" t="str">
            <v>ATTIKΗ</v>
          </cell>
        </row>
        <row r="206">
          <cell r="A206" t="str">
            <v>GR30</v>
          </cell>
          <cell r="B206" t="str">
            <v>Aττική</v>
          </cell>
        </row>
        <row r="207">
          <cell r="A207" t="str">
            <v>GR4</v>
          </cell>
          <cell r="B207" t="str">
            <v>NΗΣΙΑ ΑΙΓΑΙΟΥ, KΡΗΤΗ</v>
          </cell>
        </row>
        <row r="208">
          <cell r="A208" t="str">
            <v>GR41</v>
          </cell>
          <cell r="B208" t="str">
            <v>Βόρειο Αιγαίο</v>
          </cell>
        </row>
        <row r="209">
          <cell r="A209" t="str">
            <v>GR42</v>
          </cell>
          <cell r="B209" t="str">
            <v>Νότιο Αιγαίο</v>
          </cell>
        </row>
        <row r="210">
          <cell r="A210" t="str">
            <v>GR43</v>
          </cell>
          <cell r="B210" t="str">
            <v>Κρήτη</v>
          </cell>
        </row>
        <row r="211">
          <cell r="A211" t="str">
            <v>HU</v>
          </cell>
          <cell r="B211" t="str">
            <v>MAGYARORSZÁG</v>
          </cell>
        </row>
        <row r="212">
          <cell r="A212" t="str">
            <v>HU1</v>
          </cell>
          <cell r="B212" t="str">
            <v>KÖZÉP-MAGYARORSZÁG</v>
          </cell>
        </row>
        <row r="213">
          <cell r="A213" t="str">
            <v>HU10</v>
          </cell>
          <cell r="B213" t="str">
            <v>Közép-Magyarország</v>
          </cell>
        </row>
        <row r="214">
          <cell r="A214" t="str">
            <v>HU2</v>
          </cell>
          <cell r="B214" t="str">
            <v>DUNÁNTÚL</v>
          </cell>
        </row>
        <row r="215">
          <cell r="A215" t="str">
            <v>HU21</v>
          </cell>
          <cell r="B215" t="str">
            <v>Közép-Dunántúl</v>
          </cell>
        </row>
        <row r="216">
          <cell r="A216" t="str">
            <v>HU22</v>
          </cell>
          <cell r="B216" t="str">
            <v>Nyugat-Dunántúl</v>
          </cell>
        </row>
        <row r="217">
          <cell r="A217" t="str">
            <v>HU23</v>
          </cell>
          <cell r="B217" t="str">
            <v>Dél-Dunántúl</v>
          </cell>
        </row>
        <row r="218">
          <cell r="A218" t="str">
            <v>HU3</v>
          </cell>
          <cell r="B218" t="str">
            <v>ALFÖLD ÉS ÉSZAK</v>
          </cell>
        </row>
        <row r="219">
          <cell r="A219" t="str">
            <v>HU31</v>
          </cell>
          <cell r="B219" t="str">
            <v>Észak-Magyarország</v>
          </cell>
        </row>
        <row r="220">
          <cell r="A220" t="str">
            <v>HU32</v>
          </cell>
          <cell r="B220" t="str">
            <v>Észak-Alföld</v>
          </cell>
        </row>
        <row r="221">
          <cell r="A221" t="str">
            <v>HU33</v>
          </cell>
          <cell r="B221" t="str">
            <v>Dél-Alföld</v>
          </cell>
        </row>
        <row r="222">
          <cell r="A222" t="str">
            <v>IE</v>
          </cell>
          <cell r="B222" t="str">
            <v>IRELAND</v>
          </cell>
        </row>
        <row r="223">
          <cell r="A223" t="str">
            <v>IE0</v>
          </cell>
          <cell r="B223" t="str">
            <v>IRELAND</v>
          </cell>
        </row>
        <row r="224">
          <cell r="A224" t="str">
            <v>IE01</v>
          </cell>
          <cell r="B224" t="str">
            <v>Border, Midland and Western</v>
          </cell>
        </row>
        <row r="225">
          <cell r="A225" t="str">
            <v>IE02</v>
          </cell>
          <cell r="B225" t="str">
            <v>Southern and Eastern</v>
          </cell>
        </row>
        <row r="226">
          <cell r="A226" t="str">
            <v>IT</v>
          </cell>
          <cell r="B226" t="str">
            <v xml:space="preserve">ITALIA </v>
          </cell>
        </row>
        <row r="227">
          <cell r="A227" t="str">
            <v>ITC</v>
          </cell>
          <cell r="B227" t="str">
            <v>NORD-OVEST</v>
          </cell>
        </row>
        <row r="228">
          <cell r="A228" t="str">
            <v>ITC1</v>
          </cell>
          <cell r="B228" t="str">
            <v>Piemonte</v>
          </cell>
        </row>
        <row r="229">
          <cell r="A229" t="str">
            <v>ITC2</v>
          </cell>
          <cell r="B229" t="str">
            <v>Valle d'Aosta/Vallée d'Aoste</v>
          </cell>
        </row>
        <row r="230">
          <cell r="A230" t="str">
            <v>ITC3</v>
          </cell>
          <cell r="B230" t="str">
            <v>Liguria</v>
          </cell>
        </row>
        <row r="231">
          <cell r="A231" t="str">
            <v>ITC4</v>
          </cell>
          <cell r="B231" t="str">
            <v>Lombardia</v>
          </cell>
        </row>
        <row r="232">
          <cell r="A232" t="str">
            <v>ITD</v>
          </cell>
          <cell r="B232" t="str">
            <v>NORD-EST</v>
          </cell>
        </row>
        <row r="233">
          <cell r="A233" t="str">
            <v>ITD1</v>
          </cell>
          <cell r="B233" t="str">
            <v>Provincia Autonoma Bolzano/Bozen</v>
          </cell>
        </row>
        <row r="234">
          <cell r="A234" t="str">
            <v>ITD2</v>
          </cell>
          <cell r="B234" t="str">
            <v>Provincia Autonoma Trento</v>
          </cell>
        </row>
        <row r="235">
          <cell r="A235" t="str">
            <v>ITD3</v>
          </cell>
          <cell r="B235" t="str">
            <v>Veneto</v>
          </cell>
        </row>
        <row r="236">
          <cell r="A236" t="str">
            <v>ITD4</v>
          </cell>
          <cell r="B236" t="str">
            <v>Friuli-Venezia Giulia</v>
          </cell>
        </row>
        <row r="237">
          <cell r="A237" t="str">
            <v>ITD5</v>
          </cell>
          <cell r="B237" t="str">
            <v>Emilia-Romagna</v>
          </cell>
        </row>
        <row r="238">
          <cell r="A238" t="str">
            <v>ITE</v>
          </cell>
          <cell r="B238" t="str">
            <v>CENTRO (I)</v>
          </cell>
        </row>
        <row r="239">
          <cell r="A239" t="str">
            <v>ITE1</v>
          </cell>
          <cell r="B239" t="str">
            <v>Toscana</v>
          </cell>
        </row>
        <row r="240">
          <cell r="A240" t="str">
            <v>ITE2</v>
          </cell>
          <cell r="B240" t="str">
            <v>Umbria</v>
          </cell>
        </row>
        <row r="241">
          <cell r="A241" t="str">
            <v>ITE3</v>
          </cell>
          <cell r="B241" t="str">
            <v>Marche</v>
          </cell>
        </row>
        <row r="242">
          <cell r="A242" t="str">
            <v>ITE4</v>
          </cell>
          <cell r="B242" t="str">
            <v>Lazio</v>
          </cell>
        </row>
        <row r="243">
          <cell r="A243" t="str">
            <v>ITF</v>
          </cell>
          <cell r="B243" t="str">
            <v>SUD</v>
          </cell>
        </row>
        <row r="244">
          <cell r="A244" t="str">
            <v>ITF1</v>
          </cell>
          <cell r="B244" t="str">
            <v>Abruzzo</v>
          </cell>
        </row>
        <row r="245">
          <cell r="A245" t="str">
            <v>ITF2</v>
          </cell>
          <cell r="B245" t="str">
            <v>Molise</v>
          </cell>
        </row>
        <row r="246">
          <cell r="A246" t="str">
            <v>ITF3</v>
          </cell>
          <cell r="B246" t="str">
            <v>Campania</v>
          </cell>
        </row>
        <row r="247">
          <cell r="A247" t="str">
            <v>ITF4</v>
          </cell>
          <cell r="B247" t="str">
            <v>Puglia</v>
          </cell>
        </row>
        <row r="248">
          <cell r="A248" t="str">
            <v>ITF5</v>
          </cell>
          <cell r="B248" t="str">
            <v>Basilicata</v>
          </cell>
        </row>
        <row r="249">
          <cell r="A249" t="str">
            <v>ITF6</v>
          </cell>
          <cell r="B249" t="str">
            <v>Calabria</v>
          </cell>
        </row>
        <row r="250">
          <cell r="A250" t="str">
            <v>ITG</v>
          </cell>
          <cell r="B250" t="str">
            <v>ISOLE</v>
          </cell>
        </row>
        <row r="251">
          <cell r="A251" t="str">
            <v>ITG1</v>
          </cell>
          <cell r="B251" t="str">
            <v>Sicilia</v>
          </cell>
        </row>
        <row r="252">
          <cell r="A252" t="str">
            <v>ITG2</v>
          </cell>
          <cell r="B252" t="str">
            <v>Sardegna</v>
          </cell>
        </row>
        <row r="253">
          <cell r="A253" t="str">
            <v>LT</v>
          </cell>
          <cell r="B253" t="str">
            <v>LIETUVA</v>
          </cell>
        </row>
        <row r="254">
          <cell r="A254" t="str">
            <v>LT0</v>
          </cell>
          <cell r="B254" t="str">
            <v>LIETUVA</v>
          </cell>
        </row>
        <row r="255">
          <cell r="A255" t="str">
            <v>LT00</v>
          </cell>
          <cell r="B255" t="str">
            <v>Lietuva</v>
          </cell>
        </row>
        <row r="256">
          <cell r="A256" t="str">
            <v>LU</v>
          </cell>
          <cell r="B256" t="str">
            <v>LUXEMBOURG (GRAND-DUCHÉ)</v>
          </cell>
        </row>
        <row r="257">
          <cell r="A257" t="str">
            <v>LU0</v>
          </cell>
          <cell r="B257" t="str">
            <v>LUXEMBOURG (GRAND-DUCHÉ)</v>
          </cell>
        </row>
        <row r="258">
          <cell r="A258" t="str">
            <v>LU00</v>
          </cell>
          <cell r="B258" t="str">
            <v>Luxembourg (Grand-Duché)</v>
          </cell>
        </row>
        <row r="259">
          <cell r="A259" t="str">
            <v>LV</v>
          </cell>
          <cell r="B259" t="str">
            <v>LATVIJA</v>
          </cell>
        </row>
        <row r="260">
          <cell r="A260" t="str">
            <v>LV0</v>
          </cell>
          <cell r="B260" t="str">
            <v>LATVIJA</v>
          </cell>
        </row>
        <row r="261">
          <cell r="A261" t="str">
            <v>LV00</v>
          </cell>
          <cell r="B261" t="str">
            <v>Latvija</v>
          </cell>
        </row>
        <row r="262">
          <cell r="A262" t="str">
            <v>MT</v>
          </cell>
          <cell r="B262" t="str">
            <v>MALTA</v>
          </cell>
        </row>
        <row r="263">
          <cell r="A263" t="str">
            <v>MT0</v>
          </cell>
          <cell r="B263" t="str">
            <v>MALTA</v>
          </cell>
        </row>
        <row r="264">
          <cell r="A264" t="str">
            <v>MT00</v>
          </cell>
          <cell r="B264" t="str">
            <v>Malta</v>
          </cell>
        </row>
        <row r="265">
          <cell r="A265" t="str">
            <v>NL</v>
          </cell>
          <cell r="B265" t="str">
            <v xml:space="preserve">NEDERLAND </v>
          </cell>
        </row>
        <row r="266">
          <cell r="A266" t="str">
            <v>NL1</v>
          </cell>
          <cell r="B266" t="str">
            <v>NOORD-NEDERLAND</v>
          </cell>
        </row>
        <row r="267">
          <cell r="A267" t="str">
            <v>NL11</v>
          </cell>
          <cell r="B267" t="str">
            <v>Groningen</v>
          </cell>
        </row>
        <row r="268">
          <cell r="A268" t="str">
            <v>NL12</v>
          </cell>
          <cell r="B268" t="str">
            <v>Friesland (NL)</v>
          </cell>
        </row>
        <row r="269">
          <cell r="A269" t="str">
            <v>NL13</v>
          </cell>
          <cell r="B269" t="str">
            <v>Drenthe</v>
          </cell>
        </row>
        <row r="270">
          <cell r="A270" t="str">
            <v>NL2</v>
          </cell>
          <cell r="B270" t="str">
            <v>OOST-NEDERLAND</v>
          </cell>
        </row>
        <row r="271">
          <cell r="A271" t="str">
            <v>NL21</v>
          </cell>
          <cell r="B271" t="str">
            <v>Overijssel</v>
          </cell>
        </row>
        <row r="272">
          <cell r="A272" t="str">
            <v>NL22</v>
          </cell>
          <cell r="B272" t="str">
            <v>Gelderland</v>
          </cell>
        </row>
        <row r="273">
          <cell r="A273" t="str">
            <v>NL23</v>
          </cell>
          <cell r="B273" t="str">
            <v>Flevoland</v>
          </cell>
        </row>
        <row r="274">
          <cell r="A274" t="str">
            <v>NL3</v>
          </cell>
          <cell r="B274" t="str">
            <v>WEST-NEDERLAND</v>
          </cell>
        </row>
        <row r="275">
          <cell r="A275" t="str">
            <v>NL31</v>
          </cell>
          <cell r="B275" t="str">
            <v>Utrecht</v>
          </cell>
        </row>
        <row r="276">
          <cell r="A276" t="str">
            <v>NL32</v>
          </cell>
          <cell r="B276" t="str">
            <v>Noord-Holland</v>
          </cell>
        </row>
        <row r="277">
          <cell r="A277" t="str">
            <v>NL33</v>
          </cell>
          <cell r="B277" t="str">
            <v>Zuid-Holland</v>
          </cell>
        </row>
        <row r="278">
          <cell r="A278" t="str">
            <v>NL34</v>
          </cell>
          <cell r="B278" t="str">
            <v>Zeeland</v>
          </cell>
        </row>
        <row r="279">
          <cell r="A279" t="str">
            <v>NL4</v>
          </cell>
          <cell r="B279" t="str">
            <v>ZUID-NEDERLAND</v>
          </cell>
        </row>
        <row r="280">
          <cell r="A280" t="str">
            <v>NL41</v>
          </cell>
          <cell r="B280" t="str">
            <v>Noord-Brabant</v>
          </cell>
        </row>
        <row r="281">
          <cell r="A281" t="str">
            <v>NL42</v>
          </cell>
          <cell r="B281" t="str">
            <v>Limburg (NL)</v>
          </cell>
        </row>
        <row r="282">
          <cell r="A282" t="str">
            <v>PL</v>
          </cell>
          <cell r="B282" t="str">
            <v>POLSKA</v>
          </cell>
        </row>
        <row r="283">
          <cell r="A283" t="str">
            <v>PL1</v>
          </cell>
          <cell r="B283" t="str">
            <v>REGION CENTRALNY</v>
          </cell>
        </row>
        <row r="284">
          <cell r="A284" t="str">
            <v>PL11</v>
          </cell>
          <cell r="B284" t="str">
            <v>Łódzkie</v>
          </cell>
        </row>
        <row r="285">
          <cell r="A285" t="str">
            <v>PL12</v>
          </cell>
          <cell r="B285" t="str">
            <v>Mazowieckie</v>
          </cell>
        </row>
        <row r="286">
          <cell r="A286" t="str">
            <v>PL2</v>
          </cell>
          <cell r="B286" t="str">
            <v>REGION POŁUDNIOWY</v>
          </cell>
        </row>
        <row r="287">
          <cell r="A287" t="str">
            <v>PL21</v>
          </cell>
          <cell r="B287" t="str">
            <v>Małopolskie</v>
          </cell>
        </row>
        <row r="288">
          <cell r="A288" t="str">
            <v>PL22</v>
          </cell>
          <cell r="B288" t="str">
            <v>Śląskie</v>
          </cell>
        </row>
        <row r="289">
          <cell r="A289" t="str">
            <v>PL3</v>
          </cell>
          <cell r="B289" t="str">
            <v>REGION WSCHODNI</v>
          </cell>
        </row>
        <row r="290">
          <cell r="A290" t="str">
            <v>PL31</v>
          </cell>
          <cell r="B290" t="str">
            <v>Lubelskie</v>
          </cell>
        </row>
        <row r="291">
          <cell r="A291" t="str">
            <v>PL32</v>
          </cell>
          <cell r="B291" t="str">
            <v>Podkarpackie</v>
          </cell>
        </row>
        <row r="292">
          <cell r="A292" t="str">
            <v>PL33</v>
          </cell>
          <cell r="B292" t="str">
            <v>Świętokrzyskie</v>
          </cell>
        </row>
        <row r="293">
          <cell r="A293" t="str">
            <v>PL34</v>
          </cell>
          <cell r="B293" t="str">
            <v>Podlaskie</v>
          </cell>
        </row>
        <row r="294">
          <cell r="A294" t="str">
            <v>PL4</v>
          </cell>
          <cell r="B294" t="str">
            <v>REGION PÓŁNOCNO-ZACHODNI</v>
          </cell>
        </row>
        <row r="295">
          <cell r="A295" t="str">
            <v>PL41</v>
          </cell>
          <cell r="B295" t="str">
            <v>Wielkopolskie</v>
          </cell>
        </row>
        <row r="296">
          <cell r="A296" t="str">
            <v>PL42</v>
          </cell>
          <cell r="B296" t="str">
            <v>Zachodniopomorskie</v>
          </cell>
        </row>
        <row r="297">
          <cell r="A297" t="str">
            <v>PL43</v>
          </cell>
          <cell r="B297" t="str">
            <v>Lubuskie</v>
          </cell>
        </row>
        <row r="298">
          <cell r="A298" t="str">
            <v>PL5</v>
          </cell>
          <cell r="B298" t="str">
            <v>REGION POŁUDNIOWO-ZACHODNI</v>
          </cell>
        </row>
        <row r="299">
          <cell r="A299" t="str">
            <v>PL51</v>
          </cell>
          <cell r="B299" t="str">
            <v>Dolnośląskie</v>
          </cell>
        </row>
        <row r="300">
          <cell r="A300" t="str">
            <v>PL52</v>
          </cell>
          <cell r="B300" t="str">
            <v>Opolskie</v>
          </cell>
        </row>
        <row r="301">
          <cell r="A301" t="str">
            <v>PL6</v>
          </cell>
          <cell r="B301" t="str">
            <v>REGION PÓŁNOCNY</v>
          </cell>
        </row>
        <row r="302">
          <cell r="A302" t="str">
            <v>PL61</v>
          </cell>
          <cell r="B302" t="str">
            <v>Kujawsko-Pomorskie</v>
          </cell>
        </row>
        <row r="303">
          <cell r="A303" t="str">
            <v>PL62</v>
          </cell>
          <cell r="B303" t="str">
            <v>Warmińsko-Mazurskie</v>
          </cell>
        </row>
        <row r="304">
          <cell r="A304" t="str">
            <v>PL63</v>
          </cell>
          <cell r="B304" t="str">
            <v>Pomorskie</v>
          </cell>
        </row>
        <row r="305">
          <cell r="A305" t="str">
            <v>PT</v>
          </cell>
          <cell r="B305" t="str">
            <v>PORTUGAL</v>
          </cell>
        </row>
        <row r="306">
          <cell r="A306" t="str">
            <v>PT1</v>
          </cell>
          <cell r="B306" t="str">
            <v>CONTINENTE</v>
          </cell>
        </row>
        <row r="307">
          <cell r="A307" t="str">
            <v>PT11</v>
          </cell>
          <cell r="B307" t="str">
            <v>Norte</v>
          </cell>
        </row>
        <row r="308">
          <cell r="A308" t="str">
            <v>PT15</v>
          </cell>
          <cell r="B308" t="str">
            <v>Algarve</v>
          </cell>
        </row>
        <row r="309">
          <cell r="A309" t="str">
            <v>PT16</v>
          </cell>
          <cell r="B309" t="str">
            <v>Centro (P)</v>
          </cell>
        </row>
        <row r="310">
          <cell r="A310" t="str">
            <v>PT17</v>
          </cell>
          <cell r="B310" t="str">
            <v>Lisboa</v>
          </cell>
        </row>
        <row r="311">
          <cell r="A311" t="str">
            <v>PT18</v>
          </cell>
          <cell r="B311" t="str">
            <v>Alentejo</v>
          </cell>
        </row>
        <row r="312">
          <cell r="A312" t="str">
            <v>PT2</v>
          </cell>
          <cell r="B312" t="str">
            <v>Região Autónoma dos AÇORES</v>
          </cell>
        </row>
        <row r="313">
          <cell r="A313" t="str">
            <v>PT20</v>
          </cell>
          <cell r="B313" t="str">
            <v>Região Autónoma dos Açores</v>
          </cell>
        </row>
        <row r="314">
          <cell r="A314" t="str">
            <v>PT3</v>
          </cell>
          <cell r="B314" t="str">
            <v>Região Autónoma da MADEIRA</v>
          </cell>
        </row>
        <row r="315">
          <cell r="A315" t="str">
            <v>PT30</v>
          </cell>
          <cell r="B315" t="str">
            <v>Região Autónoma da Madeira</v>
          </cell>
        </row>
        <row r="316">
          <cell r="A316" t="str">
            <v>RO</v>
          </cell>
          <cell r="B316" t="str">
            <v>ROMÂNIA</v>
          </cell>
        </row>
        <row r="317">
          <cell r="A317" t="str">
            <v>RO1</v>
          </cell>
          <cell r="B317" t="str">
            <v>MACROREGIUNEA UNU</v>
          </cell>
        </row>
        <row r="318">
          <cell r="A318" t="str">
            <v>RO11</v>
          </cell>
          <cell r="B318" t="str">
            <v>Nord-Vest</v>
          </cell>
        </row>
        <row r="319">
          <cell r="A319" t="str">
            <v>RO12</v>
          </cell>
          <cell r="B319" t="str">
            <v>Centru</v>
          </cell>
        </row>
        <row r="320">
          <cell r="A320" t="str">
            <v>RO2</v>
          </cell>
          <cell r="B320" t="str">
            <v>MACROREGIUNEA DOI</v>
          </cell>
        </row>
        <row r="321">
          <cell r="A321" t="str">
            <v>RO21</v>
          </cell>
          <cell r="B321" t="str">
            <v>Nord-Est</v>
          </cell>
        </row>
        <row r="322">
          <cell r="A322" t="str">
            <v>RO22</v>
          </cell>
          <cell r="B322" t="str">
            <v>Sud-Est</v>
          </cell>
        </row>
        <row r="323">
          <cell r="A323" t="str">
            <v>RO3</v>
          </cell>
          <cell r="B323" t="str">
            <v>MACROREGIUNEA TREI</v>
          </cell>
        </row>
        <row r="324">
          <cell r="A324" t="str">
            <v>RO31</v>
          </cell>
          <cell r="B324" t="str">
            <v>Sud - Muntenia</v>
          </cell>
        </row>
        <row r="325">
          <cell r="A325" t="str">
            <v>RO32</v>
          </cell>
          <cell r="B325" t="str">
            <v>Bucureşti - Ilfov</v>
          </cell>
        </row>
        <row r="326">
          <cell r="A326" t="str">
            <v>RO4</v>
          </cell>
          <cell r="B326" t="str">
            <v>MACROREGIUNEA PATRU</v>
          </cell>
        </row>
        <row r="327">
          <cell r="A327" t="str">
            <v>RO41</v>
          </cell>
          <cell r="B327" t="str">
            <v>Sud-Vest Oltenia</v>
          </cell>
        </row>
        <row r="328">
          <cell r="A328" t="str">
            <v>RO42</v>
          </cell>
          <cell r="B328" t="str">
            <v>Vest</v>
          </cell>
        </row>
        <row r="329">
          <cell r="A329" t="str">
            <v>SE</v>
          </cell>
          <cell r="B329" t="str">
            <v>SVERIGE</v>
          </cell>
        </row>
        <row r="330">
          <cell r="A330" t="str">
            <v>SE0</v>
          </cell>
          <cell r="B330" t="str">
            <v>SVERIGE</v>
          </cell>
        </row>
        <row r="331">
          <cell r="A331" t="str">
            <v>SE1</v>
          </cell>
          <cell r="B331" t="str">
            <v>Östra Sverige</v>
          </cell>
        </row>
        <row r="332">
          <cell r="A332" t="str">
            <v>SE11</v>
          </cell>
          <cell r="B332" t="str">
            <v>Stockholm</v>
          </cell>
        </row>
        <row r="333">
          <cell r="A333" t="str">
            <v>SE12</v>
          </cell>
          <cell r="B333" t="str">
            <v>Östra Mellansverige</v>
          </cell>
        </row>
        <row r="334">
          <cell r="A334" t="str">
            <v>SE2</v>
          </cell>
          <cell r="B334" t="str">
            <v>Södra Sverige</v>
          </cell>
        </row>
        <row r="335">
          <cell r="A335" t="str">
            <v>SE21</v>
          </cell>
          <cell r="B335" t="str">
            <v>Småland med öarna</v>
          </cell>
        </row>
        <row r="336">
          <cell r="A336" t="str">
            <v>SE22</v>
          </cell>
          <cell r="B336" t="str">
            <v>Sydsverige</v>
          </cell>
        </row>
        <row r="337">
          <cell r="A337" t="str">
            <v>SE23</v>
          </cell>
          <cell r="B337" t="str">
            <v>Västsverige</v>
          </cell>
        </row>
        <row r="338">
          <cell r="A338" t="str">
            <v>SE3</v>
          </cell>
          <cell r="B338" t="str">
            <v>Norra Sverige</v>
          </cell>
        </row>
        <row r="339">
          <cell r="A339" t="str">
            <v>SE31</v>
          </cell>
          <cell r="B339" t="str">
            <v>Norra Mellansverige</v>
          </cell>
        </row>
        <row r="340">
          <cell r="A340" t="str">
            <v>SE32</v>
          </cell>
          <cell r="B340" t="str">
            <v>Mellersta Norrland</v>
          </cell>
        </row>
        <row r="341">
          <cell r="A341" t="str">
            <v>SE33</v>
          </cell>
          <cell r="B341" t="str">
            <v>Övre Norrland</v>
          </cell>
        </row>
        <row r="342">
          <cell r="A342" t="str">
            <v>SI</v>
          </cell>
          <cell r="B342" t="str">
            <v>SLOVENIJA</v>
          </cell>
        </row>
        <row r="343">
          <cell r="A343" t="str">
            <v>SI0</v>
          </cell>
          <cell r="B343" t="str">
            <v>SLOVENIJA</v>
          </cell>
        </row>
        <row r="344">
          <cell r="A344" t="str">
            <v>SI00</v>
          </cell>
          <cell r="B344" t="str">
            <v>Slovenija</v>
          </cell>
        </row>
        <row r="345">
          <cell r="A345" t="str">
            <v>SI01</v>
          </cell>
          <cell r="B345" t="str">
            <v>Vzhodna Slovenija</v>
          </cell>
        </row>
        <row r="346">
          <cell r="A346" t="str">
            <v>SI02</v>
          </cell>
          <cell r="B346" t="str">
            <v>Zahodna Slovenija</v>
          </cell>
        </row>
        <row r="347">
          <cell r="A347" t="str">
            <v>SK</v>
          </cell>
          <cell r="B347" t="str">
            <v>SLOVENSKÁ REPUBLIKA</v>
          </cell>
        </row>
        <row r="348">
          <cell r="A348" t="str">
            <v>SK0</v>
          </cell>
          <cell r="B348" t="str">
            <v>SLOVENSKÁ REPUBLIKA</v>
          </cell>
        </row>
        <row r="349">
          <cell r="A349" t="str">
            <v>SK01</v>
          </cell>
          <cell r="B349" t="str">
            <v>Bratislavský kraj</v>
          </cell>
        </row>
        <row r="350">
          <cell r="A350" t="str">
            <v>SK02</v>
          </cell>
          <cell r="B350" t="str">
            <v>Západné Slovensko</v>
          </cell>
        </row>
        <row r="351">
          <cell r="A351" t="str">
            <v>SK03</v>
          </cell>
          <cell r="B351" t="str">
            <v>Stredné Slovensko</v>
          </cell>
        </row>
        <row r="352">
          <cell r="A352" t="str">
            <v>SK04</v>
          </cell>
          <cell r="B352" t="str">
            <v>Východné Slovensko</v>
          </cell>
        </row>
        <row r="353">
          <cell r="A353" t="str">
            <v>UK</v>
          </cell>
          <cell r="B353" t="str">
            <v>UNITED KINGDOM</v>
          </cell>
        </row>
        <row r="354">
          <cell r="A354" t="str">
            <v>UKC</v>
          </cell>
          <cell r="B354" t="str">
            <v xml:space="preserve">NORTH EAST (ENGLAND) </v>
          </cell>
        </row>
        <row r="355">
          <cell r="A355" t="str">
            <v>UKC1</v>
          </cell>
          <cell r="B355" t="str">
            <v xml:space="preserve">Tees Valley and Durham </v>
          </cell>
        </row>
        <row r="356">
          <cell r="A356" t="str">
            <v>UKC2</v>
          </cell>
          <cell r="B356" t="str">
            <v xml:space="preserve">Northumberland, Tyne and Wear </v>
          </cell>
        </row>
        <row r="357">
          <cell r="A357" t="str">
            <v>UKD</v>
          </cell>
          <cell r="B357" t="str">
            <v xml:space="preserve">North West (including Merseyside) </v>
          </cell>
        </row>
        <row r="358">
          <cell r="A358" t="str">
            <v>UKD1</v>
          </cell>
          <cell r="B358" t="str">
            <v xml:space="preserve">Cumbria </v>
          </cell>
        </row>
        <row r="359">
          <cell r="A359" t="str">
            <v>UKD2</v>
          </cell>
          <cell r="B359" t="str">
            <v xml:space="preserve">Cheshire </v>
          </cell>
        </row>
        <row r="360">
          <cell r="A360" t="str">
            <v>UKD3</v>
          </cell>
          <cell r="B360" t="str">
            <v xml:space="preserve">Greater Manchester </v>
          </cell>
        </row>
        <row r="361">
          <cell r="A361" t="str">
            <v>UKD4</v>
          </cell>
          <cell r="B361" t="str">
            <v xml:space="preserve">Lancashire </v>
          </cell>
        </row>
        <row r="362">
          <cell r="A362" t="str">
            <v>UKD5</v>
          </cell>
          <cell r="B362" t="str">
            <v xml:space="preserve">Merseyside </v>
          </cell>
        </row>
        <row r="363">
          <cell r="A363" t="str">
            <v>UKE</v>
          </cell>
          <cell r="B363" t="str">
            <v xml:space="preserve">YORKSHIRE AND THE HUMBER </v>
          </cell>
        </row>
        <row r="364">
          <cell r="A364" t="str">
            <v>UKE1</v>
          </cell>
          <cell r="B364" t="str">
            <v xml:space="preserve">East Riding and North Lincolnshire </v>
          </cell>
        </row>
        <row r="365">
          <cell r="A365" t="str">
            <v>UKE2</v>
          </cell>
          <cell r="B365" t="str">
            <v xml:space="preserve">North Yorkshire </v>
          </cell>
        </row>
        <row r="366">
          <cell r="A366" t="str">
            <v>UKE3</v>
          </cell>
          <cell r="B366" t="str">
            <v xml:space="preserve">South Yorkshire </v>
          </cell>
        </row>
        <row r="367">
          <cell r="A367" t="str">
            <v>UKE4</v>
          </cell>
          <cell r="B367" t="str">
            <v xml:space="preserve">West Yorkshire </v>
          </cell>
        </row>
        <row r="368">
          <cell r="A368" t="str">
            <v>UKF</v>
          </cell>
          <cell r="B368" t="str">
            <v xml:space="preserve">EAST MIDLANDS (ENGLAND) </v>
          </cell>
        </row>
        <row r="369">
          <cell r="A369" t="str">
            <v>UKF1</v>
          </cell>
          <cell r="B369" t="str">
            <v xml:space="preserve">Derbyshire and Nottinghamshire </v>
          </cell>
        </row>
        <row r="370">
          <cell r="A370" t="str">
            <v>UKF2</v>
          </cell>
          <cell r="B370" t="str">
            <v xml:space="preserve">Leicestershire, Rutland and Northants </v>
          </cell>
        </row>
        <row r="371">
          <cell r="A371" t="str">
            <v>UKF3</v>
          </cell>
          <cell r="B371" t="str">
            <v xml:space="preserve">Lincolnshire </v>
          </cell>
        </row>
        <row r="372">
          <cell r="A372" t="str">
            <v>UKG</v>
          </cell>
          <cell r="B372" t="str">
            <v xml:space="preserve">WEST MIDLANDS (ENGLAND) </v>
          </cell>
        </row>
        <row r="373">
          <cell r="A373" t="str">
            <v>UKG1</v>
          </cell>
          <cell r="B373" t="str">
            <v xml:space="preserve">Herefordshire, Worcestershire and Warks </v>
          </cell>
        </row>
        <row r="374">
          <cell r="A374" t="str">
            <v>UKG2</v>
          </cell>
          <cell r="B374" t="str">
            <v xml:space="preserve">Shropshire and Staffordshire </v>
          </cell>
        </row>
        <row r="375">
          <cell r="A375" t="str">
            <v>UKG3</v>
          </cell>
          <cell r="B375" t="str">
            <v xml:space="preserve">West Midlands </v>
          </cell>
        </row>
        <row r="376">
          <cell r="A376" t="str">
            <v>UKH</v>
          </cell>
          <cell r="B376" t="str">
            <v xml:space="preserve">EAST OF ENGLAND </v>
          </cell>
        </row>
        <row r="377">
          <cell r="A377" t="str">
            <v>UKH1</v>
          </cell>
          <cell r="B377" t="str">
            <v xml:space="preserve">East Anglia </v>
          </cell>
        </row>
        <row r="378">
          <cell r="A378" t="str">
            <v>UKH2</v>
          </cell>
          <cell r="B378" t="str">
            <v xml:space="preserve">Bedfordshire, Hertfordshire </v>
          </cell>
        </row>
        <row r="379">
          <cell r="A379" t="str">
            <v>UKH3</v>
          </cell>
          <cell r="B379" t="str">
            <v xml:space="preserve">Essex </v>
          </cell>
        </row>
        <row r="380">
          <cell r="A380" t="str">
            <v>UKI</v>
          </cell>
          <cell r="B380" t="str">
            <v xml:space="preserve">LONDON </v>
          </cell>
        </row>
        <row r="381">
          <cell r="A381" t="str">
            <v>UKI1</v>
          </cell>
          <cell r="B381" t="str">
            <v xml:space="preserve">Inner London </v>
          </cell>
        </row>
        <row r="382">
          <cell r="A382" t="str">
            <v>UKI2</v>
          </cell>
          <cell r="B382" t="str">
            <v xml:space="preserve">Outer London </v>
          </cell>
        </row>
        <row r="383">
          <cell r="A383" t="str">
            <v>UKJ</v>
          </cell>
          <cell r="B383" t="str">
            <v xml:space="preserve">SOUTH EAST (ENGLAND) </v>
          </cell>
        </row>
        <row r="384">
          <cell r="A384" t="str">
            <v>UKJ1</v>
          </cell>
          <cell r="B384" t="str">
            <v xml:space="preserve">Berkshire, Bucks and Oxfordshire </v>
          </cell>
        </row>
        <row r="385">
          <cell r="A385" t="str">
            <v>UKJ2</v>
          </cell>
          <cell r="B385" t="str">
            <v xml:space="preserve">Surrey, East and West Sussex </v>
          </cell>
        </row>
        <row r="386">
          <cell r="A386" t="str">
            <v>UKJ3</v>
          </cell>
          <cell r="B386" t="str">
            <v xml:space="preserve">Hampshire and Isle of Wight </v>
          </cell>
        </row>
        <row r="387">
          <cell r="A387" t="str">
            <v>UKJ4</v>
          </cell>
          <cell r="B387" t="str">
            <v xml:space="preserve">Kent </v>
          </cell>
        </row>
        <row r="388">
          <cell r="A388" t="str">
            <v>UKK</v>
          </cell>
          <cell r="B388" t="str">
            <v xml:space="preserve">SOUTH WEST (ENGLAND) </v>
          </cell>
        </row>
        <row r="389">
          <cell r="A389" t="str">
            <v>UKK1</v>
          </cell>
          <cell r="B389" t="str">
            <v xml:space="preserve">Gloucestershire, Wiltshire and North Somerset </v>
          </cell>
        </row>
        <row r="390">
          <cell r="A390" t="str">
            <v>UKK2</v>
          </cell>
          <cell r="B390" t="str">
            <v xml:space="preserve">Dorset and Somerset </v>
          </cell>
        </row>
        <row r="391">
          <cell r="A391" t="str">
            <v>UKK3</v>
          </cell>
          <cell r="B391" t="str">
            <v xml:space="preserve">Cornwall and Isles of Scilly </v>
          </cell>
        </row>
        <row r="392">
          <cell r="A392" t="str">
            <v>UKK4</v>
          </cell>
          <cell r="B392" t="str">
            <v xml:space="preserve">Devon </v>
          </cell>
        </row>
        <row r="393">
          <cell r="A393" t="str">
            <v>UKL</v>
          </cell>
          <cell r="B393" t="str">
            <v xml:space="preserve">WALES </v>
          </cell>
        </row>
        <row r="394">
          <cell r="A394" t="str">
            <v>UKL1</v>
          </cell>
          <cell r="B394" t="str">
            <v xml:space="preserve">West Wales and The Valleys </v>
          </cell>
        </row>
        <row r="395">
          <cell r="A395" t="str">
            <v>UKL2</v>
          </cell>
          <cell r="B395" t="str">
            <v xml:space="preserve">East Wales </v>
          </cell>
        </row>
        <row r="396">
          <cell r="A396" t="str">
            <v>UKM</v>
          </cell>
          <cell r="B396" t="str">
            <v xml:space="preserve">SCOTLAND </v>
          </cell>
        </row>
        <row r="397">
          <cell r="A397" t="str">
            <v>UKM1</v>
          </cell>
          <cell r="B397" t="str">
            <v xml:space="preserve">North Eastern Scotland </v>
          </cell>
        </row>
        <row r="398">
          <cell r="A398" t="str">
            <v>UKM2</v>
          </cell>
          <cell r="B398" t="str">
            <v xml:space="preserve">Eastern Scotland </v>
          </cell>
        </row>
        <row r="399">
          <cell r="A399" t="str">
            <v>UKM3</v>
          </cell>
          <cell r="B399" t="str">
            <v xml:space="preserve">South Western Scotland </v>
          </cell>
        </row>
        <row r="400">
          <cell r="A400" t="str">
            <v>UKM4</v>
          </cell>
          <cell r="B400" t="str">
            <v xml:space="preserve">Highlands and Islands </v>
          </cell>
        </row>
        <row r="401">
          <cell r="A401" t="str">
            <v>UKN</v>
          </cell>
          <cell r="B401" t="str">
            <v xml:space="preserve">NORTHERN IRELAND </v>
          </cell>
        </row>
        <row r="402">
          <cell r="A402" t="str">
            <v>UKN0</v>
          </cell>
          <cell r="B402" t="str">
            <v xml:space="preserve">NORTHERN IRELAND 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8">
          <cell r="A18" t="str">
            <v>pc0000</v>
          </cell>
          <cell r="B18" t="str">
            <v>Total du cheptel bovin</v>
          </cell>
          <cell r="C18" t="str">
            <v>Cattle total</v>
          </cell>
          <cell r="D18" t="str">
            <v>Rinder insgesamt</v>
          </cell>
          <cell r="E18" t="str">
            <v>Bovini : totale</v>
          </cell>
          <cell r="F18" t="str">
            <v>Bovinos : total</v>
          </cell>
          <cell r="G18" t="str">
            <v>Bovinos, total</v>
          </cell>
          <cell r="H18" t="str">
            <v>Runderen, totaal</v>
          </cell>
          <cell r="I18" t="str">
            <v>Hornkvaeg i alt</v>
          </cell>
          <cell r="J18" t="str">
            <v>Óýíïëï ÂïïåéäÞ</v>
          </cell>
          <cell r="K18" t="str">
            <v>Kaikki nautaeläimet</v>
          </cell>
          <cell r="L18" t="str">
            <v>Nötkreatur, totalt</v>
          </cell>
        </row>
        <row r="19">
          <cell r="A19" t="str">
            <v>pc1000</v>
          </cell>
          <cell r="B19" t="str">
            <v>Bovins de moins d'un an</v>
          </cell>
          <cell r="C19" t="str">
            <v>Bovines less than 1 year old</v>
          </cell>
          <cell r="D19" t="str">
            <v>Rinder von weniger als 1 Jahr</v>
          </cell>
          <cell r="E19" t="str">
            <v xml:space="preserve">A. Bovini di meno di un anno: </v>
          </cell>
          <cell r="F19" t="str">
            <v xml:space="preserve">A. Bovinos de menos de un año: </v>
          </cell>
          <cell r="G19" t="str">
            <v>A. Bovinos de menos de 1 ano</v>
          </cell>
          <cell r="H19" t="str">
            <v xml:space="preserve">A. Runderen jonger dan een jaar: </v>
          </cell>
          <cell r="I19" t="str">
            <v xml:space="preserve">A. Hornkvaeg paa under 1 aar: </v>
          </cell>
          <cell r="J19" t="str">
            <v xml:space="preserve">Á. ÂïïåéäÞ çëéêßáò êÜôù ôïõ åíüò Ýôïõò: </v>
          </cell>
          <cell r="K19" t="str">
            <v>A. Alle vuoden ikäiset nautaeläimet:</v>
          </cell>
          <cell r="L19" t="str">
            <v>A. Nötkreatur, yngre än 1 år:</v>
          </cell>
        </row>
        <row r="20">
          <cell r="A20" t="str">
            <v>pc1100</v>
          </cell>
          <cell r="B20" t="str">
            <v>Veaux de boucherie</v>
          </cell>
          <cell r="C20" t="str">
            <v>Calves for slaughter</v>
          </cell>
          <cell r="D20" t="str">
            <v xml:space="preserve"> Kälber zum Schlachten</v>
          </cell>
          <cell r="E20" t="str">
            <v xml:space="preserve">a) vitelli destinati alla macellazione; </v>
          </cell>
          <cell r="F20" t="str">
            <v xml:space="preserve">a) terneros de abasto; </v>
          </cell>
          <cell r="G20" t="str">
            <v>a) vitelos de carne</v>
          </cell>
          <cell r="H20" t="str">
            <v xml:space="preserve">a) vleeskalveren; </v>
          </cell>
          <cell r="I20" t="str">
            <v>a) slagtekalve</v>
          </cell>
          <cell r="J20" t="str">
            <v>á) ìüó÷ïé ðïõ ðñïïñßæïíôáé ãéá óöáãÞ-</v>
          </cell>
          <cell r="K20" t="str">
            <v xml:space="preserve">a) teurasvasikat; </v>
          </cell>
          <cell r="L20" t="str">
            <v>a) Kalvar för slakt.</v>
          </cell>
        </row>
        <row r="21">
          <cell r="A21" t="str">
            <v>pc1200</v>
          </cell>
          <cell r="B21" t="str">
            <v>Autres veaux</v>
          </cell>
          <cell r="C21" t="str">
            <v>Other calves</v>
          </cell>
          <cell r="D21" t="str">
            <v xml:space="preserve"> andere Kälber</v>
          </cell>
          <cell r="E21" t="str">
            <v xml:space="preserve">b) altri; </v>
          </cell>
          <cell r="F21" t="str">
            <v xml:space="preserve">b) los demás: </v>
          </cell>
          <cell r="G21" t="str">
            <v xml:space="preserve">b) outros: </v>
          </cell>
          <cell r="H21" t="str">
            <v xml:space="preserve">b) andere: </v>
          </cell>
          <cell r="I21" t="str">
            <v xml:space="preserve">b) andre: </v>
          </cell>
          <cell r="J21" t="str">
            <v xml:space="preserve">â) Üëëá: </v>
          </cell>
          <cell r="K21" t="str">
            <v>b) muut:</v>
          </cell>
          <cell r="L21" t="str">
            <v>b) Övriga.</v>
          </cell>
        </row>
        <row r="22">
          <cell r="A22" t="str">
            <v>pc1210</v>
          </cell>
          <cell r="B22" t="str">
            <v>Mâles</v>
          </cell>
          <cell r="C22" t="str">
            <v>Male</v>
          </cell>
          <cell r="D22" t="str">
            <v xml:space="preserve"> männlich</v>
          </cell>
          <cell r="E22" t="str">
            <v xml:space="preserve">ba) maschi; </v>
          </cell>
          <cell r="F22" t="str">
            <v xml:space="preserve">ba) machos; </v>
          </cell>
          <cell r="G22" t="str">
            <v>ba) machos</v>
          </cell>
          <cell r="H22" t="str">
            <v xml:space="preserve">ba)mannelijke; </v>
          </cell>
          <cell r="I22" t="str">
            <v>ba) handyr</v>
          </cell>
          <cell r="J22" t="str">
            <v>âá) áñóåíéêÜ-</v>
          </cell>
          <cell r="K22" t="str">
            <v xml:space="preserve">ba) sonnivasikat; </v>
          </cell>
          <cell r="L22" t="str">
            <v>ba) handjur.</v>
          </cell>
        </row>
        <row r="23">
          <cell r="A23" t="str">
            <v>pc1220</v>
          </cell>
          <cell r="B23" t="str">
            <v>Femelles</v>
          </cell>
          <cell r="C23" t="str">
            <v>Female</v>
          </cell>
          <cell r="D23" t="str">
            <v xml:space="preserve"> weiblich</v>
          </cell>
          <cell r="E23" t="str">
            <v xml:space="preserve">bb) femmine. </v>
          </cell>
          <cell r="F23" t="str">
            <v xml:space="preserve">bb) hembras. </v>
          </cell>
          <cell r="G23" t="str">
            <v>bb) fêmeas</v>
          </cell>
          <cell r="H23" t="str">
            <v xml:space="preserve">bb)vrouwelijke; </v>
          </cell>
          <cell r="I23" t="str">
            <v xml:space="preserve">bb) hundyr. </v>
          </cell>
          <cell r="J23" t="str">
            <v>ââ) èçëõêÜ-</v>
          </cell>
          <cell r="K23" t="str">
            <v>bb) lehmävasikat.</v>
          </cell>
          <cell r="L23" t="str">
            <v>bb) hondjur.</v>
          </cell>
        </row>
        <row r="24">
          <cell r="A24" t="str">
            <v>pc2000</v>
          </cell>
          <cell r="B24" t="str">
            <v>Bovins de 1 an à moins de 2 ans</v>
          </cell>
          <cell r="C24" t="str">
            <v>Bovines aged between 1 and 2</v>
          </cell>
          <cell r="D24" t="str">
            <v>Rinder von 1 bis unter 2 Jahren</v>
          </cell>
          <cell r="E24" t="str">
            <v xml:space="preserve">B. Bovini di età compresa tra 1 e 2 anni: </v>
          </cell>
          <cell r="F24" t="str">
            <v xml:space="preserve">B. Bovinos de un año a menos de dos años: </v>
          </cell>
          <cell r="G24" t="str">
            <v>B. Bovinos de 1 a menos de 2 anos</v>
          </cell>
          <cell r="H24" t="str">
            <v xml:space="preserve">B. Runderen van een tot twee jaar: </v>
          </cell>
          <cell r="I24" t="str">
            <v xml:space="preserve">B. Hornkvaeg paa 1, men under 2 aar: </v>
          </cell>
          <cell r="J24" t="str">
            <v xml:space="preserve">Â. ÂïïåéäÞ çëéêßáò åíüò Ýùò êÜôù ôùí äýï åôþí: </v>
          </cell>
          <cell r="K24" t="str">
            <v>B. Nautaeläimet, jotka ovat vähintään yksivuotiaita mutta alle kaksivuotiaita:</v>
          </cell>
          <cell r="L24" t="str">
            <v>B. Nötkreatur mellan 1 och 2 år</v>
          </cell>
        </row>
        <row r="25">
          <cell r="A25" t="str">
            <v>pc2100</v>
          </cell>
          <cell r="B25" t="str">
            <v>Mâles</v>
          </cell>
          <cell r="C25" t="str">
            <v>Male</v>
          </cell>
          <cell r="D25" t="str">
            <v>männlich</v>
          </cell>
          <cell r="E25" t="str">
            <v xml:space="preserve">a) maschi; </v>
          </cell>
          <cell r="F25" t="str">
            <v xml:space="preserve">a) machos, </v>
          </cell>
          <cell r="G25" t="str">
            <v>a) machos</v>
          </cell>
          <cell r="H25" t="str">
            <v xml:space="preserve">a) mannelijke; </v>
          </cell>
          <cell r="I25" t="str">
            <v>a) handyr</v>
          </cell>
          <cell r="J25" t="str">
            <v>á) áñóåíéêÜ-</v>
          </cell>
          <cell r="K25" t="str">
            <v xml:space="preserve">a) sonnit; </v>
          </cell>
          <cell r="L25" t="str">
            <v>a) handjur</v>
          </cell>
        </row>
        <row r="26">
          <cell r="A26" t="str">
            <v>pc2200</v>
          </cell>
          <cell r="B26" t="str">
            <v>Femelles</v>
          </cell>
          <cell r="C26" t="str">
            <v>Female</v>
          </cell>
          <cell r="D26" t="str">
            <v>weiblich</v>
          </cell>
          <cell r="E26" t="str">
            <v xml:space="preserve">b) femmine: </v>
          </cell>
          <cell r="F26" t="str">
            <v xml:space="preserve">b) hembras: </v>
          </cell>
          <cell r="G26" t="str">
            <v xml:space="preserve">b) fêmeas: </v>
          </cell>
          <cell r="H26" t="str">
            <v xml:space="preserve">b) vrouwelijke: </v>
          </cell>
          <cell r="I26" t="str">
            <v xml:space="preserve">b) hundyr: </v>
          </cell>
          <cell r="J26" t="str">
            <v xml:space="preserve">â) èçëõêÜ: </v>
          </cell>
          <cell r="K26" t="str">
            <v>b) hiehot:</v>
          </cell>
          <cell r="L26" t="str">
            <v>b) hondjur</v>
          </cell>
        </row>
        <row r="27">
          <cell r="A27" t="str">
            <v>pc2210</v>
          </cell>
          <cell r="B27" t="str">
            <v>Animaux de boucherie</v>
          </cell>
          <cell r="C27" t="str">
            <v>Female for slaughter</v>
          </cell>
          <cell r="D27" t="str">
            <v xml:space="preserve"> zum Schlachten</v>
          </cell>
          <cell r="E27" t="str">
            <v xml:space="preserve">ba) animali destinati alla macellazione; </v>
          </cell>
          <cell r="F27" t="str">
            <v xml:space="preserve">ba) animales de abasto; </v>
          </cell>
          <cell r="G27" t="str">
            <v>ba) animais para abate</v>
          </cell>
          <cell r="H27" t="str">
            <v xml:space="preserve">ba)slachtdieren, </v>
          </cell>
          <cell r="I27" t="str">
            <v>ba) slagtedyr</v>
          </cell>
          <cell r="J27" t="str">
            <v>âá) æþá ðïõ ðñïïñßæïíôáé ãéá óöáãÞ-</v>
          </cell>
          <cell r="K27" t="str">
            <v xml:space="preserve">ba) teuraseläimet; </v>
          </cell>
          <cell r="L27" t="str">
            <v>ba) djur för slakt</v>
          </cell>
        </row>
        <row r="28">
          <cell r="A28" t="str">
            <v>pc2220</v>
          </cell>
          <cell r="B28" t="str">
            <v>Autres</v>
          </cell>
          <cell r="C28" t="str">
            <v>Other female</v>
          </cell>
          <cell r="D28" t="str">
            <v xml:space="preserve"> andere</v>
          </cell>
          <cell r="E28" t="str">
            <v xml:space="preserve">bb) altri. </v>
          </cell>
          <cell r="F28" t="str">
            <v xml:space="preserve">bb) los demás. </v>
          </cell>
          <cell r="G28" t="str">
            <v>bb) outras</v>
          </cell>
          <cell r="H28" t="str">
            <v xml:space="preserve">bb) andere; </v>
          </cell>
          <cell r="I28" t="str">
            <v xml:space="preserve">bb) andre. </v>
          </cell>
          <cell r="J28" t="str">
            <v>ââ) Üëëá-</v>
          </cell>
          <cell r="K28" t="str">
            <v>bb) muut.</v>
          </cell>
          <cell r="L28" t="str">
            <v>bb) övriga.</v>
          </cell>
        </row>
        <row r="29">
          <cell r="A29" t="str">
            <v>pc3000</v>
          </cell>
          <cell r="B29" t="str">
            <v>Bovins de 2 ans et plus</v>
          </cell>
          <cell r="C29" t="str">
            <v>Bovines of 2 years and over</v>
          </cell>
          <cell r="D29" t="str">
            <v>Rinder von 2 Jahren und daruber</v>
          </cell>
          <cell r="E29" t="str">
            <v xml:space="preserve">C. Bovini di 2 anni e oltre: </v>
          </cell>
          <cell r="F29" t="str">
            <v xml:space="preserve">C. Bovinos de dos años o más: </v>
          </cell>
          <cell r="G29" t="str">
            <v>C. Bovinos de 2 anos e mais</v>
          </cell>
          <cell r="H29" t="str">
            <v xml:space="preserve">C. Runderen van twee jaar en ouder: </v>
          </cell>
          <cell r="I29" t="str">
            <v xml:space="preserve">C. Hornkvaeg paa 2 aar og derover: </v>
          </cell>
          <cell r="J29" t="str">
            <v xml:space="preserve">Ã. ÂïïåéäÞ çëéêßáò äýï åôþí êáé Üíù: </v>
          </cell>
          <cell r="K29" t="str">
            <v>C. Nautaeläimet, jotka ovat kaksivuotiaita tai sitä vanhempia:</v>
          </cell>
          <cell r="L29" t="str">
            <v>C. Nötkreatur, 2 år och äldre</v>
          </cell>
        </row>
        <row r="30">
          <cell r="A30" t="str">
            <v>pc3100</v>
          </cell>
          <cell r="B30" t="str">
            <v>Mâles</v>
          </cell>
          <cell r="C30" t="str">
            <v>Male</v>
          </cell>
          <cell r="D30" t="str">
            <v>männlich</v>
          </cell>
          <cell r="E30" t="str">
            <v xml:space="preserve">a) maschi; </v>
          </cell>
          <cell r="F30" t="str">
            <v xml:space="preserve">a) machos; </v>
          </cell>
          <cell r="G30" t="str">
            <v>a) machos</v>
          </cell>
          <cell r="H30" t="str">
            <v xml:space="preserve">a) mannelijke; </v>
          </cell>
          <cell r="I30" t="str">
            <v>a) handyr</v>
          </cell>
          <cell r="J30" t="str">
            <v>á) áñóåíéêÜ-</v>
          </cell>
          <cell r="K30" t="str">
            <v xml:space="preserve">a) sonnit; </v>
          </cell>
          <cell r="L30" t="str">
            <v>a) handjur</v>
          </cell>
        </row>
        <row r="31">
          <cell r="A31" t="str">
            <v>pc3200</v>
          </cell>
          <cell r="B31" t="str">
            <v>Femelles</v>
          </cell>
          <cell r="C31" t="str">
            <v>Female</v>
          </cell>
          <cell r="D31" t="str">
            <v>weiblich</v>
          </cell>
          <cell r="E31" t="str">
            <v xml:space="preserve">b) femmine: </v>
          </cell>
          <cell r="F31" t="str">
            <v xml:space="preserve">b) hembras: </v>
          </cell>
          <cell r="G31" t="str">
            <v xml:space="preserve">b) fêmeas: </v>
          </cell>
          <cell r="H31" t="str">
            <v xml:space="preserve">b) vrouwelijke: </v>
          </cell>
          <cell r="I31" t="str">
            <v xml:space="preserve">b) hundyr: </v>
          </cell>
          <cell r="J31" t="str">
            <v xml:space="preserve">â) èçëõêÜ: </v>
          </cell>
          <cell r="K31" t="str">
            <v>b) naaraat:</v>
          </cell>
          <cell r="L31" t="str">
            <v>b) hondjur</v>
          </cell>
        </row>
        <row r="32">
          <cell r="A32" t="str">
            <v>pc3210</v>
          </cell>
          <cell r="B32" t="str">
            <v>Génisses</v>
          </cell>
          <cell r="C32" t="str">
            <v>Heifers</v>
          </cell>
          <cell r="D32" t="str">
            <v xml:space="preserve"> Färsen</v>
          </cell>
          <cell r="E32" t="str">
            <v xml:space="preserve">ba) giovenche: </v>
          </cell>
          <cell r="F32" t="str">
            <v xml:space="preserve">ba) novillas: </v>
          </cell>
          <cell r="G32" t="str">
            <v>ba) novilhas</v>
          </cell>
          <cell r="H32" t="str">
            <v xml:space="preserve">ba) vaarzen: </v>
          </cell>
          <cell r="I32" t="str">
            <v>ba) kvier</v>
          </cell>
          <cell r="J32" t="str">
            <v xml:space="preserve">âá) äáìáëßäåò: </v>
          </cell>
          <cell r="K32" t="str">
            <v>ba) hiehot:</v>
          </cell>
          <cell r="L32" t="str">
            <v>ba) kvigor:</v>
          </cell>
        </row>
        <row r="33">
          <cell r="A33" t="str">
            <v>pc3211</v>
          </cell>
          <cell r="B33" t="str">
            <v>Génisses de boucherie</v>
          </cell>
          <cell r="C33" t="str">
            <v>Heifers for slaughter</v>
          </cell>
          <cell r="D33" t="str">
            <v xml:space="preserve"> zum Schlachten</v>
          </cell>
          <cell r="E33" t="str">
            <v xml:space="preserve">1) animali destinati alla macellazione; </v>
          </cell>
          <cell r="F33" t="str">
            <v xml:space="preserve">1) animales de abasto; </v>
          </cell>
          <cell r="G33" t="str">
            <v>1. animais para abate</v>
          </cell>
          <cell r="H33" t="str">
            <v xml:space="preserve">1. slachtdieren, </v>
          </cell>
          <cell r="I33" t="str">
            <v>1) slagtedyr</v>
          </cell>
          <cell r="J33" t="str">
            <v>1. æþá ðïõ ðñïïñßæïíôáé ãéá óöáãÞ-</v>
          </cell>
          <cell r="K33" t="str">
            <v xml:space="preserve">1) teuraseläimet; </v>
          </cell>
          <cell r="L33" t="str">
            <v>1. kvigor för slakt</v>
          </cell>
        </row>
        <row r="34">
          <cell r="A34" t="str">
            <v>pc3212</v>
          </cell>
          <cell r="B34" t="str">
            <v>Autres</v>
          </cell>
          <cell r="C34" t="str">
            <v>Other heifers</v>
          </cell>
          <cell r="D34" t="str">
            <v xml:space="preserve"> andere</v>
          </cell>
          <cell r="E34" t="str">
            <v xml:space="preserve">2) altri; </v>
          </cell>
          <cell r="F34" t="str">
            <v xml:space="preserve">2) los demás; </v>
          </cell>
          <cell r="G34" t="str">
            <v>2. outras</v>
          </cell>
          <cell r="H34" t="str">
            <v xml:space="preserve">2. andere; </v>
          </cell>
          <cell r="I34" t="str">
            <v>2) andre</v>
          </cell>
          <cell r="J34" t="str">
            <v>2. Üëëá-</v>
          </cell>
          <cell r="K34" t="str">
            <v xml:space="preserve">2) muut; </v>
          </cell>
          <cell r="L34" t="str">
            <v>2. övriga</v>
          </cell>
        </row>
        <row r="35">
          <cell r="A35" t="str">
            <v>pc3220</v>
          </cell>
          <cell r="B35" t="str">
            <v>Vaches</v>
          </cell>
          <cell r="C35" t="str">
            <v>Cows</v>
          </cell>
          <cell r="D35" t="str">
            <v xml:space="preserve"> Kühe</v>
          </cell>
          <cell r="E35" t="str">
            <v xml:space="preserve">bb) vacche: </v>
          </cell>
          <cell r="F35" t="str">
            <v xml:space="preserve">bb) vacas: </v>
          </cell>
          <cell r="G35" t="str">
            <v xml:space="preserve">bb) vacas: </v>
          </cell>
          <cell r="H35" t="str">
            <v xml:space="preserve">bb) koeien: </v>
          </cell>
          <cell r="I35" t="str">
            <v xml:space="preserve">bb) koeer: </v>
          </cell>
          <cell r="J35" t="str">
            <v xml:space="preserve">ââ) áãåëÜäåò: </v>
          </cell>
          <cell r="K35" t="str">
            <v>bb) lehmät:</v>
          </cell>
          <cell r="L35" t="str">
            <v>bb) kor:</v>
          </cell>
        </row>
        <row r="36">
          <cell r="A36" t="str">
            <v>pc3221</v>
          </cell>
          <cell r="B36" t="str">
            <v>Vaches laitières</v>
          </cell>
          <cell r="C36" t="str">
            <v>Dairy cows</v>
          </cell>
          <cell r="D36" t="str">
            <v xml:space="preserve"> Milchkühe</v>
          </cell>
          <cell r="E36" t="str">
            <v xml:space="preserve">1) vacche da latte; </v>
          </cell>
          <cell r="F36" t="str">
            <v xml:space="preserve">1) vacas lecheras; </v>
          </cell>
          <cell r="G36" t="str">
            <v>1. vacas leiteiras</v>
          </cell>
          <cell r="H36" t="str">
            <v xml:space="preserve">1. melkkoeien, </v>
          </cell>
          <cell r="I36" t="str">
            <v>1) malkekoeer</v>
          </cell>
          <cell r="J36" t="str">
            <v>1. áãåëÜäåò ãáëáêôïðáñáãùãÞò-</v>
          </cell>
          <cell r="K36" t="str">
            <v xml:space="preserve">1) lypsylehmät; </v>
          </cell>
          <cell r="L36" t="str">
            <v>1. mjölkkor</v>
          </cell>
        </row>
        <row r="37">
          <cell r="A37" t="str">
            <v>pc3222</v>
          </cell>
          <cell r="B37" t="str">
            <v>Autres vaches</v>
          </cell>
          <cell r="C37" t="str">
            <v>Other cows</v>
          </cell>
          <cell r="D37" t="str">
            <v xml:space="preserve"> andere</v>
          </cell>
          <cell r="E37" t="str">
            <v xml:space="preserve">2) altre. </v>
          </cell>
          <cell r="F37" t="str">
            <v xml:space="preserve">2) las demás. </v>
          </cell>
          <cell r="G37" t="str">
            <v>2. outras</v>
          </cell>
          <cell r="H37" t="str">
            <v xml:space="preserve">2. andere; </v>
          </cell>
          <cell r="I37" t="str">
            <v xml:space="preserve">2) andre. </v>
          </cell>
          <cell r="J37" t="str">
            <v>2. Üëëåò-</v>
          </cell>
          <cell r="K37" t="str">
            <v>2) muut.</v>
          </cell>
          <cell r="L37" t="str">
            <v>2. övriga.</v>
          </cell>
        </row>
        <row r="38">
          <cell r="A38" t="str">
            <v>pc4000</v>
          </cell>
          <cell r="B38" t="str">
            <v>Buffles</v>
          </cell>
          <cell r="C38" t="str">
            <v>Buffaloes</v>
          </cell>
          <cell r="D38" t="str">
            <v>Büffel</v>
          </cell>
          <cell r="E38" t="str">
            <v xml:space="preserve">D. Bufali: </v>
          </cell>
          <cell r="F38" t="str">
            <v xml:space="preserve">D. Búfalos: </v>
          </cell>
          <cell r="G38" t="str">
            <v>D. Búfalos</v>
          </cell>
          <cell r="H38" t="str">
            <v xml:space="preserve">D. Buffels: </v>
          </cell>
          <cell r="I38" t="str">
            <v xml:space="preserve">D. Boefler: </v>
          </cell>
          <cell r="J38" t="str">
            <v xml:space="preserve">Ä. Âïýâáëïé: </v>
          </cell>
          <cell r="K38" t="str">
            <v>D. Puhvelit:</v>
          </cell>
          <cell r="L38" t="str">
            <v>D. Bufflar</v>
          </cell>
        </row>
        <row r="39">
          <cell r="A39" t="str">
            <v>pc4100</v>
          </cell>
          <cell r="B39" t="str">
            <v>Bufflonnes reproductrices</v>
          </cell>
          <cell r="C39" t="str">
            <v>Female breeding buffaloes</v>
          </cell>
          <cell r="D39" t="str">
            <v>weibliche Zuchttiere</v>
          </cell>
          <cell r="E39" t="str">
            <v xml:space="preserve">a) bufale da riproduzione; </v>
          </cell>
          <cell r="F39" t="str">
            <v xml:space="preserve">a) hembras reproductoras; </v>
          </cell>
          <cell r="G39" t="str">
            <v>a) fêmeas reprodutoras</v>
          </cell>
          <cell r="H39" t="str">
            <v xml:space="preserve">a) fokbuffelkoeien, </v>
          </cell>
          <cell r="I39" t="str">
            <v>a) boeffelkoeer til avlsbrug</v>
          </cell>
          <cell r="J39" t="str">
            <v>á) âïõâÜëåò ãáëáêôïðáñáãùãÞò-</v>
          </cell>
          <cell r="K39" t="str">
            <v xml:space="preserve">a) siitosnaaraspuhvelit; </v>
          </cell>
          <cell r="L39" t="str">
            <v>a) honbufflar för avel</v>
          </cell>
        </row>
        <row r="40">
          <cell r="A40" t="str">
            <v>pc4200</v>
          </cell>
          <cell r="B40" t="str">
            <v>Autres buffles</v>
          </cell>
          <cell r="C40" t="str">
            <v>Other buffaloes</v>
          </cell>
          <cell r="D40" t="str">
            <v>andere</v>
          </cell>
          <cell r="E40" t="str">
            <v xml:space="preserve">b) altri. </v>
          </cell>
          <cell r="F40" t="str">
            <v xml:space="preserve">b) los demás. </v>
          </cell>
          <cell r="G40" t="str">
            <v xml:space="preserve">b) outros búfalos. </v>
          </cell>
          <cell r="H40" t="str">
            <v xml:space="preserve">b) andere buffels. </v>
          </cell>
          <cell r="I40" t="str">
            <v xml:space="preserve">b) andre boefler. </v>
          </cell>
          <cell r="J40" t="str">
            <v xml:space="preserve">â) Üëëïé âïýâáëïé. </v>
          </cell>
          <cell r="K40" t="str">
            <v>b) muut puhvelit</v>
          </cell>
          <cell r="L40" t="str">
            <v>b) övriga bufflar</v>
          </cell>
        </row>
        <row r="41">
          <cell r="A41" t="str">
            <v>PG0000</v>
          </cell>
          <cell r="B41" t="str">
            <v>Cheptel caprin, total</v>
          </cell>
          <cell r="C41" t="str">
            <v>Goats total</v>
          </cell>
          <cell r="D41" t="str">
            <v>Ziegen, insgesamt</v>
          </cell>
          <cell r="E41" t="str">
            <v xml:space="preserve">B. Caprini, totale: </v>
          </cell>
          <cell r="F41" t="str">
            <v xml:space="preserve">B. Caprinos, total: </v>
          </cell>
          <cell r="G41" t="str">
            <v>B. Caprinos, total</v>
          </cell>
          <cell r="H41" t="str">
            <v xml:space="preserve">B. Geiten, totaal: </v>
          </cell>
          <cell r="I41" t="str">
            <v xml:space="preserve">B. Geder i alt: </v>
          </cell>
          <cell r="J41" t="str">
            <v xml:space="preserve">Â. Óýíïëï áéãþí: </v>
          </cell>
          <cell r="K41" t="str">
            <v>B Kaikki vuohet:</v>
          </cell>
          <cell r="L41" t="str">
            <v>B. Getter, totalt</v>
          </cell>
        </row>
        <row r="42">
          <cell r="A42" t="str">
            <v>PG1000</v>
          </cell>
          <cell r="B42" t="str">
            <v>Chèvres ayant mis bas et chèvres saillies</v>
          </cell>
          <cell r="C42" t="str">
            <v>Goats which have already kidded and goats mated</v>
          </cell>
          <cell r="D42" t="str">
            <v xml:space="preserve"> Ziegen, die bereits gezickelt haben, und gedeckte Ziegen</v>
          </cell>
          <cell r="E42" t="str">
            <v xml:space="preserve">B.1. capre aventi già figliato e capre montate: </v>
          </cell>
          <cell r="F42" t="str">
            <v>B.1 Chivas cubiertas y cabras</v>
          </cell>
          <cell r="G42" t="str">
            <v>B.1. Cabras e chibas cobertas</v>
          </cell>
          <cell r="H42" t="str">
            <v xml:space="preserve">B.1. Geiten die al hebben gelammerd en gedekte geiten: </v>
          </cell>
          <cell r="I42" t="str">
            <v xml:space="preserve">B.1. Geder, som har faaet kid, og bedaekkede geder: </v>
          </cell>
          <cell r="J42" t="str">
            <v xml:space="preserve">Â.1. áßãåò ðïõ Ý÷ïõí ãåííÞóåé êáé ï÷åõìÝíåò áßãåò: </v>
          </cell>
          <cell r="K42" t="str">
            <v>B.1 vohlineet vuohet ja astutetut vuohet:</v>
          </cell>
          <cell r="L42" t="str">
            <v>B.1. getter som redan fått killingar och betäckta getter.</v>
          </cell>
        </row>
        <row r="43">
          <cell r="A43" t="str">
            <v>PG1100</v>
          </cell>
          <cell r="B43" t="str">
            <v xml:space="preserve"> Chèvres ayant déjà mis bas</v>
          </cell>
          <cell r="C43" t="str">
            <v xml:space="preserve"> Goats which have already kidded</v>
          </cell>
          <cell r="D43" t="str">
            <v>Ziegen, die bereits gezickelt haben</v>
          </cell>
          <cell r="E43" t="str">
            <v xml:space="preserve">B.1.1. capre aventi già figliato; </v>
          </cell>
          <cell r="F43" t="str">
            <v>B.1.1 Cabras</v>
          </cell>
          <cell r="G43" t="str">
            <v>B.1.1. cabras</v>
          </cell>
          <cell r="H43" t="str">
            <v xml:space="preserve">B.1.1. geiten die al hebben gelammerd, </v>
          </cell>
          <cell r="I43" t="str">
            <v>B.1.1. geder, som har faaet kid</v>
          </cell>
          <cell r="J43" t="str">
            <v>Â.1.1. áßãåò ðïõ Ý÷ïõí ãåííÞóåé-</v>
          </cell>
          <cell r="K43" t="str">
            <v xml:space="preserve">B.1.1 vohlineet vuohet; </v>
          </cell>
          <cell r="L43" t="str">
            <v>B.1.1. getter som redan fått killingar.</v>
          </cell>
        </row>
        <row r="44">
          <cell r="A44" t="str">
            <v>PG1200</v>
          </cell>
          <cell r="B44" t="str">
            <v xml:space="preserve"> Chèvres saillies pour la première fois</v>
          </cell>
          <cell r="C44" t="str">
            <v xml:space="preserve"> Goats mated for the first time</v>
          </cell>
          <cell r="D44" t="str">
            <v>Ziegen die zum ersten Mal gedeckt wurden</v>
          </cell>
          <cell r="E44" t="str">
            <v xml:space="preserve">B.1.2. capre montate per la prima volta; </v>
          </cell>
          <cell r="F44" t="str">
            <v>B.1.2 Chivas cubiertas</v>
          </cell>
          <cell r="G44" t="str">
            <v>B.1.2. chibas cobertas pela primeira vez</v>
          </cell>
          <cell r="H44" t="str">
            <v xml:space="preserve">B.1.2. geiten die voor de eerste maal zijn gedekt; </v>
          </cell>
          <cell r="I44" t="str">
            <v xml:space="preserve">B.1.2. geder, der er foerstegangsbedaekkede. </v>
          </cell>
          <cell r="J44" t="str">
            <v>Â.1.2. áßãåò ìåôÜ ôçí ðñþôç ï÷åßá ôïõò-</v>
          </cell>
          <cell r="K44" t="str">
            <v xml:space="preserve">B.1.2 ensimmäistä kertaa astutetut vuohet; </v>
          </cell>
          <cell r="L44" t="str">
            <v>B.1.2. getter som betäckts för första gången.</v>
          </cell>
        </row>
        <row r="45">
          <cell r="A45" t="str">
            <v>PG2000</v>
          </cell>
          <cell r="B45" t="str">
            <v>Autres caprins</v>
          </cell>
          <cell r="C45" t="str">
            <v>Other goats</v>
          </cell>
          <cell r="D45" t="str">
            <v xml:space="preserve"> Andere Ziegen</v>
          </cell>
          <cell r="E45" t="str">
            <v xml:space="preserve">B.2. altri caprini. </v>
          </cell>
          <cell r="F45" t="str">
            <v xml:space="preserve">B. 2 Otros caprinos. </v>
          </cell>
          <cell r="G45" t="str">
            <v>B.2. Outros caprinos</v>
          </cell>
          <cell r="H45" t="str">
            <v xml:space="preserve">B.2. Andere geiten. </v>
          </cell>
          <cell r="I45" t="str">
            <v xml:space="preserve">B.2. Andre geder. </v>
          </cell>
          <cell r="J45" t="str">
            <v xml:space="preserve">Â.2. ëïéðÝò áßãåò. </v>
          </cell>
          <cell r="K45" t="str">
            <v>B.2 muut vuohet.</v>
          </cell>
          <cell r="L45" t="str">
            <v>B.2. andra getter.</v>
          </cell>
        </row>
        <row r="46">
          <cell r="A46" t="str">
            <v>PP0000</v>
          </cell>
          <cell r="B46" t="str">
            <v>Total du cheptel porcin</v>
          </cell>
          <cell r="C46" t="str">
            <v>Total pigs</v>
          </cell>
          <cell r="D46" t="str">
            <v>Schweine insgesamt</v>
          </cell>
          <cell r="E46" t="str">
            <v>Suini totale</v>
          </cell>
          <cell r="F46" t="str">
            <v>Cerdos : total</v>
          </cell>
          <cell r="G46" t="str">
            <v>Porcos, total</v>
          </cell>
          <cell r="H46" t="str">
            <v>Varkens, totaal</v>
          </cell>
          <cell r="I46" t="str">
            <v>Svin i alt</v>
          </cell>
          <cell r="J46" t="str">
            <v>Óýíïëï ×ïéñßäéá</v>
          </cell>
          <cell r="K46" t="str">
            <v>Kaikki porsaat</v>
          </cell>
          <cell r="L46" t="str">
            <v>Grisar, totalt</v>
          </cell>
        </row>
        <row r="47">
          <cell r="A47" t="str">
            <v>PP1000</v>
          </cell>
          <cell r="B47" t="str">
            <v>Porcelets d'un poids vif de moins de 20 kg</v>
          </cell>
          <cell r="C47" t="str">
            <v>Piglets (&lt;20KG)</v>
          </cell>
          <cell r="D47" t="str">
            <v>Ferkel (&lt; 20 kg)</v>
          </cell>
          <cell r="E47" t="str">
            <v>Suinetti con peso vivo inferiore a 20 chilogrammi.</v>
          </cell>
          <cell r="F47" t="str">
            <v xml:space="preserve">A. Lechones con un peso vivo inferior a 20 kilogramos. </v>
          </cell>
          <cell r="G47" t="str">
            <v xml:space="preserve">A. Leitões com peso vivo inferior a 20 kg; </v>
          </cell>
          <cell r="H47" t="str">
            <v xml:space="preserve">A. Biggen met een levend gewicht van minder dan 20 kg; </v>
          </cell>
          <cell r="I47" t="str">
            <v xml:space="preserve">A. Smaagrise med en levende vaegt paa under 20 kg. </v>
          </cell>
          <cell r="J47" t="str">
            <v>Á. ×ïéñßäéá æþíôïò âÜñïõò êÜôù ôùí 20 ÷éëéïãñÜììùí-</v>
          </cell>
          <cell r="K47" t="str">
            <v>A. Porsaat, joiden elopaino on alle 20 kilogrammaa.</v>
          </cell>
          <cell r="L47" t="str">
            <v>A. Smågrisar med en levande vikt på högst 20 kg.</v>
          </cell>
        </row>
        <row r="48">
          <cell r="A48" t="str">
            <v>PP2000</v>
          </cell>
          <cell r="B48" t="str">
            <v>Porcs d'un poids vif de 20 kg à moins de 50 kg</v>
          </cell>
          <cell r="C48" t="str">
            <v>Young Pigs (20-&lt;50KG)</v>
          </cell>
          <cell r="D48" t="str">
            <v>Jungschweine (20-&lt;50 kg)</v>
          </cell>
          <cell r="E48" t="str">
            <v>Suini con peso vivo compreso tra 20 e 50 chilogrammi.</v>
          </cell>
          <cell r="F48" t="str">
            <v xml:space="preserve">B. Cerdos con un peso vivo de 20 kilogramos hasta menos de 50 kilogramos. </v>
          </cell>
          <cell r="G48" t="str">
            <v xml:space="preserve">B. Porcos com peso vivo igual ou superior a 20 kg e inferior a 50 kg; </v>
          </cell>
          <cell r="H48" t="str">
            <v xml:space="preserve">B. Varkens met een levend gewicht van ten minste 20 kg, doch minder dan 50 kg; </v>
          </cell>
          <cell r="I48" t="str">
            <v xml:space="preserve">B. Svin med en levende vaegt paa 20 kg og derover, men under 50 kg. </v>
          </cell>
          <cell r="J48" t="str">
            <v>Â. ×ïßñïé æþíôïò âÜñïõò áðü 20 ÷éëéüãñáììá ìÝ÷ñé êÜôù ôùí 50 ÷éëéïãñÜììùí-</v>
          </cell>
          <cell r="K48" t="str">
            <v>B. Porsaat, joiden elopaino on yli 20 kilogrammaa, mutta alle 50 kilogrammaa.</v>
          </cell>
          <cell r="L48" t="str">
            <v>B. Grisar med en levande vikt på minst 20 kg men mindre än 50 kg.</v>
          </cell>
        </row>
        <row r="49">
          <cell r="A49" t="str">
            <v>PP3000</v>
          </cell>
          <cell r="B49" t="str">
            <v>Porcs à l'engrais (y compris les verrats de réforme et les truies de réforme) de 50 kg et plus</v>
          </cell>
          <cell r="C49" t="str">
            <v>Pigs for fattening (&gt;=50KG)</v>
          </cell>
          <cell r="D49" t="str">
            <v>Mastschweine (&gt;= 50 kg)</v>
          </cell>
          <cell r="E49" t="str">
            <v>Suini da ingrasso, compresi i verri e le scrofe di riforma, di peso vivo:</v>
          </cell>
          <cell r="F49" t="str">
            <v xml:space="preserve">C. Cerdos de engorde, incluidos los verracos de desecho y las cerdas de desecho, con un peso en vivo: </v>
          </cell>
          <cell r="G49" t="str">
            <v xml:space="preserve">C. Porcos de engorda, incluindo os varrascos de reforma e as porcas de reforma, com peso vivo: </v>
          </cell>
          <cell r="H49" t="str">
            <v xml:space="preserve">C. Vleesvarkens, uitstootberen en uitstootzeugen daaronder begrepen, met een levend gewicht: </v>
          </cell>
          <cell r="I49" t="str">
            <v xml:space="preserve">C. Fedesvin, herunder udsaetterorner og udsaettersoeer, med en levende vaegt paa: </v>
          </cell>
          <cell r="J49" t="str">
            <v xml:space="preserve">Ã. ×ïßñïé ðñïò ðÜ÷õíóç, óõìðåñéëáìâáíïìÝíùí ôùí áñóåíéêþí êáé èçëõêþí ÷ïßñùí ìåôáôñïðÞò, æþíôïò âÜñïõò: </v>
          </cell>
          <cell r="K49" t="str">
            <v>C. Lihotusporsaat, mukaan lukien teuraskarjut ja teurasemakot, joiden elopaino on:</v>
          </cell>
          <cell r="L49" t="str">
            <v>C. Grisar avsedda för slakt, inklusive slaktgaltar och slaktsuggor med en levande vikt på</v>
          </cell>
        </row>
        <row r="50">
          <cell r="A50" t="str">
            <v>PP3100</v>
          </cell>
          <cell r="B50" t="str">
            <v xml:space="preserve"> Porcs à l'engrais de 50 à moins de 80 kg</v>
          </cell>
          <cell r="C50" t="str">
            <v xml:space="preserve"> Pigs for fattening (50-&lt;80KG)</v>
          </cell>
          <cell r="D50" t="str">
            <v xml:space="preserve"> Mastschweine (50-&lt;80 kg)</v>
          </cell>
          <cell r="E50" t="str">
            <v>Suini da ingrasso,,compreso tra 50 e 80 chilogrammi,</v>
          </cell>
          <cell r="F50" t="str">
            <v xml:space="preserve">a) de 50 kilogramos a menos de 80 kilogramos; </v>
          </cell>
          <cell r="G50" t="str">
            <v xml:space="preserve">a) igual ou superior a 50 kg e inferior a 80 kg, </v>
          </cell>
          <cell r="H50" t="str">
            <v xml:space="preserve">a) van ten minste 50 kg, doch minder dan 80 kg; </v>
          </cell>
          <cell r="I50" t="str">
            <v>a) 50 kg og derover, men under 80 kg</v>
          </cell>
          <cell r="J50" t="str">
            <v>á) áðü 50 ÷éëéüãñáììá ìÝ÷ñé êÜôù ôùí 80 ÷éëéïãñÜììùí-</v>
          </cell>
          <cell r="K50" t="str">
            <v xml:space="preserve">a) yli 50 kilogrammaa, mutta alle 80 kilogrammaa; </v>
          </cell>
          <cell r="L50" t="str">
            <v>a) minst 50 kg men mindre än 80 kg,</v>
          </cell>
        </row>
        <row r="51">
          <cell r="A51" t="str">
            <v>PP3200</v>
          </cell>
          <cell r="B51" t="str">
            <v xml:space="preserve"> Porcs à l'engrais de 80 à moins de 110 kg</v>
          </cell>
          <cell r="C51" t="str">
            <v xml:space="preserve"> Pigs for fattening (80-&lt;110KG)</v>
          </cell>
          <cell r="D51" t="str">
            <v xml:space="preserve"> Mastschweine (80-&lt;110 kg)</v>
          </cell>
          <cell r="E51" t="str">
            <v>Suini da ingrasso,, compreso tra 80 e 110 chilogrammi,</v>
          </cell>
          <cell r="F51" t="str">
            <v xml:space="preserve">b) de 80 kilogramos a menos de 110 kilogramos; </v>
          </cell>
          <cell r="G51" t="str">
            <v xml:space="preserve">b) igual ou superior a 80 kg e inferior a 110 kg, </v>
          </cell>
          <cell r="H51" t="str">
            <v xml:space="preserve">b) van ten minste 80 kg, doch minder dan 110 kg; </v>
          </cell>
          <cell r="I51" t="str">
            <v>b) 80 kg og derover, men under 110 kg</v>
          </cell>
          <cell r="J51" t="str">
            <v>â) áðü 80 ÷éëéüãñáììá ìÝ÷ñé êÜôù ôùí 110 ÷éëéïãñÜììùí-</v>
          </cell>
          <cell r="K51" t="str">
            <v xml:space="preserve">b) yli 80 kilogrammaa, mutta alle 110 kilogrammaa; </v>
          </cell>
          <cell r="L51" t="str">
            <v>b) minst 80 kg men mindre än 110 kg,</v>
          </cell>
        </row>
        <row r="52">
          <cell r="A52" t="str">
            <v>PP3300</v>
          </cell>
          <cell r="B52" t="str">
            <v xml:space="preserve"> Porcs à l'engrais de110 kg et plus</v>
          </cell>
          <cell r="C52" t="str">
            <v xml:space="preserve"> Pigs for fattening (&gt;=110KG)</v>
          </cell>
          <cell r="D52" t="str">
            <v xml:space="preserve"> Mastschweine (&gt;=110 kg)</v>
          </cell>
          <cell r="E52" t="str">
            <v xml:space="preserve"> Suini da ingrasso,,pari o superiore a 110 chilogrammi.</v>
          </cell>
          <cell r="F52" t="str">
            <v xml:space="preserve">c) de 110 kilogramos o más. </v>
          </cell>
          <cell r="G52" t="str">
            <v xml:space="preserve">c) igual ou superior a 110 kg; </v>
          </cell>
          <cell r="H52" t="str">
            <v xml:space="preserve">c) van 110 kg of meer; </v>
          </cell>
          <cell r="I52" t="str">
            <v xml:space="preserve">c) 110 kg og derover. </v>
          </cell>
          <cell r="J52" t="str">
            <v>ã) áðü 110 ÷éëéüãñáììá êáé Üíù-</v>
          </cell>
          <cell r="K52" t="str">
            <v>c) 110 kilogrammaa tai enemmän</v>
          </cell>
          <cell r="L52" t="str">
            <v>c) minst 110 kg.</v>
          </cell>
        </row>
        <row r="53">
          <cell r="A53" t="str">
            <v>PP4000</v>
          </cell>
          <cell r="B53" t="str">
            <v>Porcs reproducteursd'un poids vif de 50 kg et plus</v>
          </cell>
          <cell r="C53" t="str">
            <v>Breeding Pigs (&gt;=50KG)</v>
          </cell>
          <cell r="D53" t="str">
            <v>Zuchtschweine (Sauen und Eber) &gt;= 50 kg</v>
          </cell>
          <cell r="E53" t="str">
            <v>Suini riproduttori di peso vivo pari o superiore a 50 chilogrammi:</v>
          </cell>
          <cell r="F53" t="str">
            <v xml:space="preserve">D. Cerdos reproductores con un peso vivo de 50 kilogramos o más: </v>
          </cell>
          <cell r="G53" t="str">
            <v xml:space="preserve">D. Porcos reprodutores com peso vivo igual ou superior a 50 kg: </v>
          </cell>
          <cell r="H53" t="str">
            <v xml:space="preserve">D. Fokvarkens met een levend gewicht van 50 kg of meer: </v>
          </cell>
          <cell r="I53" t="str">
            <v xml:space="preserve">D. Avlssvin med en levende vaegt paa 50 kg og derover: </v>
          </cell>
          <cell r="J53" t="str">
            <v xml:space="preserve">Ä. ×ïßñïé áíáðáñáãùãÞò æþíôïò âÜñïõò 50 ÷éëéïãñÜììùí êáé Üíù: </v>
          </cell>
          <cell r="K53" t="str">
            <v>D. Siitossiat, joiden elopaino on 50 kilogrammaa tai enemmän:</v>
          </cell>
          <cell r="L53" t="str">
            <v>D. Avelsgrisar med levande vikt på minst 50 kg:</v>
          </cell>
        </row>
        <row r="54">
          <cell r="A54" t="str">
            <v>PP4100</v>
          </cell>
          <cell r="B54" t="str">
            <v xml:space="preserve"> Verrats</v>
          </cell>
          <cell r="C54" t="str">
            <v>Boars</v>
          </cell>
          <cell r="D54" t="str">
            <v xml:space="preserve"> Eber</v>
          </cell>
          <cell r="E54" t="str">
            <v>Verri</v>
          </cell>
          <cell r="F54" t="str">
            <v xml:space="preserve">a) verracos; </v>
          </cell>
          <cell r="G54" t="str">
            <v xml:space="preserve">a) varrascos, </v>
          </cell>
          <cell r="H54" t="str">
            <v xml:space="preserve">a) beren; </v>
          </cell>
          <cell r="I54" t="str">
            <v>a) orner</v>
          </cell>
          <cell r="J54" t="str">
            <v>á) áñóåíéêïß-</v>
          </cell>
          <cell r="K54" t="str">
            <v xml:space="preserve">a) karjut; </v>
          </cell>
          <cell r="L54" t="str">
            <v>a) Galtar.</v>
          </cell>
        </row>
        <row r="55">
          <cell r="A55" t="str">
            <v>PP4200</v>
          </cell>
          <cell r="B55" t="str">
            <v>Truies-total</v>
          </cell>
          <cell r="C55" t="str">
            <v>Breeding Sows</v>
          </cell>
          <cell r="D55" t="str">
            <v>Sauen insgesamt</v>
          </cell>
          <cell r="E55" t="str">
            <v>Scrofe totale</v>
          </cell>
          <cell r="F55" t="str">
            <v xml:space="preserve">    Cerdas : totale</v>
          </cell>
          <cell r="G55" t="str">
            <v>Porcas, total</v>
          </cell>
          <cell r="H55" t="str">
            <v>Zeugen, totaal</v>
          </cell>
          <cell r="I55" t="str">
            <v>Soeer i alt</v>
          </cell>
          <cell r="J55" t="str">
            <v>Óýíïëï èçëõêïß</v>
          </cell>
          <cell r="K55" t="str">
            <v>Kaikki emakot</v>
          </cell>
          <cell r="L55" t="str">
            <v>Hongrisar, totalt</v>
          </cell>
        </row>
        <row r="56">
          <cell r="A56" t="str">
            <v>PP4210</v>
          </cell>
          <cell r="B56" t="str">
            <v xml:space="preserve"> Truies saillies</v>
          </cell>
          <cell r="C56" t="str">
            <v xml:space="preserve"> Mated Sows</v>
          </cell>
          <cell r="D56" t="str">
            <v xml:space="preserve"> gedeckte Sauen</v>
          </cell>
          <cell r="E56" t="str">
            <v>Scrofe montate, di cui:</v>
          </cell>
          <cell r="F56" t="str">
            <v xml:space="preserve">b) cerdas cubiertas, de las cuales: </v>
          </cell>
          <cell r="G56" t="str">
            <v xml:space="preserve">b) porcas cobertas, das quais: </v>
          </cell>
          <cell r="H56" t="str">
            <v xml:space="preserve">b) gedekte zeugen, waarvan: </v>
          </cell>
          <cell r="I56" t="str">
            <v>b) bedaekkede soeer, heraf</v>
          </cell>
          <cell r="J56" t="str">
            <v xml:space="preserve">â) èçëõêïß ðïõ Ý÷ïõí æåõãáñþóåé, áðü ôïõò ïðïßïõò: </v>
          </cell>
          <cell r="K56" t="str">
            <v>b) astutetut emakot, joista:</v>
          </cell>
          <cell r="L56" t="str">
            <v>b) Betäckta hongrisar, varav</v>
          </cell>
        </row>
        <row r="57">
          <cell r="A57" t="str">
            <v>PP4211</v>
          </cell>
          <cell r="B57" t="str">
            <v>dont truies saillies pour la première fois</v>
          </cell>
          <cell r="C57" t="str">
            <v xml:space="preserve"> of which: Sows mated for the first time</v>
          </cell>
          <cell r="D57" t="str">
            <v xml:space="preserve"> davon erstmal gedekte</v>
          </cell>
          <cell r="E57" t="str">
            <v>Scrofe montate per la prima volta,</v>
          </cell>
          <cell r="F57" t="str">
            <v xml:space="preserve">b 1) cerdas cubiertas por primera vez; </v>
          </cell>
          <cell r="G57" t="str">
            <v xml:space="preserve">b)1) porcas cobertas pela primeira vez, </v>
          </cell>
          <cell r="H57" t="str">
            <v xml:space="preserve">b) 1. zeugen die voor de eerste maal gedekt zijn; </v>
          </cell>
          <cell r="I57" t="str">
            <v>b 1) for foerste gang bedaekkede soeer</v>
          </cell>
          <cell r="J57" t="str">
            <v>â 1) èçëõêïß ÷ïßñïé ðïõ Ý÷ïõí æåõãáñþóåé ãéá ðñþôç öïñÜ-</v>
          </cell>
          <cell r="K57" t="str">
            <v xml:space="preserve">b1) ensimmäistä kertaa astutetut emakot; </v>
          </cell>
          <cell r="L57" t="str">
            <v>b1) hongrisar betäckta för första gången,</v>
          </cell>
        </row>
        <row r="58">
          <cell r="A58" t="str">
            <v>PP4220</v>
          </cell>
          <cell r="B58" t="str">
            <v xml:space="preserve"> Autres truies</v>
          </cell>
          <cell r="C58" t="str">
            <v xml:space="preserve"> Breeding Sows not mated</v>
          </cell>
          <cell r="D58" t="str">
            <v>andere Sauen</v>
          </cell>
          <cell r="E58" t="str">
            <v>Altre scrofe, di cui:</v>
          </cell>
          <cell r="F58" t="str">
            <v xml:space="preserve">c) otras cerdas, de las cuales: </v>
          </cell>
          <cell r="G58" t="str">
            <v xml:space="preserve">c) outras porcas, das quais: </v>
          </cell>
          <cell r="H58" t="str">
            <v xml:space="preserve">c) andere zeugen, waarvan: </v>
          </cell>
          <cell r="I58" t="str">
            <v>c) andre soeer, heraf</v>
          </cell>
          <cell r="J58" t="str">
            <v xml:space="preserve">ã) Üëëïé èçëõêïß ÷ïßñïé, áðü ôïõò ïðïßïõò: </v>
          </cell>
          <cell r="K58" t="str">
            <v>c) muut emakot, joista:</v>
          </cell>
          <cell r="L58" t="str">
            <v>c) andra hongrisar, varav</v>
          </cell>
        </row>
        <row r="59">
          <cell r="A59" t="str">
            <v>PP4221</v>
          </cell>
          <cell r="B59" t="str">
            <v>dont jeunes truies non encore saillies</v>
          </cell>
          <cell r="C59" t="str">
            <v xml:space="preserve"> of which: Breeding Gilts not yet mated</v>
          </cell>
          <cell r="D59" t="str">
            <v>davon noch nicht gedeckte Jungsauen</v>
          </cell>
          <cell r="E59" t="str">
            <v>Giovani scrofe non ancora montate.</v>
          </cell>
          <cell r="F59" t="str">
            <v xml:space="preserve">c 1) cerdas jóvenes que aún no hayan sido cubiertas. </v>
          </cell>
          <cell r="G59" t="str">
            <v xml:space="preserve">c)1) porcas novas ainda não cobertas. </v>
          </cell>
          <cell r="H59" t="str">
            <v xml:space="preserve">c) 1. jonge, nog niet gedekte zeugen. </v>
          </cell>
          <cell r="I59" t="str">
            <v xml:space="preserve">c 1) endnu ikke bedaekkede ungsoeer. </v>
          </cell>
          <cell r="J59" t="str">
            <v xml:space="preserve">ã 1) íåáñÜ æþá ðïõ äåí Ý÷ïõí æåõãáñþóåé áêüìá. </v>
          </cell>
          <cell r="K59" t="str">
            <v>c1) nuoret vielä astuttamattomat emakot.</v>
          </cell>
          <cell r="L59" t="str">
            <v>c1) unga hongrisar som ännu inte har betäckts</v>
          </cell>
        </row>
        <row r="60">
          <cell r="A60" t="str">
            <v>PS0000</v>
          </cell>
          <cell r="B60" t="str">
            <v>Ovins, total</v>
          </cell>
          <cell r="C60" t="str">
            <v>Sheep, total</v>
          </cell>
          <cell r="D60" t="str">
            <v>Schafe, insgesamt</v>
          </cell>
          <cell r="E60" t="str">
            <v xml:space="preserve">A. Ovini, totale: </v>
          </cell>
          <cell r="F60" t="str">
            <v xml:space="preserve">A. Ovinos, total: </v>
          </cell>
          <cell r="G60" t="str">
            <v>A. Ovinos, total</v>
          </cell>
          <cell r="H60" t="str">
            <v xml:space="preserve">A. Schapen, totaal: </v>
          </cell>
          <cell r="I60" t="str">
            <v xml:space="preserve">A. Faar i alt: </v>
          </cell>
          <cell r="J60" t="str">
            <v xml:space="preserve">Á. Óýíïëï ðñïâÜôùí: </v>
          </cell>
          <cell r="K60" t="str">
            <v>A Kaikki lampaat:</v>
          </cell>
          <cell r="L60" t="str">
            <v>A. Får, totalt</v>
          </cell>
        </row>
        <row r="61">
          <cell r="A61" t="str">
            <v>PS1000</v>
          </cell>
          <cell r="B61" t="str">
            <v xml:space="preserve"> Brebis et agnelles saillies</v>
          </cell>
          <cell r="C61" t="str">
            <v xml:space="preserve"> Ewes and ewe-lambs put to the ram</v>
          </cell>
          <cell r="D61" t="str">
            <v xml:space="preserve"> Mutterschafe und gedeckte Lämmer</v>
          </cell>
          <cell r="E61" t="str">
            <v xml:space="preserve">A.1. pecore e agnelle montate: </v>
          </cell>
          <cell r="F61" t="str">
            <v>A.1 Ovejas y corderas cubiertas</v>
          </cell>
          <cell r="G61" t="str">
            <v>A.1. Ovelhas e borregas cobertas</v>
          </cell>
          <cell r="H61" t="str">
            <v xml:space="preserve">A.1. Ooien en gedekte ooilammeren: </v>
          </cell>
          <cell r="I61" t="str">
            <v xml:space="preserve">A.1. Moderfaar og bedaekkede faar: </v>
          </cell>
          <cell r="J61" t="str">
            <v xml:space="preserve">Á.1. ðñïâáôßíåò êáé ï÷åõìÝíåò áìíÜäåò: </v>
          </cell>
          <cell r="K61" t="str">
            <v>A.1 uuhet ja astutetut uuhikaritsat:</v>
          </cell>
          <cell r="L61" t="str">
            <v>A.1. tackor och betäckta tacklamm.</v>
          </cell>
        </row>
        <row r="62">
          <cell r="A62" t="str">
            <v>PS1100</v>
          </cell>
          <cell r="B62" t="str">
            <v>Brebis et agnelles laitières saillies</v>
          </cell>
          <cell r="C62" t="str">
            <v xml:space="preserve"> Milk ewes and milk ewe-lamb put to the ram</v>
          </cell>
          <cell r="D62" t="str">
            <v>Milchschafe und gedeckte Lämmer zur Erzeugung von Milch</v>
          </cell>
          <cell r="E62" t="str">
            <v xml:space="preserve">A.1.1. pecore da latte e agnelle montate da latte; </v>
          </cell>
          <cell r="F62" t="str">
            <v>A.1.1 Ovejas de ordeño y corderas cubiertas para ordeño</v>
          </cell>
          <cell r="G62" t="str">
            <v>A.1.1. ovelhas leiteiras e borregas leiteiras cobertas</v>
          </cell>
          <cell r="H62" t="str">
            <v xml:space="preserve">A.1.1. melkooien en gedekte ooilammeren voor de melkproduktie, </v>
          </cell>
          <cell r="I62" t="str">
            <v>A.1.1. maelkeydende faar og bedaekkede maelkeydende faar</v>
          </cell>
          <cell r="J62" t="str">
            <v>Á.1.1. ðñïâáôßíåò ãáëáêôïðáñáãùãÞò êáé ï÷åõìÝíåò áìíÜäåò ãáëáêôïðáñáãùãÞò-</v>
          </cell>
          <cell r="K62" t="str">
            <v xml:space="preserve">A.1.1 lypsyuuhet ja astutetut lypsyuuhikaritsat; </v>
          </cell>
          <cell r="L62" t="str">
            <v>A.1.1. tackor av mjölkras och betäckta tacklamm av mjölkras.</v>
          </cell>
        </row>
        <row r="63">
          <cell r="A63" t="str">
            <v>PS1200</v>
          </cell>
          <cell r="B63" t="str">
            <v>Autres brebis et agnelles saillies</v>
          </cell>
          <cell r="C63" t="str">
            <v>Other ewes and ewe-lambs put to the ram</v>
          </cell>
          <cell r="D63" t="str">
            <v>Andere Milchschafe und gedeckte Lämmer</v>
          </cell>
          <cell r="E63" t="str">
            <v xml:space="preserve">A.1.2. altre pecore e agnelle montate; </v>
          </cell>
          <cell r="F63" t="str">
            <v>A.1.2 Otras ovejas y corderas cubiertas</v>
          </cell>
          <cell r="G63" t="str">
            <v>A.1.2. outras ovelhas e outras borregas cobertas</v>
          </cell>
          <cell r="H63" t="str">
            <v xml:space="preserve">A.1.2. andere ooien en gedekte ooilammeren; </v>
          </cell>
          <cell r="I63" t="str">
            <v>A.1.2. andre moderfaar og bedaekkede faar</v>
          </cell>
          <cell r="J63" t="str">
            <v>Á.1.2. Üëëåò ðñïâáôßíåò êáé ï÷åõìÝíåò áìíÜäåò-</v>
          </cell>
          <cell r="K63" t="str">
            <v xml:space="preserve">A.1.2 muut uuhet ja astutetut uuhikaritsat; </v>
          </cell>
          <cell r="L63" t="str">
            <v>A.1.2. andra tackor och betäckta tacklamm.</v>
          </cell>
        </row>
        <row r="64">
          <cell r="A64" t="str">
            <v>PS2000</v>
          </cell>
          <cell r="B64" t="str">
            <v xml:space="preserve"> Autres ovins</v>
          </cell>
          <cell r="C64" t="str">
            <v xml:space="preserve"> Other sheep</v>
          </cell>
          <cell r="D64" t="str">
            <v xml:space="preserve"> Andere Schafe</v>
          </cell>
          <cell r="E64" t="str">
            <v xml:space="preserve">A.2. altri ovini. </v>
          </cell>
          <cell r="F64" t="str">
            <v xml:space="preserve">A.2 Otros ovinos. </v>
          </cell>
          <cell r="G64" t="str">
            <v>A2. Outros ovinos</v>
          </cell>
          <cell r="H64" t="str">
            <v xml:space="preserve">A.2. Andere schapen; </v>
          </cell>
          <cell r="I64" t="str">
            <v xml:space="preserve">A.2. Andre faar. </v>
          </cell>
          <cell r="J64" t="str">
            <v xml:space="preserve">Á.2. ëïéðÜ ðñüâáôá. </v>
          </cell>
          <cell r="K64" t="str">
            <v>A.2 muut lampaat.</v>
          </cell>
          <cell r="L64" t="str">
            <v>A.2. andra får.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  <sheetName val="Bovino1"/>
      <sheetName val="Bovino2"/>
      <sheetName val="envio Eurostat mayo 2012"/>
      <sheetName val="ANI_LSCATTLE_A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B1">
            <v>6</v>
          </cell>
        </row>
        <row r="4">
          <cell r="A4">
            <v>1</v>
          </cell>
          <cell r="B4" t="str">
            <v>ENQUETES SUR LES CHEPTELS</v>
          </cell>
          <cell r="C4" t="str">
            <v>LIVESTOCK SURVEYS</v>
          </cell>
          <cell r="D4" t="str">
            <v>ERHEBUNG ÜBER DEN BESTÄNDE</v>
          </cell>
          <cell r="E4" t="str">
            <v>INDAGINI STATISTICHE SUL PATRIMONIO ANIMALI</v>
          </cell>
          <cell r="F4" t="str">
            <v xml:space="preserve">ENCUESTAS ESTADÍSTICAS </v>
          </cell>
          <cell r="G4" t="str">
            <v>INQUÉRITOS ESTATÍSTICOS SOBRE O EFECTIVO</v>
          </cell>
          <cell r="H4" t="str">
            <v>STATISTISCHE ENQUETES OP HET GEBIED VAN DE DIERENPRODUKTIE</v>
          </cell>
          <cell r="I4" t="str">
            <v>STATISTISKE UNDERSOGELSER AF DYRPRODUKTIONEN</v>
          </cell>
          <cell r="J4" t="str">
            <v xml:space="preserve">ÅÎÅÄÙÓÅ ÔÇÍ ÐÁÑÏÕÓÁ ÏÄÇÃÉÁ: </v>
          </cell>
          <cell r="K4" t="str">
            <v>KARJAA KOSKEVIEN TIETOJEN KERUU</v>
          </cell>
          <cell r="L4" t="str">
            <v>UNDERSÖKNING AV BESTÅNDET</v>
          </cell>
        </row>
        <row r="5">
          <cell r="A5">
            <v>2</v>
          </cell>
          <cell r="B5" t="str">
            <v>ENQUÊTE CHEPTEL PORCIN</v>
          </cell>
          <cell r="C5" t="str">
            <v>SURVEY ON THE PIG LIVESTOCK</v>
          </cell>
          <cell r="D5" t="str">
            <v>ERHEBUNG ÜBER DEN SCHWEINENBESTAND</v>
          </cell>
          <cell r="E5" t="str">
            <v>INDAGINI STATISTICHE SUL PATRIMONIO SUINO</v>
          </cell>
          <cell r="F5" t="str">
            <v>ENCUESTAS ESTADÍSTICAS SOBRE EL CENSO PORCINO</v>
          </cell>
          <cell r="G5" t="str">
            <v>INQUÉRITOS ESTATÍSTICOS SOBRE O EFECTIVO SUÍNO</v>
          </cell>
          <cell r="H5" t="str">
            <v>STATISTISCHE ENQUETE OP HET GEBIED VAN DE VARKENPRODUKTIE</v>
          </cell>
          <cell r="I5" t="str">
            <v>STATISTISKE UNDERSOGELSER AF SVINEPRODUKTIONEN</v>
          </cell>
          <cell r="J5" t="str">
            <v>SURVEY ON THE PIG LIVESTOCK</v>
          </cell>
          <cell r="K5" t="str">
            <v>SURVEY ON THE PIG LIVESTOCK</v>
          </cell>
          <cell r="L5" t="str">
            <v>STATISTIKA UNDERSÖKNINGAR AV GRISPRODUKTIONEN</v>
          </cell>
        </row>
        <row r="6">
          <cell r="A6">
            <v>3</v>
          </cell>
          <cell r="B6" t="str">
            <v>ENQUÊTE CHEPTEL BOVIN</v>
          </cell>
          <cell r="C6" t="str">
            <v>SURVEY ON THE CATTLE LIVESTOCK</v>
          </cell>
          <cell r="D6" t="str">
            <v>ERHEBUNG ÜBER DEN RINDERBESTAND</v>
          </cell>
          <cell r="E6" t="str">
            <v>INDAGINI STATISTICHE SUL PATRIMONIO BOVINO</v>
          </cell>
          <cell r="F6" t="str">
            <v>ENCUESTAS ESTADÍSTICAS SOBRE EL CENSO BOVINO</v>
          </cell>
          <cell r="G6" t="str">
            <v>INQUÉRITOS ESTATÍSTICOS SOBRE O EFECTIVO BOVINO</v>
          </cell>
          <cell r="H6" t="str">
            <v>STATISTISCHE ENQUETE OP HET GEBIED VAN DE RUNDVEEPRODUKTIE</v>
          </cell>
          <cell r="I6" t="str">
            <v>STATISTISKE UNDERSOGELSER AF HORNKVÆGPRODUKTIONEN</v>
          </cell>
          <cell r="J6" t="str">
            <v>SURVEY ON THE CATTLE LIVESTOCK</v>
          </cell>
          <cell r="K6" t="str">
            <v>SURVEY ON THE CATTLE LIVESTOCK</v>
          </cell>
          <cell r="L6" t="str">
            <v>STATISTIKA UNDERSÖKNINGAR OM PRODUKTION AV NÖTKREATUR</v>
          </cell>
        </row>
        <row r="7">
          <cell r="A7">
            <v>4</v>
          </cell>
          <cell r="B7" t="str">
            <v>ENQUÊTE CHEPTEL OVIN ET CAPRIN</v>
          </cell>
          <cell r="C7" t="str">
            <v>SURVEY ON THE SHEEP AND GOATS LIVESTOCK</v>
          </cell>
          <cell r="D7" t="str">
            <v>ERHEBUNG ÜBER DEN SCHAF- UND ZIEGENBESTAND</v>
          </cell>
          <cell r="E7" t="str">
            <v>INDAGINI STATISTICHE SUL PATRIMONIO OVINO E CAPRINO</v>
          </cell>
          <cell r="F7" t="str">
            <v>ENCUESTAS ESTADÍSTICAS SOBRE EL CENSO OVINO E CAPRINO</v>
          </cell>
          <cell r="G7" t="str">
            <v>INQUÉRITOS ESTATÍSTICOS SOBRE O EFECTIVO OVINO E CAPRINO</v>
          </cell>
          <cell r="H7" t="str">
            <v>STATISTISCHE ENQUETE OP HET GEBIED VAN DE SCHAPEN- EN GEITENPRODUKTIE</v>
          </cell>
          <cell r="I7" t="str">
            <v>STATISTISKE UNDERSOGELSER AF FÅRE- OG GEDEPRODUKTIONEN</v>
          </cell>
          <cell r="J7" t="str">
            <v>SURVEY ON THE SHEEP AND GOATS LIVESTOCK</v>
          </cell>
          <cell r="K7" t="str">
            <v>SURVEY ON THE SHEEP AND GOATS LIVESTOCK</v>
          </cell>
          <cell r="L7" t="str">
            <v>STATISTIKA UNDERSÖKNINGAR AV FÅR- OG GETBESÄTTNINGAR</v>
          </cell>
        </row>
        <row r="8">
          <cell r="A8">
            <v>5</v>
          </cell>
          <cell r="B8" t="str">
            <v>(Résultats provisoires/définitifs)</v>
          </cell>
          <cell r="C8" t="str">
            <v>(Provisional/final results)</v>
          </cell>
          <cell r="D8" t="str">
            <v>(Vorläufige/endgültige Ergebnisse)</v>
          </cell>
          <cell r="E8" t="str">
            <v>(Resultati provvisori / definitivi)</v>
          </cell>
          <cell r="F8" t="str">
            <v>(Resultados provisionales)</v>
          </cell>
          <cell r="G8" t="str">
            <v>(Resultados provisórios / definidos)</v>
          </cell>
          <cell r="H8" t="str">
            <v>(Voorlopige / bedoelde resultaaten)</v>
          </cell>
          <cell r="I8" t="str">
            <v>(Forelobige / endelige resultater)</v>
          </cell>
          <cell r="J8" t="str">
            <v>(Provisional/final results)</v>
          </cell>
          <cell r="K8" t="str">
            <v>(Provisional/final results)</v>
          </cell>
          <cell r="L8" t="str">
            <v>(Preliminära / slutliga resultaten)</v>
          </cell>
        </row>
        <row r="9">
          <cell r="A9">
            <v>6</v>
          </cell>
          <cell r="B9" t="str">
            <v>Catégories</v>
          </cell>
          <cell r="C9" t="str">
            <v>Categories</v>
          </cell>
          <cell r="D9" t="str">
            <v>Kategorie</v>
          </cell>
          <cell r="E9" t="str">
            <v>Categorie</v>
          </cell>
          <cell r="F9" t="str">
            <v>Categorías</v>
          </cell>
          <cell r="G9" t="str">
            <v>Categorias</v>
          </cell>
          <cell r="H9" t="str">
            <v>Categorieën</v>
          </cell>
          <cell r="I9" t="str">
            <v>Kategorier</v>
          </cell>
          <cell r="J9" t="str">
            <v>Categories</v>
          </cell>
          <cell r="K9" t="str">
            <v>Categories</v>
          </cell>
          <cell r="L9" t="str">
            <v>Kategorier</v>
          </cell>
        </row>
        <row r="10">
          <cell r="A10">
            <v>7</v>
          </cell>
          <cell r="B10" t="str">
            <v>Pays :</v>
          </cell>
          <cell r="C10" t="str">
            <v>Country:</v>
          </cell>
          <cell r="D10" t="str">
            <v>Land :</v>
          </cell>
          <cell r="E10" t="str">
            <v>Paese :</v>
          </cell>
          <cell r="F10" t="str">
            <v>País :</v>
          </cell>
          <cell r="G10" t="str">
            <v>País :</v>
          </cell>
          <cell r="H10" t="str">
            <v>Land :</v>
          </cell>
          <cell r="I10" t="str">
            <v>Stater :</v>
          </cell>
          <cell r="J10" t="str">
            <v xml:space="preserve">Χώρα: </v>
          </cell>
          <cell r="K10" t="str">
            <v>Country:</v>
          </cell>
          <cell r="L10" t="str">
            <v>Stater :</v>
          </cell>
        </row>
        <row r="11">
          <cell r="A11">
            <v>8</v>
          </cell>
          <cell r="B11" t="str">
            <v>Année :</v>
          </cell>
          <cell r="C11" t="str">
            <v>Year :</v>
          </cell>
          <cell r="D11" t="str">
            <v>Jahr :</v>
          </cell>
          <cell r="E11" t="str">
            <v>Anno :</v>
          </cell>
          <cell r="F11" t="str">
            <v>Año :</v>
          </cell>
          <cell r="G11" t="str">
            <v xml:space="preserve">Ano : </v>
          </cell>
          <cell r="H11" t="str">
            <v>Jaar :</v>
          </cell>
          <cell r="I11" t="str">
            <v>År :</v>
          </cell>
          <cell r="J11" t="str">
            <v>Έτος :</v>
          </cell>
          <cell r="K11" t="str">
            <v>Year :</v>
          </cell>
          <cell r="L11" t="str">
            <v>År :</v>
          </cell>
        </row>
        <row r="68">
          <cell r="A68" t="str">
            <v>A</v>
          </cell>
          <cell r="B68" t="str">
            <v>Autriche</v>
          </cell>
          <cell r="C68" t="str">
            <v>Austria</v>
          </cell>
          <cell r="D68" t="str">
            <v>Österreich</v>
          </cell>
          <cell r="E68" t="str">
            <v xml:space="preserve">Austria </v>
          </cell>
          <cell r="F68" t="str">
            <v xml:space="preserve">Austria </v>
          </cell>
          <cell r="G68" t="str">
            <v xml:space="preserve">Áustria </v>
          </cell>
          <cell r="H68" t="str">
            <v xml:space="preserve">Oostenrijk </v>
          </cell>
          <cell r="I68" t="str">
            <v>Østrig</v>
          </cell>
          <cell r="J68" t="str">
            <v>Αυστρία</v>
          </cell>
          <cell r="K68" t="str">
            <v>Itävalta</v>
          </cell>
          <cell r="L68" t="str">
            <v>Österrike</v>
          </cell>
        </row>
        <row r="69">
          <cell r="A69" t="str">
            <v>B</v>
          </cell>
          <cell r="B69" t="str">
            <v>Belgique</v>
          </cell>
          <cell r="C69" t="str">
            <v>Belgium</v>
          </cell>
          <cell r="D69" t="str">
            <v>Belgiën</v>
          </cell>
          <cell r="E69" t="str">
            <v xml:space="preserve">Belgio </v>
          </cell>
          <cell r="F69" t="str">
            <v xml:space="preserve">Bélgica </v>
          </cell>
          <cell r="G69" t="str">
            <v xml:space="preserve">Bélgica </v>
          </cell>
          <cell r="H69" t="str">
            <v xml:space="preserve">België </v>
          </cell>
          <cell r="I69" t="str">
            <v>Belgien</v>
          </cell>
          <cell r="J69" t="str">
            <v>Βέλγιο</v>
          </cell>
          <cell r="K69" t="str">
            <v>Belgia</v>
          </cell>
          <cell r="L69" t="str">
            <v>Belgien</v>
          </cell>
        </row>
        <row r="70">
          <cell r="A70" t="str">
            <v>BG</v>
          </cell>
          <cell r="B70" t="str">
            <v>Bulgarie</v>
          </cell>
          <cell r="C70" t="str">
            <v>Bulgaria</v>
          </cell>
          <cell r="D70" t="str">
            <v>Bulgarien</v>
          </cell>
          <cell r="E70" t="str">
            <v xml:space="preserve">Bulgaria </v>
          </cell>
          <cell r="F70" t="str">
            <v xml:space="preserve">Bulgaria </v>
          </cell>
          <cell r="G70" t="str">
            <v xml:space="preserve">Bulgária </v>
          </cell>
          <cell r="H70" t="str">
            <v xml:space="preserve">Bulgarije </v>
          </cell>
          <cell r="I70" t="str">
            <v>Bulgarien</v>
          </cell>
          <cell r="J70" t="str">
            <v>Βουλγαρία</v>
          </cell>
          <cell r="K70" t="str">
            <v>Bulgaria</v>
          </cell>
          <cell r="L70" t="str">
            <v>Bulgarien</v>
          </cell>
        </row>
        <row r="71">
          <cell r="A71" t="str">
            <v>CY</v>
          </cell>
          <cell r="B71" t="str">
            <v>Chypre</v>
          </cell>
          <cell r="C71" t="str">
            <v>Cyprus</v>
          </cell>
          <cell r="D71" t="str">
            <v>Zypern</v>
          </cell>
          <cell r="E71" t="str">
            <v xml:space="preserve">Cipro </v>
          </cell>
          <cell r="F71" t="str">
            <v xml:space="preserve">Chipre </v>
          </cell>
          <cell r="G71" t="str">
            <v xml:space="preserve">Chipre </v>
          </cell>
          <cell r="H71" t="str">
            <v xml:space="preserve">Cyprus </v>
          </cell>
          <cell r="I71" t="str">
            <v>Cypern</v>
          </cell>
          <cell r="J71" t="str">
            <v>Κύπρος</v>
          </cell>
          <cell r="K71" t="str">
            <v>Kypros</v>
          </cell>
          <cell r="L71" t="str">
            <v>Cypern</v>
          </cell>
        </row>
        <row r="72">
          <cell r="A72" t="str">
            <v>CZ</v>
          </cell>
          <cell r="B72" t="str">
            <v>Tchéquie</v>
          </cell>
          <cell r="C72" t="str">
            <v>Czech Republic</v>
          </cell>
          <cell r="D72" t="str">
            <v>Tschechien</v>
          </cell>
          <cell r="E72" t="str">
            <v xml:space="preserve">Repubblica Ceca </v>
          </cell>
          <cell r="F72" t="str">
            <v xml:space="preserve">República Checa </v>
          </cell>
          <cell r="G72" t="str">
            <v xml:space="preserve">Chéquia </v>
          </cell>
          <cell r="H72" t="str">
            <v xml:space="preserve">Tsjechië </v>
          </cell>
          <cell r="I72" t="str">
            <v>Tjekkiet</v>
          </cell>
          <cell r="J72" t="str">
            <v>Τσεχία</v>
          </cell>
          <cell r="K72" t="str">
            <v>Tšekki</v>
          </cell>
          <cell r="L72" t="str">
            <v>Tjeckien</v>
          </cell>
        </row>
        <row r="73">
          <cell r="A73" t="str">
            <v>D</v>
          </cell>
          <cell r="B73" t="str">
            <v>Allemagne</v>
          </cell>
          <cell r="C73" t="str">
            <v>Germany</v>
          </cell>
          <cell r="D73" t="str">
            <v>Deutschland</v>
          </cell>
          <cell r="E73" t="str">
            <v xml:space="preserve">Germania </v>
          </cell>
          <cell r="F73" t="str">
            <v xml:space="preserve">Alemania </v>
          </cell>
          <cell r="G73" t="str">
            <v xml:space="preserve">Alemanha </v>
          </cell>
          <cell r="H73" t="str">
            <v xml:space="preserve">Duitsland </v>
          </cell>
          <cell r="I73" t="str">
            <v>Tyskland</v>
          </cell>
          <cell r="J73" t="str">
            <v>Γερμανία</v>
          </cell>
          <cell r="K73" t="str">
            <v>Saksa</v>
          </cell>
          <cell r="L73" t="str">
            <v>Tyskland</v>
          </cell>
        </row>
        <row r="74">
          <cell r="A74" t="str">
            <v>DK</v>
          </cell>
          <cell r="B74" t="str">
            <v>Danemark</v>
          </cell>
          <cell r="C74" t="str">
            <v>Denmark</v>
          </cell>
          <cell r="D74" t="str">
            <v>Dänemark</v>
          </cell>
          <cell r="E74" t="str">
            <v xml:space="preserve">Danimarca </v>
          </cell>
          <cell r="F74" t="str">
            <v xml:space="preserve">Dinamarca </v>
          </cell>
          <cell r="G74" t="str">
            <v xml:space="preserve">Dinamarca </v>
          </cell>
          <cell r="H74" t="str">
            <v xml:space="preserve">Denemarken </v>
          </cell>
          <cell r="I74" t="str">
            <v>Danmark</v>
          </cell>
          <cell r="J74" t="str">
            <v>Δανία</v>
          </cell>
          <cell r="K74" t="str">
            <v>Tanska</v>
          </cell>
          <cell r="L74" t="str">
            <v>Danmark</v>
          </cell>
        </row>
        <row r="75">
          <cell r="A75" t="str">
            <v>E</v>
          </cell>
          <cell r="B75" t="str">
            <v>Espagne</v>
          </cell>
          <cell r="C75" t="str">
            <v>Spain</v>
          </cell>
          <cell r="D75" t="str">
            <v>Spanien</v>
          </cell>
          <cell r="E75" t="str">
            <v xml:space="preserve">Spagna </v>
          </cell>
          <cell r="F75" t="str">
            <v xml:space="preserve">España </v>
          </cell>
          <cell r="G75" t="str">
            <v xml:space="preserve">Espanha </v>
          </cell>
          <cell r="H75" t="str">
            <v xml:space="preserve">Spanje </v>
          </cell>
          <cell r="I75" t="str">
            <v>Spanien</v>
          </cell>
          <cell r="J75" t="str">
            <v>Ισπανία</v>
          </cell>
          <cell r="K75" t="str">
            <v>Espanja</v>
          </cell>
          <cell r="L75" t="str">
            <v>Spanien</v>
          </cell>
        </row>
        <row r="76">
          <cell r="A76" t="str">
            <v>EE</v>
          </cell>
          <cell r="B76" t="str">
            <v>Estonie</v>
          </cell>
          <cell r="C76" t="str">
            <v>Estonia</v>
          </cell>
          <cell r="D76" t="str">
            <v>Estland</v>
          </cell>
          <cell r="E76" t="str">
            <v xml:space="preserve">Estonia </v>
          </cell>
          <cell r="F76" t="str">
            <v xml:space="preserve">Estonia </v>
          </cell>
          <cell r="G76" t="str">
            <v xml:space="preserve">Estónia </v>
          </cell>
          <cell r="H76" t="str">
            <v xml:space="preserve">Estland </v>
          </cell>
          <cell r="I76" t="str">
            <v>Estland</v>
          </cell>
          <cell r="J76" t="str">
            <v>Εσθονία</v>
          </cell>
          <cell r="K76" t="str">
            <v>Viro</v>
          </cell>
          <cell r="L76" t="str">
            <v>Estland</v>
          </cell>
        </row>
        <row r="77">
          <cell r="A77" t="str">
            <v>F</v>
          </cell>
          <cell r="B77" t="str">
            <v>France</v>
          </cell>
          <cell r="C77" t="str">
            <v>France</v>
          </cell>
          <cell r="D77" t="str">
            <v>Frankreich</v>
          </cell>
          <cell r="E77" t="str">
            <v xml:space="preserve">Francia </v>
          </cell>
          <cell r="F77" t="str">
            <v xml:space="preserve">Francia </v>
          </cell>
          <cell r="G77" t="str">
            <v xml:space="preserve">França </v>
          </cell>
          <cell r="H77" t="str">
            <v xml:space="preserve">Frankrijk </v>
          </cell>
          <cell r="I77" t="str">
            <v>Frankrig</v>
          </cell>
          <cell r="J77" t="str">
            <v>Γαλλία</v>
          </cell>
          <cell r="K77" t="str">
            <v>Ranska</v>
          </cell>
          <cell r="L77" t="str">
            <v>Frankrike</v>
          </cell>
        </row>
        <row r="78">
          <cell r="A78" t="str">
            <v>FIN</v>
          </cell>
          <cell r="B78" t="str">
            <v>Finlande</v>
          </cell>
          <cell r="C78" t="str">
            <v>Finnland</v>
          </cell>
          <cell r="D78" t="str">
            <v>Finnland</v>
          </cell>
          <cell r="E78" t="str">
            <v xml:space="preserve">Finlandia </v>
          </cell>
          <cell r="F78" t="str">
            <v xml:space="preserve">Finlandia </v>
          </cell>
          <cell r="G78" t="str">
            <v xml:space="preserve">Finlândia </v>
          </cell>
          <cell r="H78" t="str">
            <v xml:space="preserve">Finland </v>
          </cell>
          <cell r="I78" t="str">
            <v>Finland</v>
          </cell>
          <cell r="J78" t="str">
            <v>Φινλανδία</v>
          </cell>
          <cell r="K78" t="str">
            <v>Suomi</v>
          </cell>
          <cell r="L78" t="str">
            <v>Finland</v>
          </cell>
        </row>
        <row r="79">
          <cell r="A79" t="str">
            <v>GR</v>
          </cell>
          <cell r="B79" t="str">
            <v>Grèce</v>
          </cell>
          <cell r="C79" t="str">
            <v>Greece</v>
          </cell>
          <cell r="D79" t="str">
            <v>Griechenland</v>
          </cell>
          <cell r="E79" t="str">
            <v xml:space="preserve">Grecia </v>
          </cell>
          <cell r="F79" t="str">
            <v xml:space="preserve">Grecia </v>
          </cell>
          <cell r="G79" t="str">
            <v xml:space="preserve">Grécia </v>
          </cell>
          <cell r="H79" t="str">
            <v xml:space="preserve">Griekenland </v>
          </cell>
          <cell r="I79" t="str">
            <v>Grækenland</v>
          </cell>
          <cell r="J79" t="str">
            <v>Ελλάδα</v>
          </cell>
          <cell r="K79" t="str">
            <v>Kreikka</v>
          </cell>
          <cell r="L79" t="str">
            <v>Grekland</v>
          </cell>
        </row>
        <row r="80">
          <cell r="A80" t="str">
            <v>HU</v>
          </cell>
          <cell r="B80" t="str">
            <v>Hongrie</v>
          </cell>
          <cell r="C80" t="str">
            <v>Hungaria</v>
          </cell>
          <cell r="D80" t="str">
            <v>Ungarn</v>
          </cell>
          <cell r="E80" t="str">
            <v xml:space="preserve">Ungheria </v>
          </cell>
          <cell r="F80" t="str">
            <v xml:space="preserve">Hungría </v>
          </cell>
          <cell r="G80" t="str">
            <v xml:space="preserve">Hungria </v>
          </cell>
          <cell r="H80" t="str">
            <v xml:space="preserve">Hongarije </v>
          </cell>
          <cell r="I80" t="str">
            <v>Ungarn</v>
          </cell>
          <cell r="J80" t="str">
            <v>Ουγγαρία</v>
          </cell>
          <cell r="K80" t="str">
            <v>Unkari</v>
          </cell>
          <cell r="L80" t="str">
            <v>Ungern</v>
          </cell>
        </row>
        <row r="81">
          <cell r="A81" t="str">
            <v>I</v>
          </cell>
          <cell r="B81" t="str">
            <v>Italie</v>
          </cell>
          <cell r="C81" t="str">
            <v>Italy</v>
          </cell>
          <cell r="D81" t="str">
            <v>Italien</v>
          </cell>
          <cell r="E81" t="str">
            <v xml:space="preserve">Italia </v>
          </cell>
          <cell r="F81" t="str">
            <v xml:space="preserve">Italia </v>
          </cell>
          <cell r="G81" t="str">
            <v xml:space="preserve">Itália </v>
          </cell>
          <cell r="H81" t="str">
            <v xml:space="preserve">Italië </v>
          </cell>
          <cell r="I81" t="str">
            <v>Italien</v>
          </cell>
          <cell r="J81" t="str">
            <v>Ιταλία</v>
          </cell>
          <cell r="K81" t="str">
            <v>Italia</v>
          </cell>
          <cell r="L81" t="str">
            <v>Italien</v>
          </cell>
        </row>
        <row r="82">
          <cell r="A82" t="str">
            <v>IRL</v>
          </cell>
          <cell r="B82" t="str">
            <v>Irlande</v>
          </cell>
          <cell r="C82" t="str">
            <v>Ireland</v>
          </cell>
          <cell r="D82" t="str">
            <v>Irland</v>
          </cell>
          <cell r="E82" t="str">
            <v xml:space="preserve">Irlanda </v>
          </cell>
          <cell r="F82" t="str">
            <v xml:space="preserve">Irlanda </v>
          </cell>
          <cell r="G82" t="str">
            <v xml:space="preserve">Irlanda </v>
          </cell>
          <cell r="H82" t="str">
            <v xml:space="preserve">Ierland </v>
          </cell>
          <cell r="I82" t="str">
            <v>Irland</v>
          </cell>
          <cell r="J82" t="str">
            <v>Ιρλανδία</v>
          </cell>
          <cell r="K82" t="str">
            <v>Irlanti</v>
          </cell>
          <cell r="L82" t="str">
            <v>Irland</v>
          </cell>
        </row>
        <row r="83">
          <cell r="A83" t="str">
            <v>L</v>
          </cell>
          <cell r="B83" t="str">
            <v>Luxembourg</v>
          </cell>
          <cell r="C83" t="str">
            <v>Luxemburg</v>
          </cell>
          <cell r="D83" t="str">
            <v>Letzebuerg</v>
          </cell>
          <cell r="E83" t="str">
            <v xml:space="preserve">Lussemburgo </v>
          </cell>
          <cell r="F83" t="str">
            <v xml:space="preserve">Luxemburgo </v>
          </cell>
          <cell r="G83" t="str">
            <v xml:space="preserve">Luxemburgo </v>
          </cell>
          <cell r="H83" t="str">
            <v xml:space="preserve">Luxemburg </v>
          </cell>
          <cell r="I83" t="str">
            <v>Luxembourg</v>
          </cell>
          <cell r="J83" t="str">
            <v>Λουξεμβούργο</v>
          </cell>
          <cell r="K83" t="str">
            <v>Luxemburg</v>
          </cell>
          <cell r="L83" t="str">
            <v>Luxemburg</v>
          </cell>
        </row>
        <row r="84">
          <cell r="A84" t="str">
            <v>LT</v>
          </cell>
          <cell r="B84" t="str">
            <v>Lituanie</v>
          </cell>
          <cell r="C84" t="str">
            <v>Lithuania</v>
          </cell>
          <cell r="D84" t="str">
            <v>Litauen</v>
          </cell>
          <cell r="E84" t="str">
            <v xml:space="preserve">Lituania </v>
          </cell>
          <cell r="F84" t="str">
            <v xml:space="preserve">Lituania </v>
          </cell>
          <cell r="G84" t="str">
            <v xml:space="preserve">Lituânia </v>
          </cell>
          <cell r="H84" t="str">
            <v xml:space="preserve">Litouwen </v>
          </cell>
          <cell r="I84" t="str">
            <v>Litauen</v>
          </cell>
          <cell r="J84" t="str">
            <v>Λιθουανία</v>
          </cell>
          <cell r="K84" t="str">
            <v>Liettua</v>
          </cell>
          <cell r="L84" t="str">
            <v>Litauen</v>
          </cell>
        </row>
        <row r="85">
          <cell r="A85" t="str">
            <v>LV</v>
          </cell>
          <cell r="B85" t="str">
            <v>Lettonie</v>
          </cell>
          <cell r="C85" t="str">
            <v>Latvia</v>
          </cell>
          <cell r="D85" t="str">
            <v>Lettland</v>
          </cell>
          <cell r="E85" t="str">
            <v xml:space="preserve">Lettonia </v>
          </cell>
          <cell r="F85" t="str">
            <v xml:space="preserve">Letonia </v>
          </cell>
          <cell r="G85" t="str">
            <v xml:space="preserve">Letónia </v>
          </cell>
          <cell r="H85" t="str">
            <v xml:space="preserve">Letland </v>
          </cell>
          <cell r="I85" t="str">
            <v>Letland</v>
          </cell>
          <cell r="J85" t="str">
            <v>Λετονία</v>
          </cell>
          <cell r="K85" t="str">
            <v>Latvia</v>
          </cell>
          <cell r="L85" t="str">
            <v>Lettland</v>
          </cell>
        </row>
        <row r="86">
          <cell r="A86" t="str">
            <v>MT</v>
          </cell>
          <cell r="B86" t="str">
            <v>Malte</v>
          </cell>
          <cell r="C86" t="str">
            <v>Malta</v>
          </cell>
          <cell r="D86" t="str">
            <v>Malta</v>
          </cell>
          <cell r="E86" t="str">
            <v xml:space="preserve">Malta </v>
          </cell>
          <cell r="F86" t="str">
            <v xml:space="preserve">Malta </v>
          </cell>
          <cell r="G86" t="str">
            <v xml:space="preserve">Malta </v>
          </cell>
          <cell r="H86" t="str">
            <v xml:space="preserve">Malta </v>
          </cell>
          <cell r="I86" t="str">
            <v>Malta</v>
          </cell>
          <cell r="J86" t="str">
            <v>Μάλτα</v>
          </cell>
          <cell r="K86" t="str">
            <v>Malta</v>
          </cell>
          <cell r="L86" t="str">
            <v>Malta</v>
          </cell>
        </row>
        <row r="87">
          <cell r="A87" t="str">
            <v>NL</v>
          </cell>
          <cell r="B87" t="str">
            <v>Pays-Bas</v>
          </cell>
          <cell r="C87" t="str">
            <v>Netherlands</v>
          </cell>
          <cell r="D87" t="str">
            <v>Niederlande</v>
          </cell>
          <cell r="E87" t="str">
            <v xml:space="preserve">Paesi Bassi </v>
          </cell>
          <cell r="F87" t="str">
            <v xml:space="preserve">los Países Bajos </v>
          </cell>
          <cell r="G87" t="str">
            <v xml:space="preserve">Países Baixos </v>
          </cell>
          <cell r="H87" t="str">
            <v xml:space="preserve">Nederland </v>
          </cell>
          <cell r="I87" t="str">
            <v>Nederlandene</v>
          </cell>
          <cell r="J87" t="str">
            <v>Κάτω Χώρες</v>
          </cell>
          <cell r="K87" t="str">
            <v>Alankomaat</v>
          </cell>
          <cell r="L87" t="str">
            <v>Nederländerna</v>
          </cell>
        </row>
        <row r="88">
          <cell r="A88" t="str">
            <v>P</v>
          </cell>
          <cell r="B88" t="str">
            <v>Portugal</v>
          </cell>
          <cell r="C88" t="str">
            <v>Portugal</v>
          </cell>
          <cell r="D88" t="str">
            <v>Portugal</v>
          </cell>
          <cell r="E88" t="str">
            <v xml:space="preserve">Portogallo </v>
          </cell>
          <cell r="F88" t="str">
            <v xml:space="preserve">Portugal </v>
          </cell>
          <cell r="G88" t="str">
            <v xml:space="preserve">Portugal </v>
          </cell>
          <cell r="H88" t="str">
            <v xml:space="preserve">Portugal </v>
          </cell>
          <cell r="I88" t="str">
            <v>Portugal</v>
          </cell>
          <cell r="J88" t="str">
            <v>Πορτογαλία</v>
          </cell>
          <cell r="K88" t="str">
            <v>Portugal</v>
          </cell>
          <cell r="L88" t="str">
            <v>Portugal</v>
          </cell>
        </row>
        <row r="89">
          <cell r="A89" t="str">
            <v>PL</v>
          </cell>
          <cell r="B89" t="str">
            <v>Pologne</v>
          </cell>
          <cell r="C89" t="str">
            <v>Poland</v>
          </cell>
          <cell r="D89" t="str">
            <v>Polen</v>
          </cell>
          <cell r="E89" t="str">
            <v xml:space="preserve">Polonia </v>
          </cell>
          <cell r="F89" t="str">
            <v xml:space="preserve">Polonia </v>
          </cell>
          <cell r="G89" t="str">
            <v xml:space="preserve">Polónia </v>
          </cell>
          <cell r="H89" t="str">
            <v xml:space="preserve">Polen </v>
          </cell>
          <cell r="I89" t="str">
            <v>Polen</v>
          </cell>
          <cell r="J89" t="str">
            <v>Πολωνία</v>
          </cell>
          <cell r="K89" t="str">
            <v>Puola</v>
          </cell>
          <cell r="L89" t="str">
            <v>Polen</v>
          </cell>
        </row>
        <row r="90">
          <cell r="A90" t="str">
            <v>RO</v>
          </cell>
          <cell r="B90" t="str">
            <v>Roumanie</v>
          </cell>
          <cell r="C90" t="str">
            <v>Romania</v>
          </cell>
          <cell r="D90" t="str">
            <v>Rumänien</v>
          </cell>
          <cell r="E90" t="str">
            <v xml:space="preserve">Romania </v>
          </cell>
          <cell r="F90" t="str">
            <v xml:space="preserve">Rumania </v>
          </cell>
          <cell r="G90" t="str">
            <v xml:space="preserve">Roménia </v>
          </cell>
          <cell r="H90" t="str">
            <v xml:space="preserve">Roemenië </v>
          </cell>
          <cell r="I90" t="str">
            <v>Rumænien</v>
          </cell>
          <cell r="J90" t="str">
            <v>Ρουμανία</v>
          </cell>
          <cell r="K90" t="str">
            <v>Romania</v>
          </cell>
          <cell r="L90" t="str">
            <v>Rumänien</v>
          </cell>
        </row>
        <row r="91">
          <cell r="A91" t="str">
            <v>S</v>
          </cell>
          <cell r="B91" t="str">
            <v>Suède</v>
          </cell>
          <cell r="C91" t="str">
            <v>Sweeden</v>
          </cell>
          <cell r="D91" t="str">
            <v>Schweden</v>
          </cell>
          <cell r="E91" t="str">
            <v xml:space="preserve">Svezia </v>
          </cell>
          <cell r="F91" t="str">
            <v xml:space="preserve">Suecia </v>
          </cell>
          <cell r="G91" t="str">
            <v xml:space="preserve">Suécia </v>
          </cell>
          <cell r="H91" t="str">
            <v xml:space="preserve">Zweden </v>
          </cell>
          <cell r="I91" t="str">
            <v>Sverige</v>
          </cell>
          <cell r="J91" t="str">
            <v>Σουηδία</v>
          </cell>
          <cell r="K91" t="str">
            <v>Ruotsi</v>
          </cell>
          <cell r="L91" t="str">
            <v>Sverige</v>
          </cell>
        </row>
        <row r="92">
          <cell r="A92" t="str">
            <v>SI</v>
          </cell>
          <cell r="B92" t="str">
            <v>Slovenie</v>
          </cell>
          <cell r="C92" t="str">
            <v>Slovenia</v>
          </cell>
          <cell r="D92" t="str">
            <v>Slowenien</v>
          </cell>
          <cell r="E92" t="str">
            <v xml:space="preserve">Slovenia </v>
          </cell>
          <cell r="F92" t="str">
            <v xml:space="preserve">Eslovenia </v>
          </cell>
          <cell r="G92" t="str">
            <v xml:space="preserve">Eslovénia </v>
          </cell>
          <cell r="H92" t="str">
            <v xml:space="preserve">Slovenië </v>
          </cell>
          <cell r="I92" t="str">
            <v>Slovenien</v>
          </cell>
          <cell r="J92" t="str">
            <v>Σλοβενία</v>
          </cell>
          <cell r="K92" t="str">
            <v>Slovania</v>
          </cell>
          <cell r="L92" t="str">
            <v>Slovenien</v>
          </cell>
        </row>
        <row r="93">
          <cell r="A93" t="str">
            <v>SK</v>
          </cell>
          <cell r="B93" t="str">
            <v>Slovaquie</v>
          </cell>
          <cell r="C93" t="str">
            <v>Slovakia</v>
          </cell>
          <cell r="D93" t="str">
            <v>Slowakei</v>
          </cell>
          <cell r="E93" t="str">
            <v xml:space="preserve">Slovacchia </v>
          </cell>
          <cell r="F93" t="str">
            <v xml:space="preserve">Eslovaquia </v>
          </cell>
          <cell r="G93" t="str">
            <v xml:space="preserve">Eslováquia </v>
          </cell>
          <cell r="H93" t="str">
            <v xml:space="preserve">Slovakije </v>
          </cell>
          <cell r="I93" t="str">
            <v>Slovakiet</v>
          </cell>
          <cell r="J93" t="str">
            <v>Σλοβακία</v>
          </cell>
          <cell r="K93" t="str">
            <v>Slovekia</v>
          </cell>
          <cell r="L93" t="str">
            <v>Slovakien</v>
          </cell>
        </row>
        <row r="94">
          <cell r="A94" t="str">
            <v>TR</v>
          </cell>
          <cell r="B94" t="str">
            <v>Turquie</v>
          </cell>
          <cell r="C94" t="str">
            <v>Turkey</v>
          </cell>
          <cell r="D94" t="str">
            <v>Türkei</v>
          </cell>
          <cell r="E94" t="str">
            <v xml:space="preserve">Turchia </v>
          </cell>
          <cell r="F94" t="str">
            <v xml:space="preserve">Turquía </v>
          </cell>
          <cell r="G94" t="str">
            <v xml:space="preserve">Turquia </v>
          </cell>
          <cell r="H94" t="str">
            <v xml:space="preserve">Turkije </v>
          </cell>
          <cell r="I94" t="str">
            <v>Tyrkiet</v>
          </cell>
          <cell r="J94" t="str">
            <v>Τουρκία</v>
          </cell>
          <cell r="K94" t="str">
            <v>Turkki</v>
          </cell>
          <cell r="L94" t="str">
            <v>Turkiet</v>
          </cell>
        </row>
        <row r="95">
          <cell r="A95" t="str">
            <v>UK</v>
          </cell>
          <cell r="B95" t="str">
            <v>Royaume-uni</v>
          </cell>
          <cell r="C95" t="str">
            <v>United Kingdom</v>
          </cell>
          <cell r="D95" t="str">
            <v>Vereinigtes Königreich</v>
          </cell>
          <cell r="E95" t="str">
            <v xml:space="preserve">Regno Unito </v>
          </cell>
          <cell r="F95" t="str">
            <v xml:space="preserve">el Reino Unido </v>
          </cell>
          <cell r="G95" t="str">
            <v xml:space="preserve">Reino Unido </v>
          </cell>
          <cell r="H95" t="str">
            <v xml:space="preserve">Verenigd Koninkrijk </v>
          </cell>
          <cell r="I95" t="str">
            <v>Det Forenede Kongerige</v>
          </cell>
          <cell r="J95" t="str">
            <v>Ηνωμένο Βασίλειο</v>
          </cell>
          <cell r="K95" t="str">
            <v>Yhdistynyt kuningaskunta</v>
          </cell>
          <cell r="L95" t="str">
            <v>Storbritannien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03"/>
  <sheetViews>
    <sheetView showGridLines="0" showZeros="0" zoomScale="68" zoomScaleNormal="68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L26" sqref="L26"/>
    </sheetView>
  </sheetViews>
  <sheetFormatPr baseColWidth="10" defaultRowHeight="13.8"/>
  <cols>
    <col min="1" max="1" width="21.6640625" style="64" customWidth="1"/>
    <col min="2" max="2" width="18.88671875" style="64" customWidth="1"/>
    <col min="3" max="3" width="15.33203125" style="64" customWidth="1"/>
    <col min="4" max="4" width="14.109375" style="64" customWidth="1"/>
    <col min="5" max="5" width="14.33203125" style="64" customWidth="1"/>
    <col min="6" max="6" width="14.6640625" style="64" customWidth="1"/>
    <col min="7" max="7" width="14.109375" style="64" customWidth="1"/>
    <col min="8" max="16384" width="11.5546875" style="64"/>
  </cols>
  <sheetData>
    <row r="1" spans="1:8">
      <c r="D1" s="187" t="s">
        <v>0</v>
      </c>
    </row>
    <row r="2" spans="1:8">
      <c r="D2" s="188" t="s">
        <v>1</v>
      </c>
      <c r="E2" s="187"/>
    </row>
    <row r="3" spans="1:8" ht="15" customHeight="1" thickBot="1"/>
    <row r="4" spans="1:8">
      <c r="A4" s="280" t="s">
        <v>138</v>
      </c>
      <c r="B4" s="281"/>
      <c r="C4" s="281"/>
      <c r="D4" s="281"/>
      <c r="E4" s="281"/>
      <c r="F4" s="281"/>
      <c r="G4" s="281"/>
      <c r="H4" s="282"/>
    </row>
    <row r="5" spans="1:8">
      <c r="A5" s="283" t="s">
        <v>2</v>
      </c>
      <c r="B5" s="284"/>
      <c r="C5" s="284"/>
      <c r="D5" s="284"/>
      <c r="E5" s="284"/>
      <c r="F5" s="284"/>
      <c r="G5" s="284"/>
      <c r="H5" s="285"/>
    </row>
    <row r="6" spans="1:8" ht="14.4" thickBot="1">
      <c r="A6" s="286" t="s">
        <v>3</v>
      </c>
      <c r="B6" s="287"/>
      <c r="C6" s="287"/>
      <c r="D6" s="287"/>
      <c r="E6" s="287"/>
      <c r="F6" s="287"/>
      <c r="G6" s="287"/>
      <c r="H6" s="288"/>
    </row>
    <row r="7" spans="1:8" ht="12.75" customHeight="1">
      <c r="A7" s="289" t="s">
        <v>4</v>
      </c>
      <c r="B7" s="293" t="s">
        <v>5</v>
      </c>
      <c r="C7" s="298" t="s">
        <v>6</v>
      </c>
      <c r="D7" s="301" t="s">
        <v>7</v>
      </c>
      <c r="E7" s="304" t="s">
        <v>8</v>
      </c>
      <c r="F7" s="305"/>
      <c r="G7" s="305"/>
      <c r="H7" s="306"/>
    </row>
    <row r="8" spans="1:8" ht="12.75" customHeight="1">
      <c r="A8" s="290"/>
      <c r="B8" s="294"/>
      <c r="C8" s="299"/>
      <c r="D8" s="302"/>
      <c r="E8" s="307" t="s">
        <v>9</v>
      </c>
      <c r="F8" s="308" t="s">
        <v>10</v>
      </c>
      <c r="G8" s="307" t="s">
        <v>11</v>
      </c>
      <c r="H8" s="311" t="s">
        <v>12</v>
      </c>
    </row>
    <row r="9" spans="1:8" ht="12.75" customHeight="1">
      <c r="A9" s="290"/>
      <c r="B9" s="295"/>
      <c r="C9" s="299"/>
      <c r="D9" s="302"/>
      <c r="E9" s="302"/>
      <c r="F9" s="309"/>
      <c r="G9" s="302"/>
      <c r="H9" s="312"/>
    </row>
    <row r="10" spans="1:8">
      <c r="A10" s="291"/>
      <c r="B10" s="296"/>
      <c r="C10" s="299"/>
      <c r="D10" s="302"/>
      <c r="E10" s="302"/>
      <c r="F10" s="309"/>
      <c r="G10" s="302"/>
      <c r="H10" s="312"/>
    </row>
    <row r="11" spans="1:8" ht="34.5" customHeight="1" thickBot="1">
      <c r="A11" s="292"/>
      <c r="B11" s="297"/>
      <c r="C11" s="300"/>
      <c r="D11" s="303"/>
      <c r="E11" s="303"/>
      <c r="F11" s="310"/>
      <c r="G11" s="303"/>
      <c r="H11" s="313"/>
    </row>
    <row r="12" spans="1:8">
      <c r="A12" s="189" t="s">
        <v>13</v>
      </c>
      <c r="B12" s="190">
        <f>+C12+D12+E12+'RESULTADO FINAL PORCINO 2'!B12+'RESULTADO FINAL PORCINO 2'!C12</f>
        <v>231287</v>
      </c>
      <c r="C12" s="190">
        <v>85263</v>
      </c>
      <c r="D12" s="190">
        <v>21647</v>
      </c>
      <c r="E12" s="190">
        <v>78598</v>
      </c>
      <c r="F12" s="190">
        <v>24009</v>
      </c>
      <c r="G12" s="190">
        <v>32182</v>
      </c>
      <c r="H12" s="191">
        <v>22407</v>
      </c>
    </row>
    <row r="13" spans="1:8">
      <c r="A13" s="192" t="s">
        <v>14</v>
      </c>
      <c r="B13" s="193">
        <f>+C13+D13+E13+'RESULTADO FINAL PORCINO 2'!B13+'RESULTADO FINAL PORCINO 2'!C13</f>
        <v>232341</v>
      </c>
      <c r="C13" s="193">
        <v>44855</v>
      </c>
      <c r="D13" s="193">
        <v>87997</v>
      </c>
      <c r="E13" s="193">
        <v>88021</v>
      </c>
      <c r="F13" s="193">
        <v>43227</v>
      </c>
      <c r="G13" s="193">
        <v>22926</v>
      </c>
      <c r="H13" s="194">
        <v>21868</v>
      </c>
    </row>
    <row r="14" spans="1:8">
      <c r="A14" s="192" t="s">
        <v>15</v>
      </c>
      <c r="B14" s="193">
        <f>+C14+D14+E14+'RESULTADO FINAL PORCINO 2'!B14+'RESULTADO FINAL PORCINO 2'!C14</f>
        <v>308861</v>
      </c>
      <c r="C14" s="193">
        <v>101296</v>
      </c>
      <c r="D14" s="193">
        <v>52878</v>
      </c>
      <c r="E14" s="193">
        <v>118116</v>
      </c>
      <c r="F14" s="193">
        <v>55461</v>
      </c>
      <c r="G14" s="193">
        <v>30698</v>
      </c>
      <c r="H14" s="194">
        <v>31957</v>
      </c>
    </row>
    <row r="15" spans="1:8">
      <c r="A15" s="192" t="s">
        <v>16</v>
      </c>
      <c r="B15" s="193">
        <f>+C15+D15+E15+'RESULTADO FINAL PORCINO 2'!B15+'RESULTADO FINAL PORCINO 2'!C15</f>
        <v>319213</v>
      </c>
      <c r="C15" s="193">
        <v>52894</v>
      </c>
      <c r="D15" s="193">
        <v>92046</v>
      </c>
      <c r="E15" s="193">
        <v>148631</v>
      </c>
      <c r="F15" s="193">
        <v>64823</v>
      </c>
      <c r="G15" s="193">
        <v>52147</v>
      </c>
      <c r="H15" s="194">
        <v>31661</v>
      </c>
    </row>
    <row r="16" spans="1:8">
      <c r="A16" s="195" t="s">
        <v>17</v>
      </c>
      <c r="B16" s="196">
        <f>SUM(B12:B15)</f>
        <v>1091702</v>
      </c>
      <c r="C16" s="196">
        <f t="shared" ref="C16:H16" si="0">C12+C13+C14+C15</f>
        <v>284308</v>
      </c>
      <c r="D16" s="196">
        <f t="shared" si="0"/>
        <v>254568</v>
      </c>
      <c r="E16" s="196">
        <f t="shared" si="0"/>
        <v>433366</v>
      </c>
      <c r="F16" s="196">
        <f t="shared" si="0"/>
        <v>187520</v>
      </c>
      <c r="G16" s="196">
        <f t="shared" si="0"/>
        <v>137953</v>
      </c>
      <c r="H16" s="197">
        <f t="shared" si="0"/>
        <v>107893</v>
      </c>
    </row>
    <row r="17" spans="1:8" ht="14.4" thickBot="1">
      <c r="A17" s="198"/>
      <c r="B17" s="199"/>
      <c r="C17" s="199">
        <v>0</v>
      </c>
      <c r="D17" s="199">
        <v>0</v>
      </c>
      <c r="E17" s="199">
        <v>0</v>
      </c>
      <c r="F17" s="199">
        <v>0</v>
      </c>
      <c r="G17" s="199">
        <v>0</v>
      </c>
      <c r="H17" s="200">
        <v>0</v>
      </c>
    </row>
    <row r="18" spans="1:8">
      <c r="A18" s="201" t="s">
        <v>18</v>
      </c>
      <c r="B18" s="202">
        <f>+C18+D18+E18+'RESULTADO FINAL PORCINO 2'!B18+'RESULTADO FINAL PORCINO 2'!C18</f>
        <v>12536</v>
      </c>
      <c r="C18" s="203">
        <v>3298</v>
      </c>
      <c r="D18" s="203">
        <v>2546</v>
      </c>
      <c r="E18" s="203">
        <v>4729</v>
      </c>
      <c r="F18" s="203">
        <v>2110</v>
      </c>
      <c r="G18" s="203">
        <v>2328</v>
      </c>
      <c r="H18" s="204">
        <v>291</v>
      </c>
    </row>
    <row r="19" spans="1:8" ht="14.4" thickBot="1">
      <c r="A19" s="205"/>
      <c r="B19" s="199"/>
      <c r="C19" s="199"/>
      <c r="D19" s="206"/>
      <c r="E19" s="199"/>
      <c r="F19" s="199"/>
      <c r="G19" s="207"/>
      <c r="H19" s="200"/>
    </row>
    <row r="20" spans="1:8">
      <c r="A20" s="201" t="s">
        <v>19</v>
      </c>
      <c r="B20" s="203">
        <f>+C20+D20+E20+'RESULTADO FINAL PORCINO 2'!B20+'RESULTADO FINAL PORCINO 2'!C20</f>
        <v>2419</v>
      </c>
      <c r="C20" s="203">
        <v>328</v>
      </c>
      <c r="D20" s="203">
        <v>367</v>
      </c>
      <c r="E20" s="203">
        <v>1412</v>
      </c>
      <c r="F20" s="203">
        <v>480</v>
      </c>
      <c r="G20" s="203">
        <v>607</v>
      </c>
      <c r="H20" s="204">
        <v>325</v>
      </c>
    </row>
    <row r="21" spans="1:8" ht="14.4" thickBot="1">
      <c r="A21" s="205"/>
      <c r="B21" s="199"/>
      <c r="C21" s="199">
        <v>0</v>
      </c>
      <c r="D21" s="199">
        <v>0</v>
      </c>
      <c r="E21" s="199">
        <v>0</v>
      </c>
      <c r="F21" s="199">
        <v>0</v>
      </c>
      <c r="G21" s="207">
        <v>0</v>
      </c>
      <c r="H21" s="200">
        <v>0</v>
      </c>
    </row>
    <row r="22" spans="1:8">
      <c r="A22" s="208" t="s">
        <v>20</v>
      </c>
      <c r="B22" s="190">
        <f>+C22+D22+E22+'RESULTADO FINAL PORCINO 2'!B22+'RESULTADO FINAL PORCINO 2'!C22</f>
        <v>13734</v>
      </c>
      <c r="C22" s="190">
        <v>475</v>
      </c>
      <c r="D22" s="190">
        <v>4746</v>
      </c>
      <c r="E22" s="190">
        <v>8249</v>
      </c>
      <c r="F22" s="190">
        <v>3566</v>
      </c>
      <c r="G22" s="190">
        <v>3539</v>
      </c>
      <c r="H22" s="191">
        <v>1144</v>
      </c>
    </row>
    <row r="23" spans="1:8">
      <c r="A23" s="209" t="s">
        <v>21</v>
      </c>
      <c r="B23" s="193">
        <f>+C23+D23+E23+'RESULTADO FINAL PORCINO 2'!B23+'RESULTADO FINAL PORCINO 2'!C23</f>
        <v>5015</v>
      </c>
      <c r="C23" s="193">
        <v>847</v>
      </c>
      <c r="D23" s="193">
        <v>1353</v>
      </c>
      <c r="E23" s="193">
        <v>2304</v>
      </c>
      <c r="F23" s="193">
        <v>996</v>
      </c>
      <c r="G23" s="193">
        <v>988</v>
      </c>
      <c r="H23" s="194">
        <v>320</v>
      </c>
    </row>
    <row r="24" spans="1:8">
      <c r="A24" s="210" t="s">
        <v>22</v>
      </c>
      <c r="B24" s="193">
        <f>+C24+D24+E24+'RESULTADO FINAL PORCINO 2'!B24+'RESULTADO FINAL PORCINO 2'!C24</f>
        <v>4036</v>
      </c>
      <c r="C24" s="193">
        <v>225</v>
      </c>
      <c r="D24" s="193">
        <v>1317</v>
      </c>
      <c r="E24" s="193">
        <v>2390</v>
      </c>
      <c r="F24" s="193">
        <v>1170</v>
      </c>
      <c r="G24" s="193">
        <v>1154</v>
      </c>
      <c r="H24" s="194">
        <v>66</v>
      </c>
    </row>
    <row r="25" spans="1:8">
      <c r="A25" s="211" t="s">
        <v>23</v>
      </c>
      <c r="B25" s="196">
        <f t="shared" ref="B25:H25" si="1">SUM(B22:B24)</f>
        <v>22785</v>
      </c>
      <c r="C25" s="196">
        <f t="shared" si="1"/>
        <v>1547</v>
      </c>
      <c r="D25" s="196">
        <f t="shared" si="1"/>
        <v>7416</v>
      </c>
      <c r="E25" s="196">
        <f t="shared" si="1"/>
        <v>12943</v>
      </c>
      <c r="F25" s="196">
        <f t="shared" si="1"/>
        <v>5732</v>
      </c>
      <c r="G25" s="196">
        <f t="shared" si="1"/>
        <v>5681</v>
      </c>
      <c r="H25" s="197">
        <f t="shared" si="1"/>
        <v>1530</v>
      </c>
    </row>
    <row r="26" spans="1:8" ht="14.4" thickBot="1">
      <c r="A26" s="205"/>
      <c r="B26" s="199"/>
      <c r="C26" s="199">
        <v>0</v>
      </c>
      <c r="D26" s="206">
        <v>0</v>
      </c>
      <c r="E26" s="199">
        <v>0</v>
      </c>
      <c r="F26" s="199">
        <v>0</v>
      </c>
      <c r="G26" s="207">
        <v>0</v>
      </c>
      <c r="H26" s="200">
        <v>0</v>
      </c>
    </row>
    <row r="27" spans="1:8">
      <c r="A27" s="212" t="s">
        <v>24</v>
      </c>
      <c r="B27" s="203">
        <f>+C27+D27+E27+'RESULTADO FINAL PORCINO 2'!B27+'RESULTADO FINAL PORCINO 2'!C27</f>
        <v>402130.76886671741</v>
      </c>
      <c r="C27" s="203">
        <v>108906.58829273691</v>
      </c>
      <c r="D27" s="203">
        <v>58128.334276554771</v>
      </c>
      <c r="E27" s="213">
        <v>167289.0829381363</v>
      </c>
      <c r="F27" s="213">
        <v>105473.16782668911</v>
      </c>
      <c r="G27" s="213">
        <v>58167.935917160452</v>
      </c>
      <c r="H27" s="214">
        <v>3647.9791942867373</v>
      </c>
    </row>
    <row r="28" spans="1:8" ht="14.4" thickBot="1">
      <c r="A28" s="198"/>
      <c r="B28" s="199"/>
      <c r="C28" s="199"/>
      <c r="D28" s="206"/>
      <c r="E28" s="199"/>
      <c r="F28" s="199"/>
      <c r="G28" s="207"/>
      <c r="H28" s="200"/>
    </row>
    <row r="29" spans="1:8">
      <c r="A29" s="212" t="s">
        <v>25</v>
      </c>
      <c r="B29" s="203">
        <f>+C29+D29+E29+'RESULTADO FINAL PORCINO 2'!B29+'RESULTADO FINAL PORCINO 2'!C29</f>
        <v>100742</v>
      </c>
      <c r="C29" s="203">
        <v>9455</v>
      </c>
      <c r="D29" s="203">
        <v>25891</v>
      </c>
      <c r="E29" s="203">
        <v>60840</v>
      </c>
      <c r="F29" s="203">
        <v>30460</v>
      </c>
      <c r="G29" s="203">
        <v>27937</v>
      </c>
      <c r="H29" s="204">
        <v>2443</v>
      </c>
    </row>
    <row r="30" spans="1:8" ht="14.4" thickBot="1">
      <c r="A30" s="198"/>
      <c r="B30" s="199"/>
      <c r="C30" s="199">
        <v>0</v>
      </c>
      <c r="D30" s="206">
        <v>0</v>
      </c>
      <c r="E30" s="199">
        <v>0</v>
      </c>
      <c r="F30" s="199">
        <v>0</v>
      </c>
      <c r="G30" s="207">
        <v>0</v>
      </c>
      <c r="H30" s="200">
        <v>0</v>
      </c>
    </row>
    <row r="31" spans="1:8">
      <c r="A31" s="215" t="s">
        <v>26</v>
      </c>
      <c r="B31" s="190">
        <f>+C31+D31+E31+'RESULTADO FINAL PORCINO 2'!B31+'RESULTADO FINAL PORCINO 2'!C31</f>
        <v>2832958.7548349509</v>
      </c>
      <c r="C31" s="190">
        <v>784767.60293806822</v>
      </c>
      <c r="D31" s="190">
        <v>862118.23421571369</v>
      </c>
      <c r="E31" s="190">
        <v>1021334.9137975001</v>
      </c>
      <c r="F31" s="190">
        <v>490934.63770163385</v>
      </c>
      <c r="G31" s="190">
        <v>518750.04478613939</v>
      </c>
      <c r="H31" s="191">
        <v>11650.231309726822</v>
      </c>
    </row>
    <row r="32" spans="1:8">
      <c r="A32" s="210" t="s">
        <v>27</v>
      </c>
      <c r="B32" s="193">
        <f>+C32+D32+E32+'RESULTADO FINAL PORCINO 2'!B32+'RESULTADO FINAL PORCINO 2'!C32</f>
        <v>1003183.5093669972</v>
      </c>
      <c r="C32" s="193">
        <v>311549.89039163652</v>
      </c>
      <c r="D32" s="193">
        <v>239964.5524480679</v>
      </c>
      <c r="E32" s="193">
        <v>379410.22833160969</v>
      </c>
      <c r="F32" s="193">
        <v>177578.039849405</v>
      </c>
      <c r="G32" s="193">
        <v>163914.11547823617</v>
      </c>
      <c r="H32" s="194">
        <v>37918.073003968493</v>
      </c>
    </row>
    <row r="33" spans="1:8">
      <c r="A33" s="210" t="s">
        <v>28</v>
      </c>
      <c r="B33" s="193">
        <f>+C33+D33+E33+'RESULTADO FINAL PORCINO 2'!B33+'RESULTADO FINAL PORCINO 2'!C33</f>
        <v>2515447.1114609335</v>
      </c>
      <c r="C33" s="193">
        <v>1031076.7092980428</v>
      </c>
      <c r="D33" s="193">
        <v>508250.27896817634</v>
      </c>
      <c r="E33" s="193">
        <v>722853.71168730687</v>
      </c>
      <c r="F33" s="193">
        <v>385695.95783424331</v>
      </c>
      <c r="G33" s="193">
        <v>334471.76396067051</v>
      </c>
      <c r="H33" s="194">
        <v>2685.989892393136</v>
      </c>
    </row>
    <row r="34" spans="1:8">
      <c r="A34" s="211" t="s">
        <v>29</v>
      </c>
      <c r="B34" s="196">
        <f>SUM(B31:B33)</f>
        <v>6351589.3756628819</v>
      </c>
      <c r="C34" s="196">
        <f t="shared" ref="C34:H34" si="2">SUM(C31:C33)</f>
        <v>2127394.2026277473</v>
      </c>
      <c r="D34" s="196">
        <f t="shared" si="2"/>
        <v>1610333.065631958</v>
      </c>
      <c r="E34" s="196">
        <f t="shared" si="2"/>
        <v>2123598.8538164166</v>
      </c>
      <c r="F34" s="196">
        <f t="shared" si="2"/>
        <v>1054208.6353852821</v>
      </c>
      <c r="G34" s="196">
        <f t="shared" si="2"/>
        <v>1017135.9242250461</v>
      </c>
      <c r="H34" s="197">
        <f t="shared" si="2"/>
        <v>52254.294206088452</v>
      </c>
    </row>
    <row r="35" spans="1:8" ht="14.4" thickBot="1">
      <c r="A35" s="205"/>
      <c r="B35" s="199"/>
      <c r="C35" s="199">
        <v>0</v>
      </c>
      <c r="D35" s="199">
        <v>0</v>
      </c>
      <c r="E35" s="199">
        <v>0</v>
      </c>
      <c r="F35" s="199">
        <v>0</v>
      </c>
      <c r="G35" s="207">
        <v>0</v>
      </c>
      <c r="H35" s="200">
        <v>0</v>
      </c>
    </row>
    <row r="36" spans="1:8">
      <c r="A36" s="215" t="s">
        <v>30</v>
      </c>
      <c r="B36" s="190">
        <f>+C36+D36+E36+'RESULTADO FINAL PORCINO 2'!B36+'RESULTADO FINAL PORCINO 2'!C36</f>
        <v>1841886.9006433268</v>
      </c>
      <c r="C36" s="190">
        <v>550985.34889002051</v>
      </c>
      <c r="D36" s="190">
        <v>537658.30758699425</v>
      </c>
      <c r="E36" s="193">
        <v>563807.40760934341</v>
      </c>
      <c r="F36" s="193">
        <v>306387.04223225539</v>
      </c>
      <c r="G36" s="193">
        <v>249314.59468773662</v>
      </c>
      <c r="H36" s="194">
        <v>8105.7706893513423</v>
      </c>
    </row>
    <row r="37" spans="1:8">
      <c r="A37" s="210" t="s">
        <v>31</v>
      </c>
      <c r="B37" s="193">
        <f>+C37+D37+E37+'RESULTADO FINAL PORCINO 2'!B37+'RESULTADO FINAL PORCINO 2'!C37</f>
        <v>844858.30143107555</v>
      </c>
      <c r="C37" s="193">
        <v>243801.62542034936</v>
      </c>
      <c r="D37" s="193">
        <v>253039.03338774765</v>
      </c>
      <c r="E37" s="193">
        <v>288326.84559193032</v>
      </c>
      <c r="F37" s="193">
        <v>132847.37995979088</v>
      </c>
      <c r="G37" s="193">
        <v>128907.42894740768</v>
      </c>
      <c r="H37" s="194">
        <v>26572.036684731796</v>
      </c>
    </row>
    <row r="38" spans="1:8">
      <c r="A38" s="210" t="s">
        <v>32</v>
      </c>
      <c r="B38" s="193">
        <f>+C38+D38+E38+'RESULTADO FINAL PORCINO 2'!B38+'RESULTADO FINAL PORCINO 2'!C38</f>
        <v>3638199.4379922263</v>
      </c>
      <c r="C38" s="193">
        <v>1006297.3830346337</v>
      </c>
      <c r="D38" s="193">
        <v>824770.16799855919</v>
      </c>
      <c r="E38" s="193">
        <v>1529360.8126154295</v>
      </c>
      <c r="F38" s="193">
        <v>712264.47512030508</v>
      </c>
      <c r="G38" s="193">
        <v>743185.87635377864</v>
      </c>
      <c r="H38" s="194">
        <v>73910.461141345731</v>
      </c>
    </row>
    <row r="39" spans="1:8">
      <c r="A39" s="210" t="s">
        <v>33</v>
      </c>
      <c r="B39" s="193">
        <f>+C39+D39+E39+'RESULTADO FINAL PORCINO 2'!B39+'RESULTADO FINAL PORCINO 2'!C39</f>
        <v>494532.28500389121</v>
      </c>
      <c r="C39" s="193">
        <v>188303.68882139894</v>
      </c>
      <c r="D39" s="193">
        <v>88241.535239354242</v>
      </c>
      <c r="E39" s="193">
        <v>167296.10664467249</v>
      </c>
      <c r="F39" s="193">
        <v>66789.100102197845</v>
      </c>
      <c r="G39" s="193">
        <v>95147.284490460239</v>
      </c>
      <c r="H39" s="194">
        <v>5359.7220520144019</v>
      </c>
    </row>
    <row r="40" spans="1:8">
      <c r="A40" s="211" t="s">
        <v>34</v>
      </c>
      <c r="B40" s="196">
        <v>6819476.9250705205</v>
      </c>
      <c r="C40" s="196">
        <v>1989388.0461664025</v>
      </c>
      <c r="D40" s="196">
        <v>1703709.0442126552</v>
      </c>
      <c r="E40" s="196">
        <v>2548791.1724613756</v>
      </c>
      <c r="F40" s="196">
        <v>1218287.9974145493</v>
      </c>
      <c r="G40" s="196">
        <v>1216555.1844793833</v>
      </c>
      <c r="H40" s="197">
        <v>113947.99056744328</v>
      </c>
    </row>
    <row r="41" spans="1:8" ht="14.4" thickBot="1">
      <c r="A41" s="198"/>
      <c r="B41" s="199"/>
      <c r="C41" s="199">
        <v>0</v>
      </c>
      <c r="D41" s="199">
        <v>0</v>
      </c>
      <c r="E41" s="199">
        <v>0</v>
      </c>
      <c r="F41" s="199">
        <v>0</v>
      </c>
      <c r="G41" s="207">
        <v>0</v>
      </c>
      <c r="H41" s="200">
        <v>0</v>
      </c>
    </row>
    <row r="42" spans="1:8">
      <c r="A42" s="201" t="s">
        <v>35</v>
      </c>
      <c r="B42" s="203">
        <f>+C42+D42+E42+'RESULTADO FINAL PORCINO 2'!B42+'RESULTADO FINAL PORCINO 2'!C42</f>
        <v>50973.860170837259</v>
      </c>
      <c r="C42" s="203">
        <v>22313.303255795381</v>
      </c>
      <c r="D42" s="203">
        <v>3035.8405883675168</v>
      </c>
      <c r="E42" s="203">
        <v>11671.646058714752</v>
      </c>
      <c r="F42" s="203">
        <v>6632.823023564024</v>
      </c>
      <c r="G42" s="203">
        <v>4498.8230351507282</v>
      </c>
      <c r="H42" s="204">
        <v>540</v>
      </c>
    </row>
    <row r="43" spans="1:8" ht="14.4" thickBot="1">
      <c r="A43" s="199"/>
      <c r="B43" s="199"/>
      <c r="C43" s="199"/>
      <c r="D43" s="199"/>
      <c r="E43" s="199"/>
      <c r="F43" s="199"/>
      <c r="G43" s="207"/>
      <c r="H43" s="200"/>
    </row>
    <row r="44" spans="1:8">
      <c r="A44" s="216" t="s">
        <v>36</v>
      </c>
      <c r="B44" s="202">
        <v>17191</v>
      </c>
      <c r="C44" s="213">
        <v>7893</v>
      </c>
      <c r="D44" s="203">
        <v>2531</v>
      </c>
      <c r="E44" s="203">
        <v>3372</v>
      </c>
      <c r="F44" s="203">
        <v>2076</v>
      </c>
      <c r="G44" s="203">
        <v>1232</v>
      </c>
      <c r="H44" s="204">
        <v>64</v>
      </c>
    </row>
    <row r="45" spans="1:8" ht="14.4" thickBot="1">
      <c r="A45" s="217"/>
      <c r="B45" s="217"/>
      <c r="C45" s="217"/>
      <c r="D45" s="199"/>
      <c r="E45" s="199"/>
      <c r="F45" s="199"/>
      <c r="G45" s="207"/>
      <c r="H45" s="218"/>
    </row>
    <row r="46" spans="1:8">
      <c r="A46" s="209" t="s">
        <v>37</v>
      </c>
      <c r="B46" s="219">
        <v>173683.45297082805</v>
      </c>
      <c r="C46" s="219">
        <v>35422.947156534799</v>
      </c>
      <c r="D46" s="193">
        <v>32998.242925196304</v>
      </c>
      <c r="E46" s="193">
        <v>87176.163657048441</v>
      </c>
      <c r="F46" s="193">
        <v>38180.259878198929</v>
      </c>
      <c r="G46" s="193">
        <v>35350.060384844444</v>
      </c>
      <c r="H46" s="194">
        <v>13645.843394005065</v>
      </c>
    </row>
    <row r="47" spans="1:8">
      <c r="A47" s="209" t="s">
        <v>38</v>
      </c>
      <c r="B47" s="219">
        <v>370751.87733207649</v>
      </c>
      <c r="C47" s="219">
        <v>113162.79788063515</v>
      </c>
      <c r="D47" s="193">
        <v>75589.300591627267</v>
      </c>
      <c r="E47" s="193">
        <v>143661.44897474526</v>
      </c>
      <c r="F47" s="193">
        <v>90793.083460304217</v>
      </c>
      <c r="G47" s="193">
        <v>47903.366227694933</v>
      </c>
      <c r="H47" s="194">
        <v>4964.9992867461178</v>
      </c>
    </row>
    <row r="48" spans="1:8">
      <c r="A48" s="209" t="s">
        <v>39</v>
      </c>
      <c r="B48" s="219">
        <v>84959.254348728151</v>
      </c>
      <c r="C48" s="193">
        <v>21278.770899475599</v>
      </c>
      <c r="D48" s="193">
        <v>22139.964296387505</v>
      </c>
      <c r="E48" s="193">
        <v>36184.025399226368</v>
      </c>
      <c r="F48" s="193">
        <v>22906.116655817179</v>
      </c>
      <c r="G48" s="193">
        <v>10459.379309415173</v>
      </c>
      <c r="H48" s="194">
        <v>2818.5294339940151</v>
      </c>
    </row>
    <row r="49" spans="1:9">
      <c r="A49" s="210" t="s">
        <v>40</v>
      </c>
      <c r="B49" s="219">
        <v>107631.0528001964</v>
      </c>
      <c r="C49" s="193">
        <v>34345.428898256105</v>
      </c>
      <c r="D49" s="193">
        <v>11867.729308553404</v>
      </c>
      <c r="E49" s="193">
        <v>43128.007855662858</v>
      </c>
      <c r="F49" s="193">
        <v>26268.171546496575</v>
      </c>
      <c r="G49" s="193">
        <v>9100.1746078264841</v>
      </c>
      <c r="H49" s="194">
        <v>7759.6617013397972</v>
      </c>
    </row>
    <row r="50" spans="1:9">
      <c r="A50" s="210" t="s">
        <v>41</v>
      </c>
      <c r="B50" s="219">
        <v>480046.62760704191</v>
      </c>
      <c r="C50" s="193">
        <v>151048.10163136607</v>
      </c>
      <c r="D50" s="193">
        <v>68107.689372928784</v>
      </c>
      <c r="E50" s="193">
        <v>197915.05234623188</v>
      </c>
      <c r="F50" s="193">
        <v>68370.645113273407</v>
      </c>
      <c r="G50" s="193">
        <v>68051.905868365138</v>
      </c>
      <c r="H50" s="194">
        <v>61492.501364593314</v>
      </c>
    </row>
    <row r="51" spans="1:9">
      <c r="A51" s="210" t="s">
        <v>42</v>
      </c>
      <c r="B51" s="219">
        <v>1097411.7102088006</v>
      </c>
      <c r="C51" s="193">
        <v>384928.04179694573</v>
      </c>
      <c r="D51" s="193">
        <v>165844.55767136737</v>
      </c>
      <c r="E51" s="193">
        <v>427001.07348435605</v>
      </c>
      <c r="F51" s="193">
        <v>220100.78962748859</v>
      </c>
      <c r="G51" s="193">
        <v>128445.56429799582</v>
      </c>
      <c r="H51" s="194">
        <v>78454.719558871657</v>
      </c>
    </row>
    <row r="52" spans="1:9">
      <c r="A52" s="210" t="s">
        <v>43</v>
      </c>
      <c r="B52" s="219">
        <v>371649.31478415546</v>
      </c>
      <c r="C52" s="193">
        <v>139578.16600911901</v>
      </c>
      <c r="D52" s="193">
        <v>47639.626474880301</v>
      </c>
      <c r="E52" s="193">
        <v>147287.09899213858</v>
      </c>
      <c r="F52" s="193">
        <v>63401.720911461896</v>
      </c>
      <c r="G52" s="193">
        <v>58776.790874851133</v>
      </c>
      <c r="H52" s="194">
        <v>25108.587205825548</v>
      </c>
    </row>
    <row r="53" spans="1:9">
      <c r="A53" s="210" t="s">
        <v>44</v>
      </c>
      <c r="B53" s="219">
        <v>247595.17847904019</v>
      </c>
      <c r="C53" s="193">
        <v>82184.70598247688</v>
      </c>
      <c r="D53" s="193">
        <v>28508.496622290553</v>
      </c>
      <c r="E53" s="193">
        <v>111436.37883701024</v>
      </c>
      <c r="F53" s="193">
        <v>48757.883664165238</v>
      </c>
      <c r="G53" s="193">
        <v>53323.49523021638</v>
      </c>
      <c r="H53" s="194">
        <v>9354.9999426286413</v>
      </c>
    </row>
    <row r="54" spans="1:9">
      <c r="A54" s="210" t="s">
        <v>45</v>
      </c>
      <c r="B54" s="219">
        <v>375372.02106507041</v>
      </c>
      <c r="C54" s="193">
        <v>100981.29873962369</v>
      </c>
      <c r="D54" s="193">
        <v>90193.527423609557</v>
      </c>
      <c r="E54" s="193">
        <v>148227.91346111742</v>
      </c>
      <c r="F54" s="193">
        <v>40315.853292699161</v>
      </c>
      <c r="G54" s="193">
        <v>91516.168401600589</v>
      </c>
      <c r="H54" s="194">
        <v>16395.89176681768</v>
      </c>
    </row>
    <row r="55" spans="1:9">
      <c r="A55" s="220" t="s">
        <v>46</v>
      </c>
      <c r="B55" s="221">
        <f>SUM(B46:B54)</f>
        <v>3309100.4895959375</v>
      </c>
      <c r="C55" s="196">
        <f t="shared" ref="C55:H55" si="3">SUM(C46:C54)</f>
        <v>1062930.2589944331</v>
      </c>
      <c r="D55" s="196">
        <f t="shared" si="3"/>
        <v>542889.13468684105</v>
      </c>
      <c r="E55" s="196">
        <f t="shared" si="3"/>
        <v>1342017.1630075374</v>
      </c>
      <c r="F55" s="196">
        <f t="shared" si="3"/>
        <v>619094.52414990519</v>
      </c>
      <c r="G55" s="196">
        <f t="shared" si="3"/>
        <v>502926.90520281007</v>
      </c>
      <c r="H55" s="222">
        <f t="shared" si="3"/>
        <v>219995.73365482182</v>
      </c>
    </row>
    <row r="56" spans="1:9" ht="14.4" thickBot="1">
      <c r="A56" s="223"/>
      <c r="B56" s="199"/>
      <c r="C56" s="199">
        <v>0</v>
      </c>
      <c r="D56" s="199">
        <v>0</v>
      </c>
      <c r="E56" s="199">
        <v>0</v>
      </c>
      <c r="F56" s="199">
        <v>0</v>
      </c>
      <c r="G56" s="199">
        <v>0</v>
      </c>
      <c r="H56" s="218">
        <v>0</v>
      </c>
    </row>
    <row r="57" spans="1:9">
      <c r="A57" s="224" t="s">
        <v>47</v>
      </c>
      <c r="B57" s="225">
        <f>+C57+D57+E57+'RESULTADO FINAL PORCINO 2'!B57+'RESULTADO FINAL PORCINO 2'!C57</f>
        <v>246477.48042903948</v>
      </c>
      <c r="C57" s="225">
        <v>91305.24019723243</v>
      </c>
      <c r="D57" s="190">
        <v>37463.797212440062</v>
      </c>
      <c r="E57" s="226">
        <v>96521.25136124203</v>
      </c>
      <c r="F57" s="226">
        <v>27613.720850060636</v>
      </c>
      <c r="G57" s="226">
        <v>34668.774454497179</v>
      </c>
      <c r="H57" s="227">
        <v>34238.756056684208</v>
      </c>
    </row>
    <row r="58" spans="1:9" s="229" customFormat="1">
      <c r="A58" s="228" t="s">
        <v>48</v>
      </c>
      <c r="B58" s="219">
        <v>52339.40070007545</v>
      </c>
      <c r="C58" s="219">
        <v>20485.310047901425</v>
      </c>
      <c r="D58" s="193">
        <v>12115.76044142335</v>
      </c>
      <c r="E58" s="193">
        <v>13913.344013221191</v>
      </c>
      <c r="F58" s="193">
        <v>7460.0067271516282</v>
      </c>
      <c r="G58" s="193">
        <v>4331.4004386033048</v>
      </c>
      <c r="H58" s="194">
        <v>2121.9368474662592</v>
      </c>
      <c r="I58" s="64"/>
    </row>
    <row r="59" spans="1:9">
      <c r="A59" s="230" t="s">
        <v>49</v>
      </c>
      <c r="B59" s="219">
        <f>+C59+D59+E59+'RESULTADO FINAL PORCINO 2'!B59+'RESULTADO FINAL PORCINO 2'!C59</f>
        <v>205367.01345704042</v>
      </c>
      <c r="C59" s="219">
        <v>60975.875583694935</v>
      </c>
      <c r="D59" s="193">
        <v>44524.994199238012</v>
      </c>
      <c r="E59" s="231">
        <v>73608.06569993365</v>
      </c>
      <c r="F59" s="231">
        <v>29230.38706153071</v>
      </c>
      <c r="G59" s="231">
        <v>39673.248192879473</v>
      </c>
      <c r="H59" s="232">
        <v>4704.4304455234687</v>
      </c>
    </row>
    <row r="60" spans="1:9">
      <c r="A60" s="230" t="s">
        <v>50</v>
      </c>
      <c r="B60" s="219">
        <f>+C60+D60+E60+'RESULTADO FINAL PORCINO 2'!B60+'RESULTADO FINAL PORCINO 2'!C60</f>
        <v>7386.909090909091</v>
      </c>
      <c r="C60" s="219">
        <v>0</v>
      </c>
      <c r="D60" s="193">
        <v>1512</v>
      </c>
      <c r="E60" s="231">
        <v>4561.909090909091</v>
      </c>
      <c r="F60" s="231">
        <v>33.909090909090907</v>
      </c>
      <c r="G60" s="231">
        <v>900</v>
      </c>
      <c r="H60" s="232">
        <v>3628</v>
      </c>
    </row>
    <row r="61" spans="1:9">
      <c r="A61" s="210" t="s">
        <v>51</v>
      </c>
      <c r="B61" s="193">
        <v>906194.67591054423</v>
      </c>
      <c r="C61" s="193">
        <v>297877.20121831185</v>
      </c>
      <c r="D61" s="193">
        <v>179511.60156172718</v>
      </c>
      <c r="E61" s="193">
        <v>334906.29110428237</v>
      </c>
      <c r="F61" s="193">
        <v>171600.39183690061</v>
      </c>
      <c r="G61" s="193">
        <v>151049.51064039679</v>
      </c>
      <c r="H61" s="194">
        <v>12256.388626984965</v>
      </c>
    </row>
    <row r="62" spans="1:9">
      <c r="A62" s="211" t="s">
        <v>52</v>
      </c>
      <c r="B62" s="196">
        <f t="shared" ref="B62:H62" si="4">SUM(B57:B61)</f>
        <v>1417765.4795876087</v>
      </c>
      <c r="C62" s="196">
        <f t="shared" si="4"/>
        <v>470643.62704714062</v>
      </c>
      <c r="D62" s="196">
        <f t="shared" si="4"/>
        <v>275128.15341482859</v>
      </c>
      <c r="E62" s="196">
        <f t="shared" si="4"/>
        <v>523510.86126958835</v>
      </c>
      <c r="F62" s="196">
        <f t="shared" si="4"/>
        <v>235938.41556655266</v>
      </c>
      <c r="G62" s="196">
        <f t="shared" si="4"/>
        <v>230622.93372637674</v>
      </c>
      <c r="H62" s="197">
        <f t="shared" si="4"/>
        <v>56949.511976658905</v>
      </c>
    </row>
    <row r="63" spans="1:9" ht="14.4" thickBot="1">
      <c r="A63" s="198"/>
      <c r="B63" s="199"/>
      <c r="C63" s="199">
        <v>0</v>
      </c>
      <c r="D63" s="199">
        <v>0</v>
      </c>
      <c r="E63" s="199">
        <v>0</v>
      </c>
      <c r="F63" s="199">
        <v>0</v>
      </c>
      <c r="G63" s="199">
        <v>0</v>
      </c>
      <c r="H63" s="218">
        <v>0</v>
      </c>
    </row>
    <row r="64" spans="1:9">
      <c r="A64" s="189" t="s">
        <v>53</v>
      </c>
      <c r="B64" s="190">
        <f>+C64+D64+E64+'RESULTADO FINAL PORCINO 2'!B64+'RESULTADO FINAL PORCINO 2'!C64</f>
        <v>58112.996428571423</v>
      </c>
      <c r="C64" s="190">
        <v>34999.126428571428</v>
      </c>
      <c r="D64" s="190">
        <v>7863.602142857143</v>
      </c>
      <c r="E64" s="190">
        <v>9589.5778571428564</v>
      </c>
      <c r="F64" s="190">
        <v>5112.7757142857145</v>
      </c>
      <c r="G64" s="190">
        <v>4476.8021428571428</v>
      </c>
      <c r="H64" s="191">
        <v>0</v>
      </c>
    </row>
    <row r="65" spans="1:8">
      <c r="A65" s="233" t="s">
        <v>54</v>
      </c>
      <c r="B65" s="193">
        <f>+C65+D65+E65+'RESULTADO FINAL PORCINO 2'!B65+'RESULTADO FINAL PORCINO 2'!C65</f>
        <v>566572.2518951752</v>
      </c>
      <c r="C65" s="193">
        <v>87462.164359124217</v>
      </c>
      <c r="D65" s="193">
        <v>164674.8006552482</v>
      </c>
      <c r="E65" s="193">
        <v>281672.64122219029</v>
      </c>
      <c r="F65" s="193">
        <v>123401.82835876389</v>
      </c>
      <c r="G65" s="193">
        <v>151011.16821407608</v>
      </c>
      <c r="H65" s="194">
        <v>7259.6446493503327</v>
      </c>
    </row>
    <row r="66" spans="1:8">
      <c r="A66" s="192" t="s">
        <v>55</v>
      </c>
      <c r="B66" s="193">
        <f>+C66+D66+E66+'RESULTADO FINAL PORCINO 2'!B66+'RESULTADO FINAL PORCINO 2'!C66</f>
        <v>383901.97582926258</v>
      </c>
      <c r="C66" s="193">
        <v>131488.32089998588</v>
      </c>
      <c r="D66" s="193">
        <v>54941.983010409749</v>
      </c>
      <c r="E66" s="193">
        <v>162203.01376351932</v>
      </c>
      <c r="F66" s="193">
        <v>89649.072783464042</v>
      </c>
      <c r="G66" s="193">
        <v>51104.427785198066</v>
      </c>
      <c r="H66" s="194">
        <v>21449.51319485722</v>
      </c>
    </row>
    <row r="67" spans="1:8">
      <c r="A67" s="195" t="s">
        <v>56</v>
      </c>
      <c r="B67" s="196">
        <f>SUM(B64:B66)</f>
        <v>1008587.2241530092</v>
      </c>
      <c r="C67" s="196">
        <f t="shared" ref="C67:H67" si="5">C64+C65+C66</f>
        <v>253949.61168768152</v>
      </c>
      <c r="D67" s="196">
        <f t="shared" si="5"/>
        <v>227480.3858085151</v>
      </c>
      <c r="E67" s="196">
        <f t="shared" si="5"/>
        <v>453465.23284285248</v>
      </c>
      <c r="F67" s="196">
        <f t="shared" si="5"/>
        <v>218163.67685651366</v>
      </c>
      <c r="G67" s="196">
        <f t="shared" si="5"/>
        <v>206592.39814213128</v>
      </c>
      <c r="H67" s="197">
        <f t="shared" si="5"/>
        <v>28709.157844207552</v>
      </c>
    </row>
    <row r="68" spans="1:8" ht="14.4" thickBot="1">
      <c r="A68" s="198"/>
      <c r="B68" s="199"/>
      <c r="C68" s="199">
        <v>0</v>
      </c>
      <c r="D68" s="199">
        <v>0</v>
      </c>
      <c r="E68" s="199">
        <v>0</v>
      </c>
      <c r="F68" s="199">
        <v>0</v>
      </c>
      <c r="G68" s="207">
        <v>0</v>
      </c>
      <c r="H68" s="200">
        <v>0</v>
      </c>
    </row>
    <row r="69" spans="1:8">
      <c r="A69" s="212" t="s">
        <v>57</v>
      </c>
      <c r="B69" s="203">
        <f>+C69+D69+E69+'RESULTADO FINAL PORCINO 2'!B69+'RESULTADO FINAL PORCINO 2'!C69</f>
        <v>1789021.2995613785</v>
      </c>
      <c r="C69" s="203">
        <v>312546.60376327659</v>
      </c>
      <c r="D69" s="203">
        <v>447827.51281322702</v>
      </c>
      <c r="E69" s="203">
        <v>890550.03819866921</v>
      </c>
      <c r="F69" s="203">
        <v>475007.22031332308</v>
      </c>
      <c r="G69" s="203">
        <v>359475.42522052408</v>
      </c>
      <c r="H69" s="204">
        <v>56067.392664822066</v>
      </c>
    </row>
    <row r="70" spans="1:8" ht="14.4" thickBot="1">
      <c r="A70" s="198"/>
      <c r="B70" s="199"/>
      <c r="C70" s="199"/>
      <c r="D70" s="199"/>
      <c r="E70" s="199"/>
      <c r="F70" s="199"/>
      <c r="G70" s="207"/>
      <c r="H70" s="200"/>
    </row>
    <row r="71" spans="1:8">
      <c r="A71" s="224" t="s">
        <v>58</v>
      </c>
      <c r="B71" s="225">
        <v>864869.48845028447</v>
      </c>
      <c r="C71" s="190">
        <v>328338.31775996718</v>
      </c>
      <c r="D71" s="190">
        <v>112951.40883563536</v>
      </c>
      <c r="E71" s="190">
        <v>282735.69539112411</v>
      </c>
      <c r="F71" s="190">
        <v>109300.83915467402</v>
      </c>
      <c r="G71" s="190">
        <v>83223.939275453478</v>
      </c>
      <c r="H71" s="234">
        <v>90210.916960996619</v>
      </c>
    </row>
    <row r="72" spans="1:8">
      <c r="A72" s="230" t="s">
        <v>59</v>
      </c>
      <c r="B72" s="219">
        <v>117252.90641768603</v>
      </c>
      <c r="C72" s="193">
        <v>32300.473465969182</v>
      </c>
      <c r="D72" s="193">
        <v>27421.70717224112</v>
      </c>
      <c r="E72" s="193">
        <v>40053.710316294906</v>
      </c>
      <c r="F72" s="193">
        <v>28377.093345921032</v>
      </c>
      <c r="G72" s="193">
        <v>5804.3650597376891</v>
      </c>
      <c r="H72" s="235">
        <v>5872.2519106361869</v>
      </c>
    </row>
    <row r="73" spans="1:8">
      <c r="A73" s="236" t="s">
        <v>60</v>
      </c>
      <c r="B73" s="221">
        <f t="shared" ref="B73:H73" si="6">SUM(B71:B72)</f>
        <v>982122.39486797049</v>
      </c>
      <c r="C73" s="196">
        <f t="shared" si="6"/>
        <v>360638.79122593638</v>
      </c>
      <c r="D73" s="196">
        <f t="shared" si="6"/>
        <v>140373.11600787647</v>
      </c>
      <c r="E73" s="196">
        <f t="shared" si="6"/>
        <v>322789.40570741904</v>
      </c>
      <c r="F73" s="196">
        <f t="shared" si="6"/>
        <v>137677.93250059505</v>
      </c>
      <c r="G73" s="196">
        <f t="shared" si="6"/>
        <v>89028.304335191162</v>
      </c>
      <c r="H73" s="222">
        <f t="shared" si="6"/>
        <v>96083.168871632806</v>
      </c>
    </row>
    <row r="74" spans="1:8" ht="14.4" thickBot="1">
      <c r="A74" s="237"/>
      <c r="B74" s="217"/>
      <c r="C74" s="199">
        <v>0</v>
      </c>
      <c r="D74" s="199">
        <v>0</v>
      </c>
      <c r="E74" s="199">
        <v>0</v>
      </c>
      <c r="F74" s="199">
        <v>0</v>
      </c>
      <c r="G74" s="199">
        <v>0</v>
      </c>
      <c r="H74" s="218">
        <v>0</v>
      </c>
    </row>
    <row r="75" spans="1:8">
      <c r="A75" s="209" t="s">
        <v>61</v>
      </c>
      <c r="B75" s="193">
        <v>432328</v>
      </c>
      <c r="C75" s="193">
        <v>103581</v>
      </c>
      <c r="D75" s="193">
        <v>120696.58333333333</v>
      </c>
      <c r="E75" s="193">
        <v>178543.41666666666</v>
      </c>
      <c r="F75" s="193">
        <v>83252.583333333328</v>
      </c>
      <c r="G75" s="193">
        <v>94917.583333333328</v>
      </c>
      <c r="H75" s="235">
        <v>373.25</v>
      </c>
    </row>
    <row r="76" spans="1:8">
      <c r="A76" s="209" t="s">
        <v>62</v>
      </c>
      <c r="B76" s="193">
        <v>40915.000000000007</v>
      </c>
      <c r="C76" s="193">
        <v>6902</v>
      </c>
      <c r="D76" s="193">
        <v>10838.483333333335</v>
      </c>
      <c r="E76" s="193">
        <v>14595.866666666672</v>
      </c>
      <c r="F76" s="193">
        <v>6832.7000000000025</v>
      </c>
      <c r="G76" s="193">
        <v>3188.4166666666697</v>
      </c>
      <c r="H76" s="235">
        <v>4574.75</v>
      </c>
    </row>
    <row r="77" spans="1:8">
      <c r="A77" s="233" t="s">
        <v>63</v>
      </c>
      <c r="B77" s="193">
        <v>181335.99999999991</v>
      </c>
      <c r="C77" s="193">
        <v>33324</v>
      </c>
      <c r="D77" s="193">
        <v>56420.183333333305</v>
      </c>
      <c r="E77" s="193">
        <v>64390.466666666609</v>
      </c>
      <c r="F77" s="193">
        <v>22280.29999999997</v>
      </c>
      <c r="G77" s="193">
        <v>15433.416666666641</v>
      </c>
      <c r="H77" s="235">
        <v>26676.75</v>
      </c>
    </row>
    <row r="78" spans="1:8">
      <c r="A78" s="210" t="s">
        <v>64</v>
      </c>
      <c r="B78" s="193">
        <f>+C78+D78+E78+'RESULTADO FINAL PORCINO 2'!B78+'RESULTADO FINAL PORCINO 2'!C78</f>
        <v>178632</v>
      </c>
      <c r="C78" s="193">
        <v>85402</v>
      </c>
      <c r="D78" s="193">
        <v>36478.083333333328</v>
      </c>
      <c r="E78" s="193">
        <v>34830.916666666657</v>
      </c>
      <c r="F78" s="193">
        <v>12276.08333333333</v>
      </c>
      <c r="G78" s="193">
        <v>16141.08333333333</v>
      </c>
      <c r="H78" s="235">
        <v>6413.75</v>
      </c>
    </row>
    <row r="79" spans="1:8">
      <c r="A79" s="210" t="s">
        <v>65</v>
      </c>
      <c r="B79" s="193">
        <v>134443.00000000003</v>
      </c>
      <c r="C79" s="193">
        <v>20667</v>
      </c>
      <c r="D79" s="193">
        <v>46885.416666666672</v>
      </c>
      <c r="E79" s="193">
        <v>45033.08333333335</v>
      </c>
      <c r="F79" s="193">
        <v>18507.583333333343</v>
      </c>
      <c r="G79" s="193">
        <v>7326.75000000001</v>
      </c>
      <c r="H79" s="235">
        <v>19198.75</v>
      </c>
    </row>
    <row r="80" spans="1:8">
      <c r="A80" s="233" t="s">
        <v>66</v>
      </c>
      <c r="B80" s="193">
        <f>+C80+D80+E80+'RESULTADO FINAL PORCINO 2'!B80+'RESULTADO FINAL PORCINO 2'!C80</f>
        <v>151705</v>
      </c>
      <c r="C80" s="193">
        <v>64176</v>
      </c>
      <c r="D80" s="193">
        <v>25809.499999999996</v>
      </c>
      <c r="E80" s="193">
        <v>40010.499999999993</v>
      </c>
      <c r="F80" s="193">
        <v>17534.166666666664</v>
      </c>
      <c r="G80" s="193">
        <v>20406.333333333328</v>
      </c>
      <c r="H80" s="235">
        <v>2070</v>
      </c>
    </row>
    <row r="81" spans="1:8">
      <c r="A81" s="209" t="s">
        <v>67</v>
      </c>
      <c r="B81" s="193">
        <f>+C81+D81+E81+'RESULTADO FINAL PORCINO 2'!B81+'RESULTADO FINAL PORCINO 2'!C81</f>
        <v>325843</v>
      </c>
      <c r="C81" s="193">
        <v>112170</v>
      </c>
      <c r="D81" s="193">
        <v>88526.21666666666</v>
      </c>
      <c r="E81" s="193">
        <v>91240.983333333323</v>
      </c>
      <c r="F81" s="193">
        <v>37266.149999999994</v>
      </c>
      <c r="G81" s="193">
        <v>50867.083333333328</v>
      </c>
      <c r="H81" s="235">
        <v>3107.75</v>
      </c>
    </row>
    <row r="82" spans="1:8">
      <c r="A82" s="210" t="s">
        <v>68</v>
      </c>
      <c r="B82" s="231">
        <f>+C82+D82+E82+'RESULTADO FINAL PORCINO 2'!B82+'RESULTADO FINAL PORCINO 2'!C82</f>
        <v>525795</v>
      </c>
      <c r="C82" s="193">
        <v>134721</v>
      </c>
      <c r="D82" s="193">
        <v>147781.48333333334</v>
      </c>
      <c r="E82" s="193">
        <v>188615.3666666667</v>
      </c>
      <c r="F82" s="193">
        <v>83878.53333333334</v>
      </c>
      <c r="G82" s="193">
        <v>77427.083333333343</v>
      </c>
      <c r="H82" s="235">
        <v>27309.75</v>
      </c>
    </row>
    <row r="83" spans="1:8">
      <c r="A83" s="195" t="s">
        <v>69</v>
      </c>
      <c r="B83" s="196">
        <f t="shared" ref="B83:H83" si="7">SUM(B75:B82)</f>
        <v>1970997</v>
      </c>
      <c r="C83" s="196">
        <f t="shared" si="7"/>
        <v>560943</v>
      </c>
      <c r="D83" s="221">
        <f t="shared" si="7"/>
        <v>533435.94999999995</v>
      </c>
      <c r="E83" s="196">
        <f t="shared" si="7"/>
        <v>657260.60000000009</v>
      </c>
      <c r="F83" s="196">
        <f t="shared" si="7"/>
        <v>281828.09999999998</v>
      </c>
      <c r="G83" s="196">
        <f t="shared" si="7"/>
        <v>285707.75</v>
      </c>
      <c r="H83" s="222">
        <f t="shared" si="7"/>
        <v>89724.75</v>
      </c>
    </row>
    <row r="84" spans="1:8" ht="14.4" thickBot="1">
      <c r="A84" s="205"/>
      <c r="B84" s="193"/>
      <c r="C84" s="217"/>
      <c r="D84" s="199"/>
      <c r="E84" s="199"/>
      <c r="F84" s="199">
        <v>0</v>
      </c>
      <c r="G84" s="207">
        <v>0</v>
      </c>
      <c r="H84" s="200">
        <v>0</v>
      </c>
    </row>
    <row r="85" spans="1:8">
      <c r="A85" s="224" t="s">
        <v>70</v>
      </c>
      <c r="B85" s="225">
        <f>+C85+D85+E85+'RESULTADO FINAL PORCINO 2'!B85+'RESULTADO FINAL PORCINO 2'!C85</f>
        <v>27926.931533448864</v>
      </c>
      <c r="C85" s="190">
        <v>8326.2541506808648</v>
      </c>
      <c r="D85" s="190">
        <v>6170.3136586507335</v>
      </c>
      <c r="E85" s="193">
        <v>8210.8921230512678</v>
      </c>
      <c r="F85" s="190">
        <v>7551.2014650904439</v>
      </c>
      <c r="G85" s="190">
        <v>659.69065796082361</v>
      </c>
      <c r="H85" s="234">
        <v>0</v>
      </c>
    </row>
    <row r="86" spans="1:8">
      <c r="A86" s="230" t="s">
        <v>71</v>
      </c>
      <c r="B86" s="219">
        <f>+C86+D86+E86+'RESULTADO FINAL PORCINO 2'!B86+'RESULTADO FINAL PORCINO 2'!C86</f>
        <v>35279.659513312014</v>
      </c>
      <c r="C86" s="193">
        <v>9622.3985505097153</v>
      </c>
      <c r="D86" s="193">
        <v>8430.2919923528207</v>
      </c>
      <c r="E86" s="193">
        <v>13013.685996646451</v>
      </c>
      <c r="F86" s="193">
        <v>7278.6412032454746</v>
      </c>
      <c r="G86" s="193">
        <v>4747.8991034255459</v>
      </c>
      <c r="H86" s="235">
        <v>987.14568997543097</v>
      </c>
    </row>
    <row r="87" spans="1:8">
      <c r="A87" s="238" t="s">
        <v>72</v>
      </c>
      <c r="B87" s="221">
        <f t="shared" ref="B87:H87" si="8">SUM(B85:B86)</f>
        <v>63206.591046760877</v>
      </c>
      <c r="C87" s="196">
        <f t="shared" si="8"/>
        <v>17948.652701190578</v>
      </c>
      <c r="D87" s="196">
        <f t="shared" si="8"/>
        <v>14600.605651003554</v>
      </c>
      <c r="E87" s="196">
        <f t="shared" si="8"/>
        <v>21224.578119697719</v>
      </c>
      <c r="F87" s="196">
        <f t="shared" si="8"/>
        <v>14829.842668335918</v>
      </c>
      <c r="G87" s="196">
        <f t="shared" si="8"/>
        <v>5407.5897613863699</v>
      </c>
      <c r="H87" s="222">
        <f t="shared" si="8"/>
        <v>987.14568997543097</v>
      </c>
    </row>
    <row r="88" spans="1:8" ht="14.4" thickBot="1">
      <c r="A88" s="237"/>
      <c r="B88" s="217"/>
      <c r="C88" s="199"/>
      <c r="D88" s="199"/>
      <c r="E88" s="199"/>
      <c r="F88" s="199"/>
      <c r="G88" s="199"/>
      <c r="H88" s="218"/>
    </row>
    <row r="89" spans="1:8" ht="14.4" thickBot="1">
      <c r="A89" s="239" t="s">
        <v>73</v>
      </c>
      <c r="B89" s="240">
        <f>B87+B83+B73+B69+B67+B62+B55+B44+B42+B40+B34+B29+B27+B25+B20+B18+B16</f>
        <v>25412346.408583622</v>
      </c>
      <c r="C89" s="240">
        <f t="shared" ref="C89:H89" si="9">C87+C83+C73+C69+C67+C62+C55+C44+C42+C40+C34+C29+C27+C25+C20+C18+C16</f>
        <v>7594431.6857623411</v>
      </c>
      <c r="D89" s="240">
        <f t="shared" si="9"/>
        <v>5850260.1430918276</v>
      </c>
      <c r="E89" s="240">
        <f>E87+E83+E73+E69+E67+E62+E55+E44+E42+E40+E34+E29+E27+E25+E20+E18+E16</f>
        <v>9578830.6344204079</v>
      </c>
      <c r="F89" s="240">
        <f t="shared" si="9"/>
        <v>4595520.3357053101</v>
      </c>
      <c r="G89" s="240">
        <f t="shared" si="9"/>
        <v>4151857.1740451604</v>
      </c>
      <c r="H89" s="241">
        <f t="shared" si="9"/>
        <v>831453.12466993707</v>
      </c>
    </row>
    <row r="90" spans="1:8">
      <c r="C90" s="242"/>
      <c r="D90" s="242"/>
      <c r="E90" s="242"/>
      <c r="F90" s="242"/>
      <c r="G90" s="242"/>
      <c r="H90" s="242"/>
    </row>
    <row r="91" spans="1:8">
      <c r="B91" s="242"/>
      <c r="C91" s="242"/>
      <c r="D91" s="242"/>
      <c r="E91" s="242"/>
      <c r="F91" s="242"/>
      <c r="G91" s="242"/>
      <c r="H91" s="242"/>
    </row>
    <row r="92" spans="1:8">
      <c r="C92" s="242"/>
      <c r="E92" s="242"/>
    </row>
    <row r="93" spans="1:8">
      <c r="B93" s="243"/>
      <c r="C93" s="243"/>
      <c r="D93" s="243"/>
      <c r="E93" s="243"/>
      <c r="F93" s="243"/>
      <c r="G93" s="243"/>
      <c r="H93" s="243"/>
    </row>
    <row r="94" spans="1:8">
      <c r="B94" s="243"/>
      <c r="C94" s="243"/>
      <c r="D94" s="243"/>
      <c r="E94" s="243"/>
      <c r="F94" s="243"/>
      <c r="G94" s="243"/>
      <c r="H94" s="243"/>
    </row>
    <row r="95" spans="1:8">
      <c r="B95" s="244"/>
      <c r="C95" s="243"/>
      <c r="D95" s="243"/>
      <c r="E95" s="243"/>
      <c r="F95" s="243"/>
      <c r="G95" s="243"/>
      <c r="H95" s="243"/>
    </row>
    <row r="97" spans="2:8">
      <c r="B97" s="243"/>
      <c r="C97" s="243"/>
      <c r="D97" s="243"/>
      <c r="E97" s="243"/>
      <c r="F97" s="243"/>
      <c r="G97" s="243"/>
      <c r="H97" s="243"/>
    </row>
    <row r="103" spans="2:8">
      <c r="B103" s="243"/>
      <c r="C103" s="243"/>
      <c r="D103" s="243"/>
      <c r="E103" s="243"/>
      <c r="F103" s="243"/>
      <c r="G103" s="243"/>
      <c r="H103" s="243"/>
    </row>
  </sheetData>
  <mergeCells count="12">
    <mergeCell ref="A4:H4"/>
    <mergeCell ref="A5:H5"/>
    <mergeCell ref="A6:H6"/>
    <mergeCell ref="A7:A11"/>
    <mergeCell ref="B7:B11"/>
    <mergeCell ref="C7:C11"/>
    <mergeCell ref="D7:D11"/>
    <mergeCell ref="E7:H7"/>
    <mergeCell ref="E8:E11"/>
    <mergeCell ref="F8:F11"/>
    <mergeCell ref="G8:G11"/>
    <mergeCell ref="H8:H11"/>
  </mergeCells>
  <printOptions horizontalCentered="1" verticalCentered="1"/>
  <pageMargins left="0.78740157480314965" right="0.79" top="0.39370078740157483" bottom="0.39370078740157483" header="0" footer="0"/>
  <pageSetup paperSize="9" scale="73" orientation="portrait" r:id="rId1"/>
  <headerFooter alignWithMargins="0"/>
  <ignoredErrors>
    <ignoredError sqref="C25:D25 C83:H83 F86:H87 C62:H62 C34:H35 E25:H25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03"/>
  <sheetViews>
    <sheetView showGridLines="0" showZeros="0" zoomScale="70" zoomScaleNormal="7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L18" sqref="L18"/>
    </sheetView>
  </sheetViews>
  <sheetFormatPr baseColWidth="10" defaultRowHeight="13.2"/>
  <cols>
    <col min="1" max="1" width="20.5546875" style="1" customWidth="1"/>
    <col min="2" max="2" width="11.5546875" style="1"/>
    <col min="3" max="3" width="14.33203125" style="1" customWidth="1"/>
    <col min="4" max="4" width="12.6640625" style="1" customWidth="1"/>
    <col min="5" max="5" width="13.44140625" style="1" customWidth="1"/>
    <col min="6" max="16384" width="11.5546875" style="1"/>
  </cols>
  <sheetData>
    <row r="1" spans="1:9" ht="15.6">
      <c r="D1" s="2" t="s">
        <v>0</v>
      </c>
    </row>
    <row r="2" spans="1:9">
      <c r="D2" s="3" t="s">
        <v>1</v>
      </c>
    </row>
    <row r="3" spans="1:9" ht="17.25" customHeight="1" thickBot="1"/>
    <row r="4" spans="1:9" ht="15.6">
      <c r="A4" s="321" t="s">
        <v>138</v>
      </c>
      <c r="B4" s="322"/>
      <c r="C4" s="322"/>
      <c r="D4" s="322"/>
      <c r="E4" s="322"/>
      <c r="F4" s="322"/>
      <c r="G4" s="323"/>
    </row>
    <row r="5" spans="1:9">
      <c r="A5" s="324" t="s">
        <v>2</v>
      </c>
      <c r="B5" s="325"/>
      <c r="C5" s="325"/>
      <c r="D5" s="325"/>
      <c r="E5" s="325"/>
      <c r="F5" s="325"/>
      <c r="G5" s="326"/>
    </row>
    <row r="6" spans="1:9" ht="13.8" thickBot="1">
      <c r="A6" s="327" t="s">
        <v>3</v>
      </c>
      <c r="B6" s="328"/>
      <c r="C6" s="328"/>
      <c r="D6" s="328"/>
      <c r="E6" s="328"/>
      <c r="F6" s="328"/>
      <c r="G6" s="329"/>
    </row>
    <row r="7" spans="1:9" ht="12.75" customHeight="1">
      <c r="A7" s="330" t="s">
        <v>4</v>
      </c>
      <c r="B7" s="334" t="s">
        <v>83</v>
      </c>
      <c r="C7" s="339" t="s">
        <v>82</v>
      </c>
      <c r="D7" s="340"/>
      <c r="E7" s="340"/>
      <c r="F7" s="340"/>
      <c r="G7" s="341"/>
    </row>
    <row r="8" spans="1:9" ht="12.75" customHeight="1">
      <c r="A8" s="331"/>
      <c r="B8" s="335"/>
      <c r="C8" s="318" t="s">
        <v>81</v>
      </c>
      <c r="D8" s="314" t="s">
        <v>80</v>
      </c>
      <c r="E8" s="315"/>
      <c r="F8" s="316" t="s">
        <v>79</v>
      </c>
      <c r="G8" s="317"/>
    </row>
    <row r="9" spans="1:9" ht="12.75" customHeight="1">
      <c r="A9" s="331"/>
      <c r="B9" s="336"/>
      <c r="C9" s="342"/>
      <c r="D9" s="318" t="s">
        <v>78</v>
      </c>
      <c r="E9" s="318" t="s">
        <v>77</v>
      </c>
      <c r="F9" s="299" t="s">
        <v>76</v>
      </c>
      <c r="G9" s="346" t="s">
        <v>75</v>
      </c>
    </row>
    <row r="10" spans="1:9">
      <c r="A10" s="332"/>
      <c r="B10" s="337"/>
      <c r="C10" s="342"/>
      <c r="D10" s="319"/>
      <c r="E10" s="343"/>
      <c r="F10" s="345"/>
      <c r="G10" s="347"/>
    </row>
    <row r="11" spans="1:9" ht="13.8" thickBot="1">
      <c r="A11" s="333"/>
      <c r="B11" s="338"/>
      <c r="C11" s="342"/>
      <c r="D11" s="320"/>
      <c r="E11" s="344"/>
      <c r="F11" s="320"/>
      <c r="G11" s="348"/>
    </row>
    <row r="12" spans="1:9" ht="13.8">
      <c r="A12" s="215" t="s">
        <v>13</v>
      </c>
      <c r="B12" s="225">
        <v>189</v>
      </c>
      <c r="C12" s="190">
        <f t="shared" ref="C12:C43" si="0">D12+E12+F12+G12</f>
        <v>45590</v>
      </c>
      <c r="D12" s="190">
        <v>2819</v>
      </c>
      <c r="E12" s="225">
        <v>2961</v>
      </c>
      <c r="F12" s="190">
        <v>19157</v>
      </c>
      <c r="G12" s="191">
        <v>20653</v>
      </c>
      <c r="H12" s="4"/>
      <c r="I12" s="4"/>
    </row>
    <row r="13" spans="1:9" ht="13.8">
      <c r="A13" s="210" t="s">
        <v>14</v>
      </c>
      <c r="B13" s="219">
        <v>186</v>
      </c>
      <c r="C13" s="193">
        <f t="shared" si="0"/>
        <v>11282</v>
      </c>
      <c r="D13" s="193">
        <v>328</v>
      </c>
      <c r="E13" s="219">
        <v>2627</v>
      </c>
      <c r="F13" s="193">
        <v>4902</v>
      </c>
      <c r="G13" s="194">
        <v>3425</v>
      </c>
      <c r="H13" s="4"/>
    </row>
    <row r="14" spans="1:9" ht="13.8">
      <c r="A14" s="210" t="s">
        <v>15</v>
      </c>
      <c r="B14" s="219">
        <v>191</v>
      </c>
      <c r="C14" s="193">
        <f t="shared" si="0"/>
        <v>36380</v>
      </c>
      <c r="D14" s="193">
        <v>3076</v>
      </c>
      <c r="E14" s="219">
        <v>484</v>
      </c>
      <c r="F14" s="193">
        <v>24733</v>
      </c>
      <c r="G14" s="194">
        <v>8087</v>
      </c>
      <c r="H14" s="4"/>
    </row>
    <row r="15" spans="1:9" ht="13.8">
      <c r="A15" s="210" t="s">
        <v>16</v>
      </c>
      <c r="B15" s="219">
        <v>203</v>
      </c>
      <c r="C15" s="193">
        <f t="shared" si="0"/>
        <v>25439</v>
      </c>
      <c r="D15" s="193">
        <v>2894</v>
      </c>
      <c r="E15" s="219">
        <v>2138</v>
      </c>
      <c r="F15" s="193">
        <v>8867</v>
      </c>
      <c r="G15" s="194">
        <v>11540</v>
      </c>
      <c r="H15" s="4"/>
    </row>
    <row r="16" spans="1:9" ht="13.8">
      <c r="A16" s="211" t="s">
        <v>17</v>
      </c>
      <c r="B16" s="221">
        <f>SUM(B12:B15)</f>
        <v>769</v>
      </c>
      <c r="C16" s="196">
        <f t="shared" si="0"/>
        <v>118691</v>
      </c>
      <c r="D16" s="196">
        <f>SUM(D12:D15)</f>
        <v>9117</v>
      </c>
      <c r="E16" s="221">
        <f>SUM(E12:E15)</f>
        <v>8210</v>
      </c>
      <c r="F16" s="196">
        <f>SUM(F12:F15)</f>
        <v>57659</v>
      </c>
      <c r="G16" s="197">
        <f>SUM(G12:G15)</f>
        <v>43705</v>
      </c>
      <c r="H16" s="4"/>
    </row>
    <row r="17" spans="1:8" ht="14.4" thickBot="1">
      <c r="A17" s="205"/>
      <c r="B17" s="217"/>
      <c r="C17" s="193">
        <f t="shared" si="0"/>
        <v>0</v>
      </c>
      <c r="D17" s="199"/>
      <c r="E17" s="217"/>
      <c r="F17" s="199"/>
      <c r="G17" s="200"/>
      <c r="H17" s="4"/>
    </row>
    <row r="18" spans="1:8" ht="13.8">
      <c r="A18" s="201" t="s">
        <v>18</v>
      </c>
      <c r="B18" s="213">
        <v>112</v>
      </c>
      <c r="C18" s="203">
        <f t="shared" si="0"/>
        <v>1851</v>
      </c>
      <c r="D18" s="203">
        <v>237</v>
      </c>
      <c r="E18" s="213">
        <v>237</v>
      </c>
      <c r="F18" s="203">
        <v>918</v>
      </c>
      <c r="G18" s="204">
        <v>459</v>
      </c>
    </row>
    <row r="19" spans="1:8" ht="14.4" thickBot="1">
      <c r="A19" s="205"/>
      <c r="B19" s="217"/>
      <c r="C19" s="245">
        <f t="shared" si="0"/>
        <v>0</v>
      </c>
      <c r="D19" s="199"/>
      <c r="E19" s="217"/>
      <c r="F19" s="199"/>
      <c r="G19" s="200"/>
    </row>
    <row r="20" spans="1:8" ht="13.8">
      <c r="A20" s="201" t="s">
        <v>19</v>
      </c>
      <c r="B20" s="213">
        <v>34</v>
      </c>
      <c r="C20" s="203">
        <f t="shared" si="0"/>
        <v>278</v>
      </c>
      <c r="D20" s="203">
        <v>66</v>
      </c>
      <c r="E20" s="213">
        <v>29</v>
      </c>
      <c r="F20" s="203">
        <v>116</v>
      </c>
      <c r="G20" s="204">
        <v>67</v>
      </c>
    </row>
    <row r="21" spans="1:8" ht="14.4" thickBot="1">
      <c r="A21" s="205"/>
      <c r="B21" s="217">
        <v>0</v>
      </c>
      <c r="C21" s="245">
        <f t="shared" si="0"/>
        <v>0</v>
      </c>
      <c r="D21" s="199">
        <v>0</v>
      </c>
      <c r="E21" s="217">
        <v>0</v>
      </c>
      <c r="F21" s="199">
        <v>0</v>
      </c>
      <c r="G21" s="200">
        <v>0</v>
      </c>
    </row>
    <row r="22" spans="1:8" ht="13.8">
      <c r="A22" s="208" t="s">
        <v>20</v>
      </c>
      <c r="B22" s="225">
        <v>8</v>
      </c>
      <c r="C22" s="190">
        <f t="shared" si="0"/>
        <v>256</v>
      </c>
      <c r="D22" s="190">
        <v>14</v>
      </c>
      <c r="E22" s="225">
        <v>15</v>
      </c>
      <c r="F22" s="190">
        <v>146</v>
      </c>
      <c r="G22" s="191">
        <v>81</v>
      </c>
    </row>
    <row r="23" spans="1:8" ht="13.8">
      <c r="A23" s="209" t="s">
        <v>21</v>
      </c>
      <c r="B23" s="219">
        <v>14</v>
      </c>
      <c r="C23" s="219">
        <f t="shared" si="0"/>
        <v>497</v>
      </c>
      <c r="D23" s="219">
        <v>30</v>
      </c>
      <c r="E23" s="219">
        <v>35</v>
      </c>
      <c r="F23" s="219">
        <v>278</v>
      </c>
      <c r="G23" s="235">
        <v>154</v>
      </c>
    </row>
    <row r="24" spans="1:8" ht="13.8">
      <c r="A24" s="210" t="s">
        <v>22</v>
      </c>
      <c r="B24" s="219">
        <v>3</v>
      </c>
      <c r="C24" s="193">
        <f t="shared" si="0"/>
        <v>101</v>
      </c>
      <c r="D24" s="193">
        <v>7</v>
      </c>
      <c r="E24" s="219">
        <v>7</v>
      </c>
      <c r="F24" s="193">
        <v>56</v>
      </c>
      <c r="G24" s="194">
        <v>31</v>
      </c>
    </row>
    <row r="25" spans="1:8" ht="13.8">
      <c r="A25" s="211" t="s">
        <v>23</v>
      </c>
      <c r="B25" s="221">
        <f>SUM(B22:B24)</f>
        <v>25</v>
      </c>
      <c r="C25" s="196">
        <f t="shared" si="0"/>
        <v>854</v>
      </c>
      <c r="D25" s="196">
        <f>SUM(D22:D24)</f>
        <v>51</v>
      </c>
      <c r="E25" s="221">
        <f>SUM(E22:E24)</f>
        <v>57</v>
      </c>
      <c r="F25" s="196">
        <f>SUM(F22:F24)</f>
        <v>480</v>
      </c>
      <c r="G25" s="197">
        <f>SUM(G22:G24)</f>
        <v>266</v>
      </c>
    </row>
    <row r="26" spans="1:8" ht="14.4" thickBot="1">
      <c r="A26" s="205"/>
      <c r="B26" s="217">
        <v>0</v>
      </c>
      <c r="C26" s="245">
        <f t="shared" si="0"/>
        <v>0</v>
      </c>
      <c r="D26" s="199">
        <v>0</v>
      </c>
      <c r="E26" s="217">
        <v>0</v>
      </c>
      <c r="F26" s="199">
        <v>0</v>
      </c>
      <c r="G26" s="200">
        <v>0</v>
      </c>
    </row>
    <row r="27" spans="1:8" ht="13.8">
      <c r="A27" s="201" t="s">
        <v>24</v>
      </c>
      <c r="B27" s="213">
        <v>394.70681250397956</v>
      </c>
      <c r="C27" s="196">
        <f t="shared" si="0"/>
        <v>67412.056546785476</v>
      </c>
      <c r="D27" s="203">
        <v>7505.5438262840007</v>
      </c>
      <c r="E27" s="203">
        <v>6670.9546696301422</v>
      </c>
      <c r="F27" s="203">
        <v>41699.347291915554</v>
      </c>
      <c r="G27" s="214">
        <v>11536.210758955773</v>
      </c>
      <c r="H27" s="4"/>
    </row>
    <row r="28" spans="1:8" ht="14.4" thickBot="1">
      <c r="A28" s="205"/>
      <c r="B28" s="217"/>
      <c r="C28" s="245">
        <f t="shared" si="0"/>
        <v>0</v>
      </c>
      <c r="D28" s="199"/>
      <c r="E28" s="199"/>
      <c r="F28" s="199"/>
      <c r="G28" s="218"/>
    </row>
    <row r="29" spans="1:8" ht="13.8">
      <c r="A29" s="201" t="s">
        <v>25</v>
      </c>
      <c r="B29" s="213">
        <v>66</v>
      </c>
      <c r="C29" s="196">
        <f t="shared" si="0"/>
        <v>4490</v>
      </c>
      <c r="D29" s="203">
        <v>278</v>
      </c>
      <c r="E29" s="213">
        <v>263</v>
      </c>
      <c r="F29" s="203">
        <v>1569</v>
      </c>
      <c r="G29" s="204">
        <v>2380</v>
      </c>
    </row>
    <row r="30" spans="1:8" ht="14.4" thickBot="1">
      <c r="A30" s="205"/>
      <c r="B30" s="221">
        <v>0</v>
      </c>
      <c r="C30" s="245">
        <f t="shared" si="0"/>
        <v>0</v>
      </c>
      <c r="D30" s="196">
        <v>0</v>
      </c>
      <c r="E30" s="221">
        <v>0</v>
      </c>
      <c r="F30" s="196">
        <v>0</v>
      </c>
      <c r="G30" s="197">
        <v>0</v>
      </c>
    </row>
    <row r="31" spans="1:8" ht="13.8">
      <c r="A31" s="215" t="s">
        <v>26</v>
      </c>
      <c r="B31" s="225">
        <v>704.56384266717419</v>
      </c>
      <c r="C31" s="193">
        <f t="shared" si="0"/>
        <v>164033.44004100171</v>
      </c>
      <c r="D31" s="190">
        <v>15270.804043521224</v>
      </c>
      <c r="E31" s="190">
        <v>21812.711688957053</v>
      </c>
      <c r="F31" s="190">
        <v>98409.874772986572</v>
      </c>
      <c r="G31" s="234">
        <v>28540.049535536855</v>
      </c>
      <c r="H31" s="4"/>
    </row>
    <row r="32" spans="1:8" ht="13.8">
      <c r="A32" s="210" t="s">
        <v>27</v>
      </c>
      <c r="B32" s="219">
        <v>561.59357702911109</v>
      </c>
      <c r="C32" s="193">
        <f t="shared" si="0"/>
        <v>71697.244618653989</v>
      </c>
      <c r="D32" s="193">
        <v>6387.9904010358314</v>
      </c>
      <c r="E32" s="193">
        <v>12101.051425742637</v>
      </c>
      <c r="F32" s="193">
        <v>38694.932026994364</v>
      </c>
      <c r="G32" s="235">
        <v>14513.270764881148</v>
      </c>
      <c r="H32" s="4"/>
    </row>
    <row r="33" spans="1:9" ht="13.8">
      <c r="A33" s="210" t="s">
        <v>28</v>
      </c>
      <c r="B33" s="219">
        <v>1550.8901999124994</v>
      </c>
      <c r="C33" s="193">
        <f t="shared" si="0"/>
        <v>251715.52130749455</v>
      </c>
      <c r="D33" s="193">
        <v>24596.626892209726</v>
      </c>
      <c r="E33" s="193">
        <v>36340.710491078637</v>
      </c>
      <c r="F33" s="193">
        <v>146220.90352892314</v>
      </c>
      <c r="G33" s="235">
        <v>44557.280395283044</v>
      </c>
      <c r="H33" s="4"/>
    </row>
    <row r="34" spans="1:9" ht="13.8">
      <c r="A34" s="211" t="s">
        <v>29</v>
      </c>
      <c r="B34" s="221">
        <f>SUM(B31:B33)</f>
        <v>2817.0476196087848</v>
      </c>
      <c r="C34" s="196">
        <f t="shared" si="0"/>
        <v>487446.20596715028</v>
      </c>
      <c r="D34" s="196">
        <f>SUM(D31:D33)</f>
        <v>46255.421336766783</v>
      </c>
      <c r="E34" s="196">
        <f>SUM(E31:E33)</f>
        <v>70254.47360577833</v>
      </c>
      <c r="F34" s="196">
        <f>SUM(F31:F33)</f>
        <v>283325.7103289041</v>
      </c>
      <c r="G34" s="222">
        <f>SUM(G31:G33)</f>
        <v>87610.600695701054</v>
      </c>
      <c r="H34" s="4"/>
    </row>
    <row r="35" spans="1:9" ht="14.4" thickBot="1">
      <c r="A35" s="205"/>
      <c r="B35" s="217">
        <v>0</v>
      </c>
      <c r="C35" s="245">
        <f t="shared" si="0"/>
        <v>0</v>
      </c>
      <c r="D35" s="199">
        <v>0</v>
      </c>
      <c r="E35" s="199">
        <v>0</v>
      </c>
      <c r="F35" s="199">
        <v>0</v>
      </c>
      <c r="G35" s="218">
        <v>0</v>
      </c>
    </row>
    <row r="36" spans="1:9" ht="13.8">
      <c r="A36" s="215" t="s">
        <v>30</v>
      </c>
      <c r="B36" s="219">
        <v>771.15523149434364</v>
      </c>
      <c r="C36" s="193">
        <f t="shared" si="0"/>
        <v>188664.68132547429</v>
      </c>
      <c r="D36" s="193">
        <v>24272.786790465132</v>
      </c>
      <c r="E36" s="219">
        <v>24661.997189808844</v>
      </c>
      <c r="F36" s="193">
        <v>107821.58711125383</v>
      </c>
      <c r="G36" s="194">
        <v>31908.310233946489</v>
      </c>
    </row>
    <row r="37" spans="1:9" ht="13.8">
      <c r="A37" s="210" t="s">
        <v>31</v>
      </c>
      <c r="B37" s="219">
        <v>562.96230989949981</v>
      </c>
      <c r="C37" s="193">
        <f t="shared" si="0"/>
        <v>59127.834721148683</v>
      </c>
      <c r="D37" s="193">
        <v>10622.33927979769</v>
      </c>
      <c r="E37" s="219">
        <v>4364.4910490318771</v>
      </c>
      <c r="F37" s="193">
        <v>34249.93613662749</v>
      </c>
      <c r="G37" s="194">
        <v>9891.068255691629</v>
      </c>
    </row>
    <row r="38" spans="1:9" ht="13.8">
      <c r="A38" s="210" t="s">
        <v>32</v>
      </c>
      <c r="B38" s="219">
        <v>1227.0105519930319</v>
      </c>
      <c r="C38" s="193">
        <f t="shared" si="0"/>
        <v>276544.06379161112</v>
      </c>
      <c r="D38" s="193">
        <v>25891.670246938444</v>
      </c>
      <c r="E38" s="219">
        <v>33167.965942332492</v>
      </c>
      <c r="F38" s="193">
        <v>177712.38829205671</v>
      </c>
      <c r="G38" s="194">
        <v>39772.039310283457</v>
      </c>
    </row>
    <row r="39" spans="1:9" ht="13.8">
      <c r="A39" s="210" t="s">
        <v>33</v>
      </c>
      <c r="B39" s="219">
        <v>303.56780315747864</v>
      </c>
      <c r="C39" s="193">
        <f t="shared" si="0"/>
        <v>50387.386495308034</v>
      </c>
      <c r="D39" s="193">
        <v>10137.036006073964</v>
      </c>
      <c r="E39" s="219">
        <v>5411.4458109601264</v>
      </c>
      <c r="F39" s="193">
        <v>28332.241563211701</v>
      </c>
      <c r="G39" s="194">
        <v>6506.6631150622452</v>
      </c>
    </row>
    <row r="40" spans="1:9" ht="13.8">
      <c r="A40" s="211" t="s">
        <v>34</v>
      </c>
      <c r="B40" s="221">
        <f>SUM(B36:B39)</f>
        <v>2864.6958965443541</v>
      </c>
      <c r="C40" s="196">
        <f t="shared" si="0"/>
        <v>574723.96633354225</v>
      </c>
      <c r="D40" s="196">
        <f>SUM(D36:D39)</f>
        <v>70923.83232327523</v>
      </c>
      <c r="E40" s="221">
        <f>SUM(E36:E39)</f>
        <v>67605.899992133345</v>
      </c>
      <c r="F40" s="196">
        <f>SUM(F36:F39)</f>
        <v>348116.15310314979</v>
      </c>
      <c r="G40" s="197">
        <f>SUM(G36:G39)</f>
        <v>88078.080914983817</v>
      </c>
    </row>
    <row r="41" spans="1:9" ht="14.4" thickBot="1">
      <c r="A41" s="205"/>
      <c r="B41" s="217">
        <v>0</v>
      </c>
      <c r="C41" s="245">
        <f t="shared" si="0"/>
        <v>0</v>
      </c>
      <c r="D41" s="199">
        <v>0</v>
      </c>
      <c r="E41" s="217">
        <v>0</v>
      </c>
      <c r="F41" s="199">
        <v>0</v>
      </c>
      <c r="G41" s="200">
        <v>0</v>
      </c>
    </row>
    <row r="42" spans="1:9" ht="13.8">
      <c r="A42" s="201" t="s">
        <v>35</v>
      </c>
      <c r="B42" s="213">
        <v>905.89703059233204</v>
      </c>
      <c r="C42" s="203">
        <f t="shared" si="0"/>
        <v>13047.173237367275</v>
      </c>
      <c r="D42" s="203">
        <v>835.42357945864842</v>
      </c>
      <c r="E42" s="213">
        <v>1705.5149923756267</v>
      </c>
      <c r="F42" s="203">
        <v>5148.9560626184284</v>
      </c>
      <c r="G42" s="204">
        <v>5357.2786029145718</v>
      </c>
      <c r="H42" s="4"/>
    </row>
    <row r="43" spans="1:9" ht="14.4" thickBot="1">
      <c r="A43" s="205"/>
      <c r="B43" s="217"/>
      <c r="C43" s="245">
        <f t="shared" si="0"/>
        <v>0</v>
      </c>
      <c r="D43" s="199"/>
      <c r="E43" s="217"/>
      <c r="F43" s="199"/>
      <c r="G43" s="200"/>
    </row>
    <row r="44" spans="1:9" ht="13.8">
      <c r="A44" s="208" t="s">
        <v>37</v>
      </c>
      <c r="B44" s="225">
        <v>205.77960097294101</v>
      </c>
      <c r="C44" s="190">
        <f t="shared" ref="C44:C75" si="1">D44+E44+F44+G44</f>
        <v>17880.319631075567</v>
      </c>
      <c r="D44" s="190">
        <v>2499.9672528251231</v>
      </c>
      <c r="E44" s="225">
        <v>2195.3551388444321</v>
      </c>
      <c r="F44" s="225">
        <v>9327.7354456980756</v>
      </c>
      <c r="G44" s="234">
        <v>3857.2617937079367</v>
      </c>
      <c r="H44" s="4"/>
      <c r="I44" s="4"/>
    </row>
    <row r="45" spans="1:9" ht="13.8">
      <c r="A45" s="209" t="s">
        <v>38</v>
      </c>
      <c r="B45" s="219">
        <v>210</v>
      </c>
      <c r="C45" s="193">
        <f t="shared" si="1"/>
        <v>38128.329885068815</v>
      </c>
      <c r="D45" s="193">
        <v>2956.2065473370567</v>
      </c>
      <c r="E45" s="219">
        <v>3393.2461570641549</v>
      </c>
      <c r="F45" s="219">
        <v>22569.20916206832</v>
      </c>
      <c r="G45" s="235">
        <v>9209.6680185992809</v>
      </c>
      <c r="H45" s="4"/>
    </row>
    <row r="46" spans="1:9" ht="13.8">
      <c r="A46" s="209" t="s">
        <v>39</v>
      </c>
      <c r="B46" s="219">
        <v>74.258113284241929</v>
      </c>
      <c r="C46" s="193">
        <f t="shared" si="1"/>
        <v>5282.2356403544454</v>
      </c>
      <c r="D46" s="193">
        <v>242.55467805446176</v>
      </c>
      <c r="E46" s="219">
        <v>533.73927442420597</v>
      </c>
      <c r="F46" s="219">
        <v>3221.3026689203562</v>
      </c>
      <c r="G46" s="235">
        <v>1284.6390189554218</v>
      </c>
      <c r="H46" s="4"/>
    </row>
    <row r="47" spans="1:9" ht="13.8">
      <c r="A47" s="210" t="s">
        <v>40</v>
      </c>
      <c r="B47" s="219">
        <v>86.949057076211432</v>
      </c>
      <c r="C47" s="193">
        <f t="shared" si="1"/>
        <v>18202.937680647832</v>
      </c>
      <c r="D47" s="193">
        <v>2554.5218434127119</v>
      </c>
      <c r="E47" s="219">
        <v>1624.4221083011557</v>
      </c>
      <c r="F47" s="219">
        <v>10006.662144673897</v>
      </c>
      <c r="G47" s="235">
        <v>4017.3315842600664</v>
      </c>
      <c r="H47" s="4"/>
    </row>
    <row r="48" spans="1:9" ht="13.8">
      <c r="A48" s="210" t="s">
        <v>41</v>
      </c>
      <c r="B48" s="219">
        <v>2351.8877652987285</v>
      </c>
      <c r="C48" s="193">
        <f t="shared" si="1"/>
        <v>60623.89649121651</v>
      </c>
      <c r="D48" s="193">
        <v>7987.728685625927</v>
      </c>
      <c r="E48" s="219">
        <v>2953.2800002781787</v>
      </c>
      <c r="F48" s="219">
        <v>36402.363172865502</v>
      </c>
      <c r="G48" s="235">
        <v>13280.524632446904</v>
      </c>
      <c r="H48" s="4"/>
    </row>
    <row r="49" spans="1:9" ht="13.8">
      <c r="A49" s="210" t="s">
        <v>42</v>
      </c>
      <c r="B49" s="219">
        <v>984.8676232949623</v>
      </c>
      <c r="C49" s="193">
        <f t="shared" si="1"/>
        <v>118653.16963283643</v>
      </c>
      <c r="D49" s="193">
        <v>10137.633727984445</v>
      </c>
      <c r="E49" s="219">
        <v>8984.1879586737632</v>
      </c>
      <c r="F49" s="219">
        <v>75354.529925764669</v>
      </c>
      <c r="G49" s="235">
        <v>24176.818020413557</v>
      </c>
      <c r="H49" s="4"/>
    </row>
    <row r="50" spans="1:9" ht="13.8">
      <c r="A50" s="210" t="s">
        <v>43</v>
      </c>
      <c r="B50" s="219">
        <v>151.69283855882827</v>
      </c>
      <c r="C50" s="193">
        <f t="shared" si="1"/>
        <v>36992.730469458729</v>
      </c>
      <c r="D50" s="193">
        <v>5049.7801072916782</v>
      </c>
      <c r="E50" s="219">
        <v>6424.1342566184139</v>
      </c>
      <c r="F50" s="219">
        <v>19040.63302089952</v>
      </c>
      <c r="G50" s="235">
        <v>6478.1830846491193</v>
      </c>
      <c r="H50" s="4"/>
    </row>
    <row r="51" spans="1:9" ht="13.8">
      <c r="A51" s="210" t="s">
        <v>44</v>
      </c>
      <c r="B51" s="219">
        <v>289.30817030582568</v>
      </c>
      <c r="C51" s="193">
        <f t="shared" si="1"/>
        <v>25176.288866956667</v>
      </c>
      <c r="D51" s="193">
        <v>2611.6918435356692</v>
      </c>
      <c r="E51" s="219">
        <v>3170.4825272385824</v>
      </c>
      <c r="F51" s="219">
        <v>14452.282325750004</v>
      </c>
      <c r="G51" s="235">
        <v>4941.8321704324107</v>
      </c>
      <c r="H51" s="4"/>
    </row>
    <row r="52" spans="1:9" ht="13.8">
      <c r="A52" s="210" t="s">
        <v>45</v>
      </c>
      <c r="B52" s="219">
        <v>719.49265482839542</v>
      </c>
      <c r="C52" s="193">
        <f t="shared" si="1"/>
        <v>35249.788785891338</v>
      </c>
      <c r="D52" s="193">
        <v>3284.0275858632499</v>
      </c>
      <c r="E52" s="219">
        <v>2251.5975856846449</v>
      </c>
      <c r="F52" s="219">
        <v>21927.354482723116</v>
      </c>
      <c r="G52" s="235">
        <v>7786.809131620329</v>
      </c>
      <c r="H52" s="4"/>
    </row>
    <row r="53" spans="1:9" ht="13.8">
      <c r="A53" s="220" t="s">
        <v>46</v>
      </c>
      <c r="B53" s="221">
        <f>SUM(B44:B52)</f>
        <v>5074.2358236201353</v>
      </c>
      <c r="C53" s="196">
        <f t="shared" si="1"/>
        <v>356189.69708350638</v>
      </c>
      <c r="D53" s="196">
        <f>SUM(D44:D52)</f>
        <v>37324.112271930324</v>
      </c>
      <c r="E53" s="221">
        <f>SUM(E44:E52)</f>
        <v>31530.445007127531</v>
      </c>
      <c r="F53" s="196">
        <f>SUM(F44:F52)</f>
        <v>212302.07234936347</v>
      </c>
      <c r="G53" s="197">
        <f>SUM(G44:G52)</f>
        <v>75033.067455085038</v>
      </c>
      <c r="H53" s="4"/>
    </row>
    <row r="54" spans="1:9" ht="14.4" thickBot="1">
      <c r="A54" s="246"/>
      <c r="B54" s="217"/>
      <c r="C54" s="245">
        <f t="shared" si="1"/>
        <v>0</v>
      </c>
      <c r="D54" s="199">
        <v>0</v>
      </c>
      <c r="E54" s="217">
        <v>0</v>
      </c>
      <c r="F54" s="199">
        <v>0</v>
      </c>
      <c r="G54" s="200">
        <v>0</v>
      </c>
    </row>
    <row r="55" spans="1:9" ht="13.8">
      <c r="A55" s="201" t="s">
        <v>36</v>
      </c>
      <c r="B55" s="213">
        <v>85</v>
      </c>
      <c r="C55" s="203">
        <f t="shared" si="1"/>
        <v>3310</v>
      </c>
      <c r="D55" s="203">
        <v>234</v>
      </c>
      <c r="E55" s="213">
        <v>344</v>
      </c>
      <c r="F55" s="203">
        <v>2295</v>
      </c>
      <c r="G55" s="204">
        <v>437</v>
      </c>
    </row>
    <row r="56" spans="1:9" ht="14.4" thickBot="1">
      <c r="A56" s="246"/>
      <c r="B56" s="217"/>
      <c r="C56" s="245">
        <f t="shared" si="1"/>
        <v>0</v>
      </c>
      <c r="D56" s="199"/>
      <c r="E56" s="217"/>
      <c r="F56" s="199"/>
      <c r="G56" s="200"/>
    </row>
    <row r="57" spans="1:9" ht="13.8">
      <c r="A57" s="215" t="s">
        <v>47</v>
      </c>
      <c r="B57" s="225">
        <v>119.60538884734443</v>
      </c>
      <c r="C57" s="193">
        <f t="shared" si="1"/>
        <v>21067.586269277603</v>
      </c>
      <c r="D57" s="190">
        <v>1011.9680095674321</v>
      </c>
      <c r="E57" s="219">
        <v>3635.5841292356668</v>
      </c>
      <c r="F57" s="193">
        <v>12755.204186037425</v>
      </c>
      <c r="G57" s="194">
        <v>3664.82994443708</v>
      </c>
      <c r="H57" s="4"/>
      <c r="I57" s="4"/>
    </row>
    <row r="58" spans="1:9" ht="13.8">
      <c r="A58" s="209" t="s">
        <v>48</v>
      </c>
      <c r="B58" s="219">
        <v>247.73953497038377</v>
      </c>
      <c r="C58" s="193">
        <f t="shared" si="1"/>
        <v>5577.2466625591051</v>
      </c>
      <c r="D58" s="193">
        <v>629.3592444155712</v>
      </c>
      <c r="E58" s="219">
        <v>928.21996874049796</v>
      </c>
      <c r="F58" s="193">
        <v>3259.6710805445773</v>
      </c>
      <c r="G58" s="193">
        <v>759.99636885845871</v>
      </c>
      <c r="H58" s="4"/>
    </row>
    <row r="59" spans="1:9" ht="13.8">
      <c r="A59" s="210" t="s">
        <v>49</v>
      </c>
      <c r="B59" s="219">
        <v>85.954487260277546</v>
      </c>
      <c r="C59" s="193">
        <f t="shared" si="1"/>
        <v>26172.123486913537</v>
      </c>
      <c r="D59" s="193">
        <v>2190.7667151946926</v>
      </c>
      <c r="E59" s="219">
        <v>4360.0410830158107</v>
      </c>
      <c r="F59" s="193">
        <v>14438.802721681579</v>
      </c>
      <c r="G59" s="194">
        <v>5182.5129670214556</v>
      </c>
      <c r="H59" s="4"/>
    </row>
    <row r="60" spans="1:9" ht="13.8">
      <c r="A60" s="210" t="s">
        <v>50</v>
      </c>
      <c r="B60" s="219">
        <v>3</v>
      </c>
      <c r="C60" s="193">
        <f t="shared" si="1"/>
        <v>1310</v>
      </c>
      <c r="D60" s="193">
        <v>790</v>
      </c>
      <c r="E60" s="219">
        <v>520</v>
      </c>
      <c r="F60" s="193">
        <v>0</v>
      </c>
      <c r="G60" s="194">
        <v>0</v>
      </c>
      <c r="H60" s="4"/>
    </row>
    <row r="61" spans="1:9" ht="13.8">
      <c r="A61" s="210" t="s">
        <v>51</v>
      </c>
      <c r="B61" s="219">
        <v>1121.3490478754886</v>
      </c>
      <c r="C61" s="193">
        <f t="shared" si="1"/>
        <v>92778.23297834718</v>
      </c>
      <c r="D61" s="193">
        <v>13745.113769452288</v>
      </c>
      <c r="E61" s="219">
        <v>12262.735591665758</v>
      </c>
      <c r="F61" s="219">
        <v>49197.715143233887</v>
      </c>
      <c r="G61" s="219">
        <v>17572.668473995243</v>
      </c>
      <c r="H61" s="4"/>
    </row>
    <row r="62" spans="1:9" ht="13.8">
      <c r="A62" s="211" t="s">
        <v>52</v>
      </c>
      <c r="B62" s="221">
        <f>SUM(B57:B61)</f>
        <v>1577.6484589534944</v>
      </c>
      <c r="C62" s="196">
        <f t="shared" si="1"/>
        <v>146905.18939709742</v>
      </c>
      <c r="D62" s="196">
        <f>SUM(D57:D61)</f>
        <v>18367.207738629982</v>
      </c>
      <c r="E62" s="221">
        <f>SUM(E57:E61)</f>
        <v>21706.580772657733</v>
      </c>
      <c r="F62" s="196">
        <f>SUM(F57:F61)</f>
        <v>79651.393131497462</v>
      </c>
      <c r="G62" s="197">
        <f>SUM(G57:G61)</f>
        <v>27180.007754312239</v>
      </c>
      <c r="H62" s="4"/>
    </row>
    <row r="63" spans="1:9" ht="14.4" thickBot="1">
      <c r="A63" s="205"/>
      <c r="B63" s="217">
        <v>0</v>
      </c>
      <c r="C63" s="245">
        <f t="shared" si="1"/>
        <v>0</v>
      </c>
      <c r="D63" s="199">
        <v>0</v>
      </c>
      <c r="E63" s="217">
        <v>0</v>
      </c>
      <c r="F63" s="199">
        <v>0</v>
      </c>
      <c r="G63" s="200">
        <v>0</v>
      </c>
    </row>
    <row r="64" spans="1:9" ht="13.8">
      <c r="A64" s="215" t="s">
        <v>53</v>
      </c>
      <c r="B64" s="219">
        <v>65.52928571428572</v>
      </c>
      <c r="C64" s="190">
        <f t="shared" si="1"/>
        <v>5595.1607142857147</v>
      </c>
      <c r="D64" s="193">
        <v>713.25214285714299</v>
      </c>
      <c r="E64" s="219">
        <v>322.7871428571429</v>
      </c>
      <c r="F64" s="193">
        <v>3253.4535714285716</v>
      </c>
      <c r="G64" s="194">
        <v>1305.6678571428574</v>
      </c>
    </row>
    <row r="65" spans="1:7" ht="13.8">
      <c r="A65" s="209" t="s">
        <v>54</v>
      </c>
      <c r="B65" s="219">
        <v>338.13407980177135</v>
      </c>
      <c r="C65" s="193">
        <f t="shared" si="1"/>
        <v>32424.51157881078</v>
      </c>
      <c r="D65" s="193">
        <v>2595.1034207970961</v>
      </c>
      <c r="E65" s="219">
        <v>2346.5609958324562</v>
      </c>
      <c r="F65" s="193">
        <v>21160.911739298706</v>
      </c>
      <c r="G65" s="194">
        <v>6321.9354228825196</v>
      </c>
    </row>
    <row r="66" spans="1:7" ht="13.8">
      <c r="A66" s="210" t="s">
        <v>55</v>
      </c>
      <c r="B66" s="219">
        <v>222.32226547868805</v>
      </c>
      <c r="C66" s="193">
        <f t="shared" si="1"/>
        <v>35046.33588986894</v>
      </c>
      <c r="D66" s="193">
        <v>2376.905732992228</v>
      </c>
      <c r="E66" s="219">
        <v>3573.8922760684045</v>
      </c>
      <c r="F66" s="193">
        <v>23471.606247741973</v>
      </c>
      <c r="G66" s="194">
        <v>5623.931633066336</v>
      </c>
    </row>
    <row r="67" spans="1:7" ht="13.8">
      <c r="A67" s="211" t="s">
        <v>56</v>
      </c>
      <c r="B67" s="221">
        <f>B64+B65+B66</f>
        <v>625.98563099474518</v>
      </c>
      <c r="C67" s="196">
        <f t="shared" si="1"/>
        <v>73066.008182965437</v>
      </c>
      <c r="D67" s="196">
        <f>D64+D65+D66</f>
        <v>5685.2612966464676</v>
      </c>
      <c r="E67" s="221">
        <f>E64+E65+E66</f>
        <v>6243.2404147580037</v>
      </c>
      <c r="F67" s="196">
        <f>F64+F65+F66</f>
        <v>47885.971558469246</v>
      </c>
      <c r="G67" s="197">
        <f>G64+G65+G66</f>
        <v>13251.534913091713</v>
      </c>
    </row>
    <row r="68" spans="1:7" ht="14.4" thickBot="1">
      <c r="A68" s="205"/>
      <c r="B68" s="217">
        <v>0</v>
      </c>
      <c r="C68" s="245">
        <f t="shared" si="1"/>
        <v>0</v>
      </c>
      <c r="D68" s="199">
        <v>0</v>
      </c>
      <c r="E68" s="217">
        <v>0</v>
      </c>
      <c r="F68" s="199">
        <v>0</v>
      </c>
      <c r="G68" s="200">
        <v>0</v>
      </c>
    </row>
    <row r="69" spans="1:7" ht="13.8">
      <c r="A69" s="201" t="s">
        <v>57</v>
      </c>
      <c r="B69" s="213">
        <v>1344.8765013497573</v>
      </c>
      <c r="C69" s="203">
        <f t="shared" si="1"/>
        <v>136752.26828485593</v>
      </c>
      <c r="D69" s="203">
        <v>8382.4228520645775</v>
      </c>
      <c r="E69" s="213">
        <v>11048.24057492495</v>
      </c>
      <c r="F69" s="213">
        <v>92848.759899556229</v>
      </c>
      <c r="G69" s="214">
        <v>24472.844958310168</v>
      </c>
    </row>
    <row r="70" spans="1:7" ht="14.4" thickBot="1">
      <c r="A70" s="205"/>
      <c r="B70" s="217"/>
      <c r="C70" s="245">
        <f t="shared" si="1"/>
        <v>0</v>
      </c>
      <c r="D70" s="199"/>
      <c r="E70" s="217"/>
      <c r="F70" s="199"/>
      <c r="G70" s="200"/>
    </row>
    <row r="71" spans="1:7" ht="13.8">
      <c r="A71" s="215" t="s">
        <v>58</v>
      </c>
      <c r="B71" s="225">
        <v>9832.9044282738141</v>
      </c>
      <c r="C71" s="190">
        <f t="shared" si="1"/>
        <v>131011.16203528395</v>
      </c>
      <c r="D71" s="190">
        <v>14908.431202122809</v>
      </c>
      <c r="E71" s="225">
        <v>11350.381218487038</v>
      </c>
      <c r="F71" s="225">
        <v>60725.230993994657</v>
      </c>
      <c r="G71" s="234">
        <v>44027.118620679452</v>
      </c>
    </row>
    <row r="72" spans="1:7" ht="13.8">
      <c r="A72" s="210" t="s">
        <v>59</v>
      </c>
      <c r="B72" s="219">
        <v>1061.5297149884432</v>
      </c>
      <c r="C72" s="193">
        <f t="shared" si="1"/>
        <v>16415.485748192372</v>
      </c>
      <c r="D72" s="193">
        <v>3533.5403225806454</v>
      </c>
      <c r="E72" s="219">
        <v>2608.4779750764255</v>
      </c>
      <c r="F72" s="219">
        <v>7486.0312046737126</v>
      </c>
      <c r="G72" s="235">
        <v>2787.4362458615892</v>
      </c>
    </row>
    <row r="73" spans="1:7" ht="13.8">
      <c r="A73" s="211" t="s">
        <v>60</v>
      </c>
      <c r="B73" s="221">
        <f>SUM(B71:B72)</f>
        <v>10894.434143262257</v>
      </c>
      <c r="C73" s="196">
        <f t="shared" si="1"/>
        <v>147426.64778347634</v>
      </c>
      <c r="D73" s="196">
        <f>SUM(D71:D72)</f>
        <v>18441.971524703455</v>
      </c>
      <c r="E73" s="221">
        <f>SUM(E71:E72)</f>
        <v>13958.859193563465</v>
      </c>
      <c r="F73" s="196">
        <f>SUM(F71:F72)</f>
        <v>68211.262198668366</v>
      </c>
      <c r="G73" s="197">
        <f>SUM(G71:G72)</f>
        <v>46814.554866541039</v>
      </c>
    </row>
    <row r="74" spans="1:7" ht="14.4" thickBot="1">
      <c r="A74" s="205"/>
      <c r="B74" s="217">
        <v>0</v>
      </c>
      <c r="C74" s="245">
        <f t="shared" si="1"/>
        <v>0</v>
      </c>
      <c r="D74" s="199">
        <v>0</v>
      </c>
      <c r="E74" s="217">
        <v>0</v>
      </c>
      <c r="F74" s="199">
        <v>0</v>
      </c>
      <c r="G74" s="200">
        <v>0</v>
      </c>
    </row>
    <row r="75" spans="1:7" ht="13.8">
      <c r="A75" s="208" t="s">
        <v>61</v>
      </c>
      <c r="B75" s="225">
        <v>281</v>
      </c>
      <c r="C75" s="190">
        <f t="shared" si="1"/>
        <v>29226</v>
      </c>
      <c r="D75" s="190">
        <v>4830.6400000000003</v>
      </c>
      <c r="E75" s="225">
        <v>3603.86</v>
      </c>
      <c r="F75" s="225">
        <v>16633.2</v>
      </c>
      <c r="G75" s="234">
        <v>4158.3</v>
      </c>
    </row>
    <row r="76" spans="1:7" ht="13.8">
      <c r="A76" s="209" t="s">
        <v>62</v>
      </c>
      <c r="B76" s="219">
        <v>587</v>
      </c>
      <c r="C76" s="193">
        <f t="shared" ref="C76:C83" si="2">D76+E76+F76+G76</f>
        <v>7991.65</v>
      </c>
      <c r="D76" s="193">
        <v>890.4849999999999</v>
      </c>
      <c r="E76" s="219">
        <v>939.96499999999992</v>
      </c>
      <c r="F76" s="219">
        <v>4187.32</v>
      </c>
      <c r="G76" s="235">
        <v>1973.88</v>
      </c>
    </row>
    <row r="77" spans="1:7" ht="13.8">
      <c r="A77" s="209" t="s">
        <v>63</v>
      </c>
      <c r="B77" s="219">
        <v>2029</v>
      </c>
      <c r="C77" s="193">
        <f t="shared" si="2"/>
        <v>25172.350000000002</v>
      </c>
      <c r="D77" s="193">
        <v>2357.7350000000001</v>
      </c>
      <c r="E77" s="219">
        <v>2601.6149999999998</v>
      </c>
      <c r="F77" s="219">
        <v>12780.85</v>
      </c>
      <c r="G77" s="235">
        <v>7432.1500000000005</v>
      </c>
    </row>
    <row r="78" spans="1:7" ht="13.8">
      <c r="A78" s="210" t="s">
        <v>64</v>
      </c>
      <c r="B78" s="219">
        <v>207</v>
      </c>
      <c r="C78" s="193">
        <f t="shared" si="2"/>
        <v>21714</v>
      </c>
      <c r="D78" s="193">
        <v>2608.3399999999997</v>
      </c>
      <c r="E78" s="219">
        <v>2823.4100000000003</v>
      </c>
      <c r="F78" s="219">
        <v>13025.2</v>
      </c>
      <c r="G78" s="235">
        <v>3257.05</v>
      </c>
    </row>
    <row r="79" spans="1:7" ht="13.8">
      <c r="A79" s="210" t="s">
        <v>65</v>
      </c>
      <c r="B79" s="219">
        <v>2007</v>
      </c>
      <c r="C79" s="193">
        <f t="shared" si="2"/>
        <v>19850.5</v>
      </c>
      <c r="D79" s="193">
        <v>1709.0900000000001</v>
      </c>
      <c r="E79" s="219">
        <v>1758.51</v>
      </c>
      <c r="F79" s="219">
        <v>9715.19</v>
      </c>
      <c r="G79" s="235">
        <v>6667.71</v>
      </c>
    </row>
    <row r="80" spans="1:7" ht="13.8">
      <c r="A80" s="209" t="s">
        <v>66</v>
      </c>
      <c r="B80" s="219">
        <v>233</v>
      </c>
      <c r="C80" s="193">
        <f t="shared" si="2"/>
        <v>21476</v>
      </c>
      <c r="D80" s="193">
        <v>5533.9400000000005</v>
      </c>
      <c r="E80" s="219">
        <v>2345.81</v>
      </c>
      <c r="F80" s="219">
        <v>10822.7</v>
      </c>
      <c r="G80" s="235">
        <v>2773.55</v>
      </c>
    </row>
    <row r="81" spans="1:7" ht="13.8">
      <c r="A81" s="209" t="s">
        <v>67</v>
      </c>
      <c r="B81" s="219">
        <v>460</v>
      </c>
      <c r="C81" s="193">
        <f t="shared" si="2"/>
        <v>33445.799999999996</v>
      </c>
      <c r="D81" s="193">
        <v>4146.28</v>
      </c>
      <c r="E81" s="219">
        <v>4464.5200000000004</v>
      </c>
      <c r="F81" s="219">
        <v>19577.899999999998</v>
      </c>
      <c r="G81" s="235">
        <v>5257.0999999999995</v>
      </c>
    </row>
    <row r="82" spans="1:7" ht="13.8">
      <c r="A82" s="210" t="s">
        <v>68</v>
      </c>
      <c r="B82" s="219">
        <v>1381</v>
      </c>
      <c r="C82" s="193">
        <f t="shared" si="2"/>
        <v>53296.15</v>
      </c>
      <c r="D82" s="193">
        <v>7021.5749999999998</v>
      </c>
      <c r="E82" s="219">
        <v>6427.9750000000004</v>
      </c>
      <c r="F82" s="219">
        <v>29781.86</v>
      </c>
      <c r="G82" s="235">
        <v>10064.74</v>
      </c>
    </row>
    <row r="83" spans="1:7" ht="13.8">
      <c r="A83" s="211" t="s">
        <v>69</v>
      </c>
      <c r="B83" s="221">
        <f>SUM(B75:B82)</f>
        <v>7185</v>
      </c>
      <c r="C83" s="196">
        <f t="shared" si="2"/>
        <v>212172.45</v>
      </c>
      <c r="D83" s="196">
        <f>SUM(D75:D82)</f>
        <v>29098.085000000003</v>
      </c>
      <c r="E83" s="221">
        <f>SUM(E75:E82)</f>
        <v>24965.665000000001</v>
      </c>
      <c r="F83" s="196">
        <f>SUM(F75:F82)</f>
        <v>116524.22</v>
      </c>
      <c r="G83" s="197">
        <f>SUM(G75:G82)</f>
        <v>41584.479999999996</v>
      </c>
    </row>
    <row r="84" spans="1:7" ht="14.4" thickBot="1">
      <c r="A84" s="205"/>
      <c r="B84" s="217"/>
      <c r="C84" s="245"/>
      <c r="D84" s="199">
        <v>0</v>
      </c>
      <c r="E84" s="217">
        <v>0</v>
      </c>
      <c r="F84" s="199">
        <v>0</v>
      </c>
      <c r="G84" s="200">
        <v>0</v>
      </c>
    </row>
    <row r="85" spans="1:7" ht="13.8">
      <c r="A85" s="215" t="s">
        <v>70</v>
      </c>
      <c r="B85" s="225">
        <v>544.79248089647876</v>
      </c>
      <c r="C85" s="190">
        <f>D85+E85+F85+G85</f>
        <v>4674.6791201695178</v>
      </c>
      <c r="D85" s="190">
        <v>531.90189891020759</v>
      </c>
      <c r="E85" s="225">
        <v>933.46188989737118</v>
      </c>
      <c r="F85" s="190">
        <v>1845.3281343487013</v>
      </c>
      <c r="G85" s="191">
        <v>1363.9871970132378</v>
      </c>
    </row>
    <row r="86" spans="1:7" ht="13.8">
      <c r="A86" s="210" t="s">
        <v>71</v>
      </c>
      <c r="B86" s="219">
        <v>158.54507199618314</v>
      </c>
      <c r="C86" s="193">
        <f>D86+E86+F86+G86</f>
        <v>4054.7379018068391</v>
      </c>
      <c r="D86" s="193">
        <v>557.21357714000249</v>
      </c>
      <c r="E86" s="219">
        <v>722.69046907255802</v>
      </c>
      <c r="F86" s="193">
        <v>2130.6177081305145</v>
      </c>
      <c r="G86" s="194">
        <v>644.21614746376417</v>
      </c>
    </row>
    <row r="87" spans="1:7" ht="14.4" thickBot="1">
      <c r="A87" s="205" t="s">
        <v>72</v>
      </c>
      <c r="B87" s="217">
        <f>SUM(B85:B86)</f>
        <v>703.33755289266196</v>
      </c>
      <c r="C87" s="199">
        <f>D87+E87+F87+G87</f>
        <v>8729.4170219763564</v>
      </c>
      <c r="D87" s="199">
        <f>SUM(D85:D86)</f>
        <v>1089.11547605021</v>
      </c>
      <c r="E87" s="217">
        <f>SUM(E85:E86)</f>
        <v>1656.1523589699291</v>
      </c>
      <c r="F87" s="199">
        <f>SUM(F85:F86)</f>
        <v>3975.9458424792156</v>
      </c>
      <c r="G87" s="200">
        <f>SUM(G85:G86)</f>
        <v>2008.203344477002</v>
      </c>
    </row>
    <row r="88" spans="1:7" ht="14.4" thickBot="1">
      <c r="A88" s="211"/>
      <c r="B88" s="221"/>
      <c r="C88" s="247">
        <f>D88+E88+F88+G88</f>
        <v>0</v>
      </c>
      <c r="D88" s="196"/>
      <c r="E88" s="221"/>
      <c r="F88" s="196"/>
      <c r="G88" s="197"/>
    </row>
    <row r="89" spans="1:7" ht="14.4" thickBot="1">
      <c r="A89" s="248" t="s">
        <v>73</v>
      </c>
      <c r="B89" s="249">
        <f t="shared" ref="B89:G89" si="3">B87+B83+B73+B69+B67+B62+B55+B53+B42+B40+B34+B29+B27+B25+B20+B18+B16</f>
        <v>35478.865470322511</v>
      </c>
      <c r="C89" s="249">
        <f t="shared" si="3"/>
        <v>2353345.0798387229</v>
      </c>
      <c r="D89" s="250">
        <f t="shared" si="3"/>
        <v>253891.39722580969</v>
      </c>
      <c r="E89" s="249">
        <f t="shared" si="3"/>
        <v>266486.02658191905</v>
      </c>
      <c r="F89" s="249">
        <f t="shared" si="3"/>
        <v>1362726.7917666219</v>
      </c>
      <c r="G89" s="249">
        <f t="shared" si="3"/>
        <v>470240.8642643725</v>
      </c>
    </row>
    <row r="90" spans="1:7">
      <c r="B90" s="5"/>
      <c r="C90" s="5"/>
      <c r="D90" s="5"/>
      <c r="E90" s="5"/>
      <c r="F90" s="5"/>
      <c r="G90" s="5"/>
    </row>
    <row r="91" spans="1:7">
      <c r="A91" s="6"/>
      <c r="B91" s="5"/>
      <c r="E91" s="5"/>
      <c r="G91" s="5"/>
    </row>
    <row r="92" spans="1:7">
      <c r="C92" s="5"/>
    </row>
    <row r="93" spans="1:7">
      <c r="B93" s="5"/>
      <c r="C93" s="5"/>
      <c r="E93" s="5"/>
    </row>
    <row r="94" spans="1:7">
      <c r="C94" s="5"/>
    </row>
    <row r="96" spans="1:7">
      <c r="C96" s="5"/>
    </row>
    <row r="98" spans="3:3">
      <c r="C98" s="5"/>
    </row>
    <row r="99" spans="3:3">
      <c r="C99" s="5"/>
    </row>
    <row r="100" spans="3:3">
      <c r="C100" s="5"/>
    </row>
    <row r="101" spans="3:3">
      <c r="C101" s="5"/>
    </row>
    <row r="102" spans="3:3">
      <c r="C102" s="5"/>
    </row>
    <row r="103" spans="3:3">
      <c r="C103" s="5"/>
    </row>
  </sheetData>
  <mergeCells count="13">
    <mergeCell ref="D8:E8"/>
    <mergeCell ref="F8:G8"/>
    <mergeCell ref="D9:D11"/>
    <mergeCell ref="A4:G4"/>
    <mergeCell ref="A5:G5"/>
    <mergeCell ref="A6:G6"/>
    <mergeCell ref="A7:A11"/>
    <mergeCell ref="B7:B11"/>
    <mergeCell ref="C7:G7"/>
    <mergeCell ref="C8:C11"/>
    <mergeCell ref="E9:E11"/>
    <mergeCell ref="F9:F11"/>
    <mergeCell ref="G9:G11"/>
  </mergeCells>
  <printOptions horizontalCentered="1" verticalCentered="1"/>
  <pageMargins left="0.78740157480314965" right="0.78740157480314965" top="0.39370078740157483" bottom="0.39370078740157483" header="0" footer="0"/>
  <pageSetup paperSize="9" scale="73" orientation="portrait" r:id="rId1"/>
  <headerFooter alignWithMargins="0"/>
  <ignoredErrors>
    <ignoredError sqref="C16 C53 C62 C67 C73 C87" formula="1"/>
    <ignoredError sqref="B25 B34 B40 B83 D83:G83 D25:G25 D34:G34 D40:G40" formulaRange="1"/>
    <ignoredError sqref="C83 D87:G87 C25 C34 C40" formula="1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94"/>
  <sheetViews>
    <sheetView showGridLines="0" showZeros="0" zoomScale="70" zoomScaleNormal="70" workbookViewId="0">
      <pane xSplit="1" ySplit="13" topLeftCell="B14" activePane="bottomRight" state="frozen"/>
      <selection pane="topRight" activeCell="B1" sqref="B1"/>
      <selection pane="bottomLeft" activeCell="A12" sqref="A12"/>
      <selection pane="bottomRight" activeCell="C39" sqref="C39"/>
    </sheetView>
  </sheetViews>
  <sheetFormatPr baseColWidth="10" defaultRowHeight="13.2"/>
  <cols>
    <col min="1" max="1" width="33.33203125" style="4" customWidth="1"/>
    <col min="2" max="2" width="17.44140625" style="4" customWidth="1"/>
    <col min="3" max="3" width="16.109375" style="4" customWidth="1"/>
    <col min="4" max="4" width="15.5546875" style="4" customWidth="1"/>
    <col min="5" max="5" width="16.109375" style="4" customWidth="1"/>
    <col min="6" max="6" width="17.6640625" style="4" customWidth="1"/>
    <col min="7" max="7" width="22.44140625" style="4" customWidth="1"/>
    <col min="8" max="8" width="18.109375" style="4" customWidth="1"/>
    <col min="9" max="16384" width="11.5546875" style="4"/>
  </cols>
  <sheetData>
    <row r="1" spans="1:8">
      <c r="D1" s="7" t="s">
        <v>0</v>
      </c>
    </row>
    <row r="2" spans="1:8">
      <c r="D2" s="3" t="s">
        <v>1</v>
      </c>
    </row>
    <row r="4" spans="1:8" ht="13.8" thickBot="1"/>
    <row r="5" spans="1:8">
      <c r="A5" s="8"/>
      <c r="B5" s="9"/>
      <c r="C5" s="9"/>
      <c r="D5" s="9"/>
      <c r="E5" s="9"/>
      <c r="F5" s="9"/>
      <c r="G5" s="9"/>
      <c r="H5" s="10"/>
    </row>
    <row r="6" spans="1:8" ht="15.75" customHeight="1">
      <c r="A6" s="349" t="s">
        <v>139</v>
      </c>
      <c r="B6" s="350"/>
      <c r="C6" s="350"/>
      <c r="D6" s="350"/>
      <c r="E6" s="350"/>
      <c r="F6" s="350"/>
      <c r="G6" s="350"/>
      <c r="H6" s="351"/>
    </row>
    <row r="7" spans="1:8" ht="12.75" customHeight="1">
      <c r="A7" s="324" t="s">
        <v>84</v>
      </c>
      <c r="B7" s="325"/>
      <c r="C7" s="325"/>
      <c r="D7" s="325"/>
      <c r="E7" s="325"/>
      <c r="F7" s="325"/>
      <c r="G7" s="325"/>
      <c r="H7" s="326"/>
    </row>
    <row r="8" spans="1:8" ht="13.5" customHeight="1" thickBot="1">
      <c r="A8" s="327" t="s">
        <v>3</v>
      </c>
      <c r="B8" s="328"/>
      <c r="C8" s="328"/>
      <c r="D8" s="328"/>
      <c r="E8" s="328"/>
      <c r="F8" s="328"/>
      <c r="G8" s="328"/>
      <c r="H8" s="329"/>
    </row>
    <row r="9" spans="1:8" ht="12.75" customHeight="1">
      <c r="A9" s="289" t="s">
        <v>4</v>
      </c>
      <c r="B9" s="293" t="s">
        <v>5</v>
      </c>
      <c r="C9" s="354" t="s">
        <v>6</v>
      </c>
      <c r="D9" s="301" t="s">
        <v>7</v>
      </c>
      <c r="E9" s="304" t="s">
        <v>8</v>
      </c>
      <c r="F9" s="305"/>
      <c r="G9" s="305"/>
      <c r="H9" s="306"/>
    </row>
    <row r="10" spans="1:8" ht="12.75" customHeight="1">
      <c r="A10" s="290"/>
      <c r="B10" s="294"/>
      <c r="C10" s="355"/>
      <c r="D10" s="302"/>
      <c r="E10" s="307" t="s">
        <v>9</v>
      </c>
      <c r="F10" s="308" t="s">
        <v>10</v>
      </c>
      <c r="G10" s="307" t="s">
        <v>11</v>
      </c>
      <c r="H10" s="311" t="s">
        <v>12</v>
      </c>
    </row>
    <row r="11" spans="1:8" ht="12.75" customHeight="1">
      <c r="A11" s="290"/>
      <c r="B11" s="295"/>
      <c r="C11" s="355"/>
      <c r="D11" s="302"/>
      <c r="E11" s="302"/>
      <c r="F11" s="309"/>
      <c r="G11" s="302"/>
      <c r="H11" s="312"/>
    </row>
    <row r="12" spans="1:8" ht="12.75" customHeight="1">
      <c r="A12" s="291"/>
      <c r="B12" s="352"/>
      <c r="C12" s="355"/>
      <c r="D12" s="302"/>
      <c r="E12" s="302"/>
      <c r="F12" s="309"/>
      <c r="G12" s="302"/>
      <c r="H12" s="312"/>
    </row>
    <row r="13" spans="1:8" ht="13.8" thickBot="1">
      <c r="A13" s="292"/>
      <c r="B13" s="353"/>
      <c r="C13" s="356"/>
      <c r="D13" s="303"/>
      <c r="E13" s="303"/>
      <c r="F13" s="310"/>
      <c r="G13" s="303"/>
      <c r="H13" s="313"/>
    </row>
    <row r="14" spans="1:8" ht="13.8">
      <c r="A14" s="224" t="s">
        <v>13</v>
      </c>
      <c r="B14" s="225">
        <v>231287</v>
      </c>
      <c r="C14" s="251">
        <v>85263</v>
      </c>
      <c r="D14" s="251">
        <v>21647</v>
      </c>
      <c r="E14" s="252">
        <f>F14+G14+H14</f>
        <v>78598</v>
      </c>
      <c r="F14" s="251">
        <v>24009</v>
      </c>
      <c r="G14" s="251">
        <v>32182</v>
      </c>
      <c r="H14" s="253">
        <v>22407</v>
      </c>
    </row>
    <row r="15" spans="1:8" ht="13.8">
      <c r="A15" s="230" t="s">
        <v>14</v>
      </c>
      <c r="B15" s="219">
        <v>232341</v>
      </c>
      <c r="C15" s="254">
        <v>44855</v>
      </c>
      <c r="D15" s="254">
        <v>87997</v>
      </c>
      <c r="E15" s="255">
        <f>F15+G15+H15</f>
        <v>88021</v>
      </c>
      <c r="F15" s="254">
        <v>43227</v>
      </c>
      <c r="G15" s="254">
        <v>22926</v>
      </c>
      <c r="H15" s="256">
        <v>21868</v>
      </c>
    </row>
    <row r="16" spans="1:8" ht="13.8">
      <c r="A16" s="230" t="s">
        <v>15</v>
      </c>
      <c r="B16" s="219">
        <v>308861</v>
      </c>
      <c r="C16" s="254">
        <v>101296</v>
      </c>
      <c r="D16" s="254">
        <v>52878</v>
      </c>
      <c r="E16" s="255">
        <f>F16+G16+H16</f>
        <v>118116</v>
      </c>
      <c r="F16" s="254">
        <v>55461</v>
      </c>
      <c r="G16" s="254">
        <v>30698</v>
      </c>
      <c r="H16" s="256">
        <v>31957</v>
      </c>
    </row>
    <row r="17" spans="1:9" ht="12.75" customHeight="1">
      <c r="A17" s="230" t="s">
        <v>16</v>
      </c>
      <c r="B17" s="219">
        <v>319213</v>
      </c>
      <c r="C17" s="254">
        <v>52894</v>
      </c>
      <c r="D17" s="254">
        <v>92046</v>
      </c>
      <c r="E17" s="255">
        <f>F17+G17+H17</f>
        <v>148631</v>
      </c>
      <c r="F17" s="254">
        <v>64823</v>
      </c>
      <c r="G17" s="254">
        <v>52147</v>
      </c>
      <c r="H17" s="256">
        <v>31661</v>
      </c>
    </row>
    <row r="18" spans="1:9" ht="13.8">
      <c r="A18" s="236" t="s">
        <v>17</v>
      </c>
      <c r="B18" s="257">
        <f t="shared" ref="B18:H18" si="0">SUM(B14:B17)</f>
        <v>1091702</v>
      </c>
      <c r="C18" s="258">
        <f t="shared" si="0"/>
        <v>284308</v>
      </c>
      <c r="D18" s="258">
        <f t="shared" si="0"/>
        <v>254568</v>
      </c>
      <c r="E18" s="258">
        <f t="shared" si="0"/>
        <v>433366</v>
      </c>
      <c r="F18" s="258">
        <f t="shared" si="0"/>
        <v>187520</v>
      </c>
      <c r="G18" s="258">
        <f t="shared" si="0"/>
        <v>137953</v>
      </c>
      <c r="H18" s="259">
        <f t="shared" si="0"/>
        <v>107893</v>
      </c>
    </row>
    <row r="19" spans="1:9" ht="13.5" customHeight="1" thickBot="1">
      <c r="A19" s="260"/>
      <c r="B19" s="217"/>
      <c r="C19" s="196"/>
      <c r="D19" s="196"/>
      <c r="E19" s="196"/>
      <c r="F19" s="196"/>
      <c r="G19" s="221"/>
      <c r="H19" s="197"/>
    </row>
    <row r="20" spans="1:9" ht="12.75" customHeight="1">
      <c r="A20" s="201" t="s">
        <v>18</v>
      </c>
      <c r="B20" s="203">
        <v>12536</v>
      </c>
      <c r="C20" s="203">
        <v>3298</v>
      </c>
      <c r="D20" s="203">
        <v>2546</v>
      </c>
      <c r="E20" s="203">
        <f>F20+G20+H20</f>
        <v>4729</v>
      </c>
      <c r="F20" s="203">
        <v>2110</v>
      </c>
      <c r="G20" s="203">
        <v>2328</v>
      </c>
      <c r="H20" s="204">
        <v>291</v>
      </c>
    </row>
    <row r="21" spans="1:9" ht="13.5" customHeight="1" thickBot="1">
      <c r="A21" s="205"/>
      <c r="B21" s="199"/>
      <c r="C21" s="199"/>
      <c r="D21" s="206"/>
      <c r="E21" s="199"/>
      <c r="F21" s="199"/>
      <c r="G21" s="207"/>
      <c r="H21" s="200"/>
    </row>
    <row r="22" spans="1:9" ht="13.8">
      <c r="A22" s="201" t="s">
        <v>19</v>
      </c>
      <c r="B22" s="203">
        <v>2419</v>
      </c>
      <c r="C22" s="203">
        <v>328</v>
      </c>
      <c r="D22" s="261">
        <v>367</v>
      </c>
      <c r="E22" s="203">
        <f>F22+G22+H22</f>
        <v>1412</v>
      </c>
      <c r="F22" s="203">
        <v>480</v>
      </c>
      <c r="G22" s="262">
        <v>607</v>
      </c>
      <c r="H22" s="204">
        <v>325</v>
      </c>
      <c r="I22" s="23"/>
    </row>
    <row r="23" spans="1:9" ht="14.4" thickBot="1">
      <c r="A23" s="205"/>
      <c r="B23" s="199"/>
      <c r="C23" s="199"/>
      <c r="D23" s="199"/>
      <c r="E23" s="199"/>
      <c r="F23" s="199"/>
      <c r="G23" s="199"/>
      <c r="H23" s="200"/>
    </row>
    <row r="24" spans="1:9" ht="13.8">
      <c r="A24" s="263" t="s">
        <v>20</v>
      </c>
      <c r="B24" s="219">
        <v>13734</v>
      </c>
      <c r="C24" s="219">
        <v>475</v>
      </c>
      <c r="D24" s="219">
        <v>4746</v>
      </c>
      <c r="E24" s="219">
        <f>SUM(F24:H24)</f>
        <v>8249</v>
      </c>
      <c r="F24" s="219">
        <v>3566</v>
      </c>
      <c r="G24" s="219">
        <v>3539</v>
      </c>
      <c r="H24" s="235">
        <v>1144</v>
      </c>
      <c r="I24" s="28"/>
    </row>
    <row r="25" spans="1:9" ht="13.8">
      <c r="A25" s="228" t="s">
        <v>21</v>
      </c>
      <c r="B25" s="219">
        <v>5015</v>
      </c>
      <c r="C25" s="219">
        <v>847</v>
      </c>
      <c r="D25" s="219">
        <v>1353</v>
      </c>
      <c r="E25" s="219">
        <f>SUM(F25:H25)</f>
        <v>2304</v>
      </c>
      <c r="F25" s="219">
        <v>996</v>
      </c>
      <c r="G25" s="219">
        <v>988</v>
      </c>
      <c r="H25" s="235">
        <v>320</v>
      </c>
      <c r="I25" s="28"/>
    </row>
    <row r="26" spans="1:9" ht="13.8">
      <c r="A26" s="230" t="s">
        <v>22</v>
      </c>
      <c r="B26" s="219">
        <v>4036</v>
      </c>
      <c r="C26" s="219">
        <v>225</v>
      </c>
      <c r="D26" s="219">
        <v>1317</v>
      </c>
      <c r="E26" s="219">
        <f>SUM(F26:H26)</f>
        <v>2390</v>
      </c>
      <c r="F26" s="219">
        <v>1170</v>
      </c>
      <c r="G26" s="219">
        <v>1154</v>
      </c>
      <c r="H26" s="235">
        <v>66</v>
      </c>
      <c r="I26" s="28"/>
    </row>
    <row r="27" spans="1:9" ht="13.8">
      <c r="A27" s="211" t="s">
        <v>23</v>
      </c>
      <c r="B27" s="196">
        <v>22785</v>
      </c>
      <c r="C27" s="196">
        <f>C24+C25+C26</f>
        <v>1547</v>
      </c>
      <c r="D27" s="196">
        <f>D24+D25+D26</f>
        <v>7416</v>
      </c>
      <c r="E27" s="196">
        <f>E24+E25+E26</f>
        <v>12943</v>
      </c>
      <c r="F27" s="196">
        <f>SUM(F24:F26)</f>
        <v>5732</v>
      </c>
      <c r="G27" s="196">
        <f>SUM(G24:G26)</f>
        <v>5681</v>
      </c>
      <c r="H27" s="197">
        <f>SUM(H24:H26)</f>
        <v>1530</v>
      </c>
      <c r="I27" s="28"/>
    </row>
    <row r="28" spans="1:9" ht="14.4" thickBot="1">
      <c r="A28" s="205"/>
      <c r="B28" s="199"/>
      <c r="C28" s="199"/>
      <c r="D28" s="206"/>
      <c r="E28" s="199"/>
      <c r="F28" s="217"/>
      <c r="G28" s="207"/>
      <c r="H28" s="200"/>
      <c r="I28" s="28"/>
    </row>
    <row r="29" spans="1:9" ht="13.8">
      <c r="A29" s="201" t="s">
        <v>24</v>
      </c>
      <c r="B29" s="203">
        <v>402130.76886671741</v>
      </c>
      <c r="C29" s="203">
        <v>108906.58829273691</v>
      </c>
      <c r="D29" s="203">
        <v>58128.334276554771</v>
      </c>
      <c r="E29" s="203">
        <f>F29+G29+H29</f>
        <v>167289.0829381363</v>
      </c>
      <c r="F29" s="203">
        <v>105473.16782668911</v>
      </c>
      <c r="G29" s="203">
        <v>58167.935917160452</v>
      </c>
      <c r="H29" s="204">
        <v>3647.9791942867373</v>
      </c>
      <c r="I29" s="28"/>
    </row>
    <row r="30" spans="1:9" ht="14.4" thickBot="1">
      <c r="A30" s="205"/>
      <c r="B30" s="199"/>
      <c r="C30" s="199"/>
      <c r="D30" s="199"/>
      <c r="E30" s="199"/>
      <c r="F30" s="199"/>
      <c r="G30" s="199"/>
      <c r="H30" s="200"/>
      <c r="I30" s="28"/>
    </row>
    <row r="31" spans="1:9" s="31" customFormat="1" ht="13.8">
      <c r="A31" s="201" t="s">
        <v>25</v>
      </c>
      <c r="B31" s="203">
        <v>100742</v>
      </c>
      <c r="C31" s="203">
        <v>9455</v>
      </c>
      <c r="D31" s="203">
        <v>25891</v>
      </c>
      <c r="E31" s="203">
        <f>F31+G31+H31</f>
        <v>60840</v>
      </c>
      <c r="F31" s="203">
        <v>30460</v>
      </c>
      <c r="G31" s="203">
        <v>27937</v>
      </c>
      <c r="H31" s="204">
        <v>2443</v>
      </c>
    </row>
    <row r="32" spans="1:9" ht="14.4" thickBot="1">
      <c r="A32" s="205"/>
      <c r="B32" s="199"/>
      <c r="C32" s="199"/>
      <c r="D32" s="199"/>
      <c r="E32" s="199"/>
      <c r="F32" s="199"/>
      <c r="G32" s="199"/>
      <c r="H32" s="200"/>
    </row>
    <row r="33" spans="1:8" ht="13.8">
      <c r="A33" s="215" t="s">
        <v>26</v>
      </c>
      <c r="B33" s="190">
        <v>2832958.7548349509</v>
      </c>
      <c r="C33" s="264">
        <v>784767.60293806822</v>
      </c>
      <c r="D33" s="264">
        <v>862118.23421571369</v>
      </c>
      <c r="E33" s="190">
        <f>F33+G33+H33</f>
        <v>1021334.9137975001</v>
      </c>
      <c r="F33" s="190">
        <v>490934.63770163385</v>
      </c>
      <c r="G33" s="190">
        <v>518750.04478613939</v>
      </c>
      <c r="H33" s="191">
        <v>11650.231309726822</v>
      </c>
    </row>
    <row r="34" spans="1:8" ht="13.8">
      <c r="A34" s="210" t="s">
        <v>27</v>
      </c>
      <c r="B34" s="193">
        <v>1003183.5093669972</v>
      </c>
      <c r="C34" s="265">
        <v>311549.89039163652</v>
      </c>
      <c r="D34" s="265">
        <v>239964.5524480679</v>
      </c>
      <c r="E34" s="193">
        <f>F34+G34+H34</f>
        <v>379410.22833160969</v>
      </c>
      <c r="F34" s="193">
        <v>177578.039849405</v>
      </c>
      <c r="G34" s="193">
        <v>163914.11547823617</v>
      </c>
      <c r="H34" s="194">
        <v>37918.073003968493</v>
      </c>
    </row>
    <row r="35" spans="1:8" ht="13.8">
      <c r="A35" s="210" t="s">
        <v>28</v>
      </c>
      <c r="B35" s="193">
        <v>2515447.1114609335</v>
      </c>
      <c r="C35" s="193">
        <v>1031076.7092980428</v>
      </c>
      <c r="D35" s="193">
        <v>508250.27896817634</v>
      </c>
      <c r="E35" s="193">
        <f>F35+G35+H35</f>
        <v>722853.71168730687</v>
      </c>
      <c r="F35" s="193">
        <v>385695.95783424331</v>
      </c>
      <c r="G35" s="193">
        <v>334471.76396067051</v>
      </c>
      <c r="H35" s="194">
        <v>2685.989892393136</v>
      </c>
    </row>
    <row r="36" spans="1:8" ht="13.8">
      <c r="A36" s="211" t="s">
        <v>29</v>
      </c>
      <c r="B36" s="196">
        <f t="shared" ref="B36:H36" si="1">SUM(B33:B35)</f>
        <v>6351589.3756628819</v>
      </c>
      <c r="C36" s="196">
        <f t="shared" si="1"/>
        <v>2127394.2026277473</v>
      </c>
      <c r="D36" s="196">
        <f t="shared" si="1"/>
        <v>1610333.065631958</v>
      </c>
      <c r="E36" s="196">
        <f t="shared" si="1"/>
        <v>2123598.8538164166</v>
      </c>
      <c r="F36" s="196">
        <f t="shared" si="1"/>
        <v>1054208.6353852821</v>
      </c>
      <c r="G36" s="196">
        <f t="shared" si="1"/>
        <v>1017135.9242250461</v>
      </c>
      <c r="H36" s="197">
        <f t="shared" si="1"/>
        <v>52254.294206088452</v>
      </c>
    </row>
    <row r="37" spans="1:8" ht="14.4" thickBot="1">
      <c r="A37" s="205"/>
      <c r="B37" s="199"/>
      <c r="C37" s="199"/>
      <c r="D37" s="199"/>
      <c r="E37" s="199"/>
      <c r="F37" s="199"/>
      <c r="G37" s="207"/>
      <c r="H37" s="200"/>
    </row>
    <row r="38" spans="1:8" ht="13.8">
      <c r="A38" s="215" t="s">
        <v>30</v>
      </c>
      <c r="B38" s="190">
        <v>1841886.9006433268</v>
      </c>
      <c r="C38" s="190">
        <v>550985.34889002051</v>
      </c>
      <c r="D38" s="190">
        <v>537658.30758699425</v>
      </c>
      <c r="E38" s="190">
        <f>F38+G38+H38</f>
        <v>563807.40760934341</v>
      </c>
      <c r="F38" s="190">
        <v>306387.04223225539</v>
      </c>
      <c r="G38" s="190">
        <v>249314.59468773662</v>
      </c>
      <c r="H38" s="191">
        <v>8105.7706893513423</v>
      </c>
    </row>
    <row r="39" spans="1:8" ht="13.8">
      <c r="A39" s="210" t="s">
        <v>31</v>
      </c>
      <c r="B39" s="193">
        <v>844858.30143107555</v>
      </c>
      <c r="C39" s="193">
        <v>243801.62542034936</v>
      </c>
      <c r="D39" s="193">
        <v>253039.03338774765</v>
      </c>
      <c r="E39" s="193">
        <f>F39+G39+H39</f>
        <v>288326.84559193032</v>
      </c>
      <c r="F39" s="193">
        <v>132847.37995979088</v>
      </c>
      <c r="G39" s="193">
        <v>128907.42894740768</v>
      </c>
      <c r="H39" s="194">
        <v>26572.036684731796</v>
      </c>
    </row>
    <row r="40" spans="1:8" ht="13.8">
      <c r="A40" s="210" t="s">
        <v>32</v>
      </c>
      <c r="B40" s="193">
        <v>3638199.4379922263</v>
      </c>
      <c r="C40" s="193">
        <v>1006297.3830346337</v>
      </c>
      <c r="D40" s="193">
        <v>824770.16799855919</v>
      </c>
      <c r="E40" s="193">
        <f>F40+G40+H40</f>
        <v>1529360.8126154295</v>
      </c>
      <c r="F40" s="193">
        <v>712264.47512030508</v>
      </c>
      <c r="G40" s="193">
        <v>743185.87635377864</v>
      </c>
      <c r="H40" s="194">
        <v>73910.461141345731</v>
      </c>
    </row>
    <row r="41" spans="1:8" ht="13.8">
      <c r="A41" s="210" t="s">
        <v>33</v>
      </c>
      <c r="B41" s="193">
        <v>494532.28500389121</v>
      </c>
      <c r="C41" s="193">
        <v>188303.68882139894</v>
      </c>
      <c r="D41" s="193">
        <v>88241.535239354242</v>
      </c>
      <c r="E41" s="193">
        <f>F41+G41+H41</f>
        <v>167296.10664467249</v>
      </c>
      <c r="F41" s="193">
        <v>66789.100102197845</v>
      </c>
      <c r="G41" s="193">
        <v>95147.284490460239</v>
      </c>
      <c r="H41" s="194">
        <v>5359.7220520144019</v>
      </c>
    </row>
    <row r="42" spans="1:8" ht="13.8">
      <c r="A42" s="266" t="s">
        <v>34</v>
      </c>
      <c r="B42" s="196">
        <f t="shared" ref="B42:H42" si="2">B38+B39+B40+B41</f>
        <v>6819476.9250705205</v>
      </c>
      <c r="C42" s="196">
        <f t="shared" si="2"/>
        <v>1989388.0461664025</v>
      </c>
      <c r="D42" s="196">
        <f t="shared" si="2"/>
        <v>1703709.0442126552</v>
      </c>
      <c r="E42" s="196">
        <f t="shared" si="2"/>
        <v>2548791.1724613756</v>
      </c>
      <c r="F42" s="196">
        <f t="shared" si="2"/>
        <v>1218287.9974145493</v>
      </c>
      <c r="G42" s="196">
        <f t="shared" si="2"/>
        <v>1216555.1844793833</v>
      </c>
      <c r="H42" s="197">
        <f t="shared" si="2"/>
        <v>113947.99056744328</v>
      </c>
    </row>
    <row r="43" spans="1:8" ht="14.4" thickBot="1">
      <c r="A43" s="205"/>
      <c r="B43" s="199"/>
      <c r="C43" s="199"/>
      <c r="D43" s="199"/>
      <c r="E43" s="199"/>
      <c r="F43" s="199"/>
      <c r="G43" s="207"/>
      <c r="H43" s="200"/>
    </row>
    <row r="44" spans="1:8" s="31" customFormat="1" ht="13.8">
      <c r="A44" s="201" t="s">
        <v>35</v>
      </c>
      <c r="B44" s="196">
        <v>50973.860170837259</v>
      </c>
      <c r="C44" s="196">
        <v>22313.303255795381</v>
      </c>
      <c r="D44" s="196">
        <v>3035.8405883675168</v>
      </c>
      <c r="E44" s="196">
        <f>F44+G44+H44</f>
        <v>11671.646058714752</v>
      </c>
      <c r="F44" s="196">
        <v>6632.823023564024</v>
      </c>
      <c r="G44" s="196">
        <v>4498.8230351507282</v>
      </c>
      <c r="H44" s="197">
        <v>540</v>
      </c>
    </row>
    <row r="45" spans="1:8" ht="14.4" thickBot="1">
      <c r="A45" s="205"/>
      <c r="B45" s="199"/>
      <c r="C45" s="199"/>
      <c r="D45" s="199"/>
      <c r="E45" s="199"/>
      <c r="F45" s="199"/>
      <c r="G45" s="199" t="s">
        <v>85</v>
      </c>
      <c r="H45" s="200"/>
    </row>
    <row r="46" spans="1:8" ht="13.8">
      <c r="A46" s="209" t="s">
        <v>37</v>
      </c>
      <c r="B46" s="225">
        <v>113683.66876903857</v>
      </c>
      <c r="C46" s="267">
        <v>31992.787560575205</v>
      </c>
      <c r="D46" s="267">
        <v>19093.651272630032</v>
      </c>
      <c r="E46" s="267">
        <f>F46+G46+H46</f>
        <v>46382.202799744438</v>
      </c>
      <c r="F46" s="267">
        <v>23719.43754317355</v>
      </c>
      <c r="G46" s="267">
        <v>20005.950401764916</v>
      </c>
      <c r="H46" s="268">
        <v>2656.8148548059671</v>
      </c>
    </row>
    <row r="47" spans="1:8" ht="13.8">
      <c r="A47" s="209" t="s">
        <v>38</v>
      </c>
      <c r="B47" s="219">
        <v>363498.87733207649</v>
      </c>
      <c r="C47" s="269">
        <v>110042.79788063515</v>
      </c>
      <c r="D47" s="269">
        <v>75588.300591627267</v>
      </c>
      <c r="E47" s="269">
        <f>F47+G47+H47</f>
        <v>140880.44897474526</v>
      </c>
      <c r="F47" s="269">
        <v>88013.083460304217</v>
      </c>
      <c r="G47" s="269">
        <v>47902.366227694933</v>
      </c>
      <c r="H47" s="270">
        <v>4964.9992867461178</v>
      </c>
    </row>
    <row r="48" spans="1:8" ht="13.8">
      <c r="A48" s="209" t="s">
        <v>39</v>
      </c>
      <c r="B48" s="219">
        <v>81859.254348728151</v>
      </c>
      <c r="C48" s="269">
        <v>20478.770899475599</v>
      </c>
      <c r="D48" s="269">
        <v>22139.964296387505</v>
      </c>
      <c r="E48" s="269">
        <f>F48+G48+H48</f>
        <v>33884.025399226368</v>
      </c>
      <c r="F48" s="269">
        <v>20606.116655817179</v>
      </c>
      <c r="G48" s="269">
        <v>10459.379309415173</v>
      </c>
      <c r="H48" s="270">
        <v>2818.5294339940151</v>
      </c>
    </row>
    <row r="49" spans="1:8" ht="13.8">
      <c r="A49" s="210" t="s">
        <v>40</v>
      </c>
      <c r="B49" s="219">
        <v>107631.0528001964</v>
      </c>
      <c r="C49" s="269">
        <v>34345.428898256105</v>
      </c>
      <c r="D49" s="269">
        <v>11867.729308553404</v>
      </c>
      <c r="E49" s="269">
        <f t="shared" ref="E49:E54" si="3">F49+G49+H49</f>
        <v>43128.007855662858</v>
      </c>
      <c r="F49" s="269">
        <v>26268.171546496575</v>
      </c>
      <c r="G49" s="269">
        <v>9100.1746078264841</v>
      </c>
      <c r="H49" s="270">
        <v>7759.6617013397972</v>
      </c>
    </row>
    <row r="50" spans="1:8" ht="12.75" customHeight="1">
      <c r="A50" s="210" t="s">
        <v>41</v>
      </c>
      <c r="B50" s="219">
        <v>58413.242345459134</v>
      </c>
      <c r="C50" s="269">
        <v>17748.917624872265</v>
      </c>
      <c r="D50" s="269">
        <v>10100.483885818994</v>
      </c>
      <c r="E50" s="269">
        <f t="shared" si="3"/>
        <v>15785.303309172092</v>
      </c>
      <c r="F50" s="269">
        <v>5417.1204489180309</v>
      </c>
      <c r="G50" s="269">
        <v>5878.563377798072</v>
      </c>
      <c r="H50" s="270">
        <v>4489.619482455988</v>
      </c>
    </row>
    <row r="51" spans="1:8" ht="12.75" customHeight="1">
      <c r="A51" s="210" t="s">
        <v>42</v>
      </c>
      <c r="B51" s="219">
        <v>992113.24062811816</v>
      </c>
      <c r="C51" s="269">
        <v>353231.3259552198</v>
      </c>
      <c r="D51" s="269">
        <v>157663.37505522015</v>
      </c>
      <c r="E51" s="269">
        <f t="shared" si="3"/>
        <v>371255.45229803113</v>
      </c>
      <c r="F51" s="269">
        <v>210720.92144281519</v>
      </c>
      <c r="G51" s="269">
        <v>113828.69272102247</v>
      </c>
      <c r="H51" s="270">
        <v>46705.838134193516</v>
      </c>
    </row>
    <row r="52" spans="1:8" ht="12.75" customHeight="1">
      <c r="A52" s="210" t="s">
        <v>43</v>
      </c>
      <c r="B52" s="219">
        <v>363617.31478415546</v>
      </c>
      <c r="C52" s="269">
        <v>139578.16600911901</v>
      </c>
      <c r="D52" s="269">
        <v>47639.626474880301</v>
      </c>
      <c r="E52" s="269">
        <f t="shared" si="3"/>
        <v>139255.09899213858</v>
      </c>
      <c r="F52" s="269">
        <v>59961.720911461896</v>
      </c>
      <c r="G52" s="269">
        <v>57476.790874851133</v>
      </c>
      <c r="H52" s="270">
        <v>21816.587205825548</v>
      </c>
    </row>
    <row r="53" spans="1:8" ht="13.8">
      <c r="A53" s="210" t="s">
        <v>44</v>
      </c>
      <c r="B53" s="219">
        <v>227952.57318081619</v>
      </c>
      <c r="C53" s="269">
        <v>75228.342346113248</v>
      </c>
      <c r="D53" s="269">
        <v>28508.496622290553</v>
      </c>
      <c r="E53" s="269">
        <f t="shared" si="3"/>
        <v>101748.40990242263</v>
      </c>
      <c r="F53" s="269">
        <v>45052.610201028067</v>
      </c>
      <c r="G53" s="269">
        <v>48421.799758765934</v>
      </c>
      <c r="H53" s="270">
        <v>8273.9999426286413</v>
      </c>
    </row>
    <row r="54" spans="1:8" ht="13.8">
      <c r="A54" s="210" t="s">
        <v>45</v>
      </c>
      <c r="B54" s="219">
        <v>345171.10955884185</v>
      </c>
      <c r="C54" s="269">
        <v>98958.840054393324</v>
      </c>
      <c r="D54" s="269">
        <v>88418.848140457645</v>
      </c>
      <c r="E54" s="269">
        <f t="shared" si="3"/>
        <v>122614.76785933152</v>
      </c>
      <c r="F54" s="269">
        <v>31277.582761563775</v>
      </c>
      <c r="G54" s="269">
        <v>79484.70481882125</v>
      </c>
      <c r="H54" s="270">
        <v>11852.480278946503</v>
      </c>
    </row>
    <row r="55" spans="1:8" ht="13.8">
      <c r="A55" s="220" t="s">
        <v>46</v>
      </c>
      <c r="B55" s="221">
        <f>SUM(B46:B54)</f>
        <v>2653940.3337474302</v>
      </c>
      <c r="C55" s="196">
        <f t="shared" ref="C55:H55" si="4">SUM(C46:C54)</f>
        <v>881605.37722865969</v>
      </c>
      <c r="D55" s="196">
        <f t="shared" si="4"/>
        <v>461020.47564786591</v>
      </c>
      <c r="E55" s="196">
        <f t="shared" si="4"/>
        <v>1014933.7173904751</v>
      </c>
      <c r="F55" s="196">
        <f t="shared" si="4"/>
        <v>511036.76497157849</v>
      </c>
      <c r="G55" s="196">
        <f t="shared" si="4"/>
        <v>392558.42209796037</v>
      </c>
      <c r="H55" s="197">
        <f t="shared" si="4"/>
        <v>111338.53032093609</v>
      </c>
    </row>
    <row r="56" spans="1:8" ht="14.4" thickBot="1">
      <c r="A56" s="220"/>
      <c r="B56" s="217"/>
      <c r="C56" s="199"/>
      <c r="D56" s="199"/>
      <c r="E56" s="199"/>
      <c r="F56" s="199"/>
      <c r="G56" s="207"/>
      <c r="H56" s="200"/>
    </row>
    <row r="57" spans="1:8" ht="13.8">
      <c r="A57" s="201" t="s">
        <v>36</v>
      </c>
      <c r="B57" s="203">
        <v>16923</v>
      </c>
      <c r="C57" s="271">
        <v>7872</v>
      </c>
      <c r="D57" s="271">
        <v>2489</v>
      </c>
      <c r="E57" s="196">
        <f>F57+G57+H57</f>
        <v>3259</v>
      </c>
      <c r="F57" s="271">
        <v>2021</v>
      </c>
      <c r="G57" s="271">
        <v>1218</v>
      </c>
      <c r="H57" s="272">
        <v>20</v>
      </c>
    </row>
    <row r="58" spans="1:8" ht="14.4" thickBot="1">
      <c r="A58" s="246"/>
      <c r="B58" s="199"/>
      <c r="C58" s="199"/>
      <c r="D58" s="199"/>
      <c r="E58" s="199"/>
      <c r="F58" s="199"/>
      <c r="G58" s="207"/>
      <c r="H58" s="200"/>
    </row>
    <row r="59" spans="1:8" ht="13.8">
      <c r="A59" s="215" t="s">
        <v>47</v>
      </c>
      <c r="B59" s="190">
        <v>246477.48042903948</v>
      </c>
      <c r="C59" s="190">
        <v>91305.24019723243</v>
      </c>
      <c r="D59" s="190">
        <v>37463.797212440062</v>
      </c>
      <c r="E59" s="190">
        <f>F59+G59+H59</f>
        <v>96521.25136124203</v>
      </c>
      <c r="F59" s="190">
        <v>27613.720850060636</v>
      </c>
      <c r="G59" s="190">
        <v>34668.774454497179</v>
      </c>
      <c r="H59" s="191">
        <v>34238.756056684208</v>
      </c>
    </row>
    <row r="60" spans="1:8" ht="13.8">
      <c r="A60" s="209" t="s">
        <v>48</v>
      </c>
      <c r="B60" s="193">
        <v>39892.37147505211</v>
      </c>
      <c r="C60" s="193">
        <v>18436.887078713749</v>
      </c>
      <c r="D60" s="193">
        <v>8641.8734199480932</v>
      </c>
      <c r="E60" s="193">
        <f>F60+G60+H60</f>
        <v>8033.877439925207</v>
      </c>
      <c r="F60" s="193">
        <v>5076.3146636595648</v>
      </c>
      <c r="G60" s="193">
        <v>2444.9004386033048</v>
      </c>
      <c r="H60" s="194">
        <v>512.66233766233768</v>
      </c>
    </row>
    <row r="61" spans="1:8" ht="13.8">
      <c r="A61" s="210" t="s">
        <v>49</v>
      </c>
      <c r="B61" s="193">
        <v>205367.01345704042</v>
      </c>
      <c r="C61" s="193">
        <v>60975.875583694935</v>
      </c>
      <c r="D61" s="193">
        <v>44524.994199238012</v>
      </c>
      <c r="E61" s="193">
        <f>F61+G61+H61</f>
        <v>73608.06569993365</v>
      </c>
      <c r="F61" s="193">
        <v>29230.38706153071</v>
      </c>
      <c r="G61" s="193">
        <v>39673.248192879473</v>
      </c>
      <c r="H61" s="194">
        <v>4704.4304455234687</v>
      </c>
    </row>
    <row r="62" spans="1:8" ht="13.8">
      <c r="A62" s="210" t="s">
        <v>50</v>
      </c>
      <c r="B62" s="193">
        <v>7386.909090909091</v>
      </c>
      <c r="C62" s="193">
        <v>0</v>
      </c>
      <c r="D62" s="193">
        <v>1512</v>
      </c>
      <c r="E62" s="193">
        <f>F62+G62+H62</f>
        <v>4561.909090909091</v>
      </c>
      <c r="F62" s="193">
        <v>33.909090909090907</v>
      </c>
      <c r="G62" s="193">
        <v>900</v>
      </c>
      <c r="H62" s="194">
        <v>3628</v>
      </c>
    </row>
    <row r="63" spans="1:8" ht="13.8">
      <c r="A63" s="210" t="s">
        <v>51</v>
      </c>
      <c r="B63" s="193">
        <v>861079.69946444535</v>
      </c>
      <c r="C63" s="193">
        <v>286430.17143739358</v>
      </c>
      <c r="D63" s="193">
        <v>170804.56469410693</v>
      </c>
      <c r="E63" s="193">
        <f>F63+G63+H63</f>
        <v>315930.26446304226</v>
      </c>
      <c r="F63" s="193">
        <v>165333.58169757325</v>
      </c>
      <c r="G63" s="193">
        <v>144924.51618396037</v>
      </c>
      <c r="H63" s="194">
        <v>5672.1665815086444</v>
      </c>
    </row>
    <row r="64" spans="1:8" ht="13.8">
      <c r="A64" s="211" t="s">
        <v>52</v>
      </c>
      <c r="B64" s="196">
        <v>1360203.4739164864</v>
      </c>
      <c r="C64" s="196">
        <f t="shared" ref="C64:H64" si="5">SUM(C59:C63)</f>
        <v>457148.17429703468</v>
      </c>
      <c r="D64" s="196">
        <f t="shared" si="5"/>
        <v>262947.2295257331</v>
      </c>
      <c r="E64" s="196">
        <f t="shared" si="5"/>
        <v>498655.36805505224</v>
      </c>
      <c r="F64" s="196">
        <f t="shared" si="5"/>
        <v>227287.91336373324</v>
      </c>
      <c r="G64" s="196">
        <f t="shared" si="5"/>
        <v>222611.43926994031</v>
      </c>
      <c r="H64" s="197">
        <f t="shared" si="5"/>
        <v>48756.015421378659</v>
      </c>
    </row>
    <row r="65" spans="1:8" ht="14.4" thickBot="1">
      <c r="A65" s="205"/>
      <c r="B65" s="199"/>
      <c r="C65" s="199"/>
      <c r="D65" s="199"/>
      <c r="E65" s="199"/>
      <c r="F65" s="199"/>
      <c r="G65" s="207"/>
      <c r="H65" s="200"/>
    </row>
    <row r="66" spans="1:8" ht="13.8">
      <c r="A66" s="215" t="s">
        <v>53</v>
      </c>
      <c r="B66" s="190">
        <v>58112.996428571423</v>
      </c>
      <c r="C66" s="190">
        <v>34999.126428571428</v>
      </c>
      <c r="D66" s="190">
        <v>7863.602142857143</v>
      </c>
      <c r="E66" s="190">
        <f>F66+G66+H66</f>
        <v>9589.5778571428564</v>
      </c>
      <c r="F66" s="190">
        <v>5112.7757142857145</v>
      </c>
      <c r="G66" s="190">
        <v>4476.8021428571428</v>
      </c>
      <c r="H66" s="191">
        <v>0</v>
      </c>
    </row>
    <row r="67" spans="1:8" ht="13.8">
      <c r="A67" s="209" t="s">
        <v>54</v>
      </c>
      <c r="B67" s="193">
        <v>566572.2518951752</v>
      </c>
      <c r="C67" s="193">
        <v>87462.164359124217</v>
      </c>
      <c r="D67" s="193">
        <v>164674.8006552482</v>
      </c>
      <c r="E67" s="193">
        <f>F67+G67+H67</f>
        <v>281672.64122219029</v>
      </c>
      <c r="F67" s="193">
        <v>123401.82835876389</v>
      </c>
      <c r="G67" s="193">
        <v>151011.16821407608</v>
      </c>
      <c r="H67" s="194">
        <v>7259.6446493503327</v>
      </c>
    </row>
    <row r="68" spans="1:8" ht="13.8">
      <c r="A68" s="210" t="s">
        <v>55</v>
      </c>
      <c r="B68" s="193">
        <v>383901.97582926258</v>
      </c>
      <c r="C68" s="193">
        <v>131488.32089998588</v>
      </c>
      <c r="D68" s="193">
        <v>54941.983010409749</v>
      </c>
      <c r="E68" s="193">
        <f>F68+G68+H68</f>
        <v>162203.01376351932</v>
      </c>
      <c r="F68" s="193">
        <v>89649.072783464042</v>
      </c>
      <c r="G68" s="193">
        <v>51104.427785198066</v>
      </c>
      <c r="H68" s="194">
        <v>21449.51319485722</v>
      </c>
    </row>
    <row r="69" spans="1:8" ht="13.8">
      <c r="A69" s="211" t="s">
        <v>56</v>
      </c>
      <c r="B69" s="196">
        <f>SUM(B66:B68)</f>
        <v>1008587.2241530092</v>
      </c>
      <c r="C69" s="196">
        <f t="shared" ref="C69:H69" si="6">SUM(C66:C68)</f>
        <v>253949.61168768152</v>
      </c>
      <c r="D69" s="196">
        <f t="shared" si="6"/>
        <v>227480.3858085151</v>
      </c>
      <c r="E69" s="196">
        <f t="shared" si="6"/>
        <v>453465.23284285248</v>
      </c>
      <c r="F69" s="196">
        <f t="shared" si="6"/>
        <v>218163.67685651366</v>
      </c>
      <c r="G69" s="196">
        <f t="shared" si="6"/>
        <v>206592.39814213128</v>
      </c>
      <c r="H69" s="197">
        <f t="shared" si="6"/>
        <v>28709.157844207552</v>
      </c>
    </row>
    <row r="70" spans="1:8" ht="14.4" thickBot="1">
      <c r="A70" s="205"/>
      <c r="B70" s="199"/>
      <c r="C70" s="199"/>
      <c r="D70" s="199"/>
      <c r="E70" s="199"/>
      <c r="F70" s="199"/>
      <c r="G70" s="207"/>
      <c r="H70" s="200"/>
    </row>
    <row r="71" spans="1:8" ht="13.8">
      <c r="A71" s="201" t="s">
        <v>57</v>
      </c>
      <c r="B71" s="203">
        <v>1789021.2995613785</v>
      </c>
      <c r="C71" s="190">
        <v>312546.60376327659</v>
      </c>
      <c r="D71" s="190">
        <v>447827.51281322702</v>
      </c>
      <c r="E71" s="190">
        <f>F71+G71+H71</f>
        <v>890550.03819866921</v>
      </c>
      <c r="F71" s="190">
        <v>475007.22031332308</v>
      </c>
      <c r="G71" s="190">
        <v>359475.42522052408</v>
      </c>
      <c r="H71" s="191">
        <v>56067.392664822066</v>
      </c>
    </row>
    <row r="72" spans="1:8" ht="14.4" thickBot="1">
      <c r="A72" s="205"/>
      <c r="B72" s="199"/>
      <c r="C72" s="199"/>
      <c r="D72" s="199"/>
      <c r="E72" s="199"/>
      <c r="F72" s="199"/>
      <c r="G72" s="207"/>
      <c r="H72" s="200"/>
    </row>
    <row r="73" spans="1:8" ht="13.8">
      <c r="A73" s="215" t="s">
        <v>58</v>
      </c>
      <c r="B73" s="190">
        <v>51137.230946567419</v>
      </c>
      <c r="C73" s="190">
        <v>16613.872112676057</v>
      </c>
      <c r="D73" s="190">
        <v>10291.988732394368</v>
      </c>
      <c r="E73" s="190">
        <f>F73+G73+H73</f>
        <v>14551.895246048507</v>
      </c>
      <c r="F73" s="190">
        <v>9452.4880534049462</v>
      </c>
      <c r="G73" s="273">
        <v>2243.5147367222003</v>
      </c>
      <c r="H73" s="191">
        <v>2855.8924559213606</v>
      </c>
    </row>
    <row r="74" spans="1:8" ht="13.8">
      <c r="A74" s="210" t="s">
        <v>59</v>
      </c>
      <c r="B74" s="193">
        <v>11738.666666666668</v>
      </c>
      <c r="C74" s="193">
        <v>6412.666666666667</v>
      </c>
      <c r="D74" s="193">
        <v>321.75</v>
      </c>
      <c r="E74" s="193">
        <f>F74+G74+H74</f>
        <v>2323</v>
      </c>
      <c r="F74" s="193">
        <v>1712</v>
      </c>
      <c r="G74" s="274">
        <v>611</v>
      </c>
      <c r="H74" s="194">
        <v>0</v>
      </c>
    </row>
    <row r="75" spans="1:8" ht="13.8">
      <c r="A75" s="211" t="s">
        <v>60</v>
      </c>
      <c r="B75" s="196">
        <f>SUM(B73:B74)</f>
        <v>62875.89761323409</v>
      </c>
      <c r="C75" s="196">
        <f t="shared" ref="C75:H75" si="7">SUM(C73:C74)</f>
        <v>23026.538779342725</v>
      </c>
      <c r="D75" s="196">
        <f t="shared" si="7"/>
        <v>10613.738732394368</v>
      </c>
      <c r="E75" s="196">
        <f t="shared" si="7"/>
        <v>16874.895246048509</v>
      </c>
      <c r="F75" s="196">
        <f t="shared" si="7"/>
        <v>11164.488053404946</v>
      </c>
      <c r="G75" s="196">
        <f t="shared" si="7"/>
        <v>2854.5147367222003</v>
      </c>
      <c r="H75" s="197">
        <f t="shared" si="7"/>
        <v>2855.8924559213606</v>
      </c>
    </row>
    <row r="76" spans="1:8" ht="14.4" thickBot="1">
      <c r="A76" s="205"/>
      <c r="B76" s="199"/>
      <c r="C76" s="199"/>
      <c r="D76" s="199"/>
      <c r="E76" s="199"/>
      <c r="F76" s="199"/>
      <c r="G76" s="207"/>
      <c r="H76" s="200"/>
    </row>
    <row r="77" spans="1:8" ht="12.75" customHeight="1">
      <c r="A77" s="208" t="s">
        <v>61</v>
      </c>
      <c r="B77" s="190">
        <v>425290</v>
      </c>
      <c r="C77" s="190">
        <v>103085</v>
      </c>
      <c r="D77" s="190">
        <v>116812.33333333333</v>
      </c>
      <c r="E77" s="190">
        <f t="shared" ref="E77:E84" si="8">F77+G77+H77</f>
        <v>177439.66666666666</v>
      </c>
      <c r="F77" s="190">
        <v>82887.333333333328</v>
      </c>
      <c r="G77" s="190">
        <v>94552.333333333328</v>
      </c>
      <c r="H77" s="191">
        <v>0</v>
      </c>
    </row>
    <row r="78" spans="1:8" ht="12.75" customHeight="1">
      <c r="A78" s="209" t="s">
        <v>62</v>
      </c>
      <c r="B78" s="193">
        <v>9178.0000000000091</v>
      </c>
      <c r="C78" s="193">
        <v>3786</v>
      </c>
      <c r="D78" s="193">
        <v>729.66666666666993</v>
      </c>
      <c r="E78" s="193">
        <f t="shared" si="8"/>
        <v>2977.3333333333399</v>
      </c>
      <c r="F78" s="193">
        <v>1749.6666666666699</v>
      </c>
      <c r="G78" s="193">
        <v>1227.6666666666699</v>
      </c>
      <c r="H78" s="194">
        <v>0</v>
      </c>
    </row>
    <row r="79" spans="1:8" ht="13.8">
      <c r="A79" s="209" t="s">
        <v>63</v>
      </c>
      <c r="B79" s="193">
        <v>27751.999999999924</v>
      </c>
      <c r="C79" s="193">
        <v>14311</v>
      </c>
      <c r="D79" s="193">
        <v>3455.6666666666406</v>
      </c>
      <c r="E79" s="193">
        <f t="shared" si="8"/>
        <v>5598.3333333332803</v>
      </c>
      <c r="F79" s="193">
        <v>2584.6666666666401</v>
      </c>
      <c r="G79" s="193">
        <v>3013.6666666666401</v>
      </c>
      <c r="H79" s="194">
        <v>0</v>
      </c>
    </row>
    <row r="80" spans="1:8" ht="13.8">
      <c r="A80" s="210" t="s">
        <v>64</v>
      </c>
      <c r="B80" s="193">
        <v>143968</v>
      </c>
      <c r="C80" s="193">
        <v>68412</v>
      </c>
      <c r="D80" s="193">
        <v>33975.333333333328</v>
      </c>
      <c r="E80" s="193">
        <f t="shared" si="8"/>
        <v>23335.666666666661</v>
      </c>
      <c r="F80" s="193">
        <v>9331.3333333333303</v>
      </c>
      <c r="G80" s="193">
        <v>14004.33333333333</v>
      </c>
      <c r="H80" s="194">
        <v>0</v>
      </c>
    </row>
    <row r="81" spans="1:8" ht="13.8">
      <c r="A81" s="210" t="s">
        <v>65</v>
      </c>
      <c r="B81" s="193">
        <v>3326.00000000003</v>
      </c>
      <c r="C81" s="193">
        <v>1700</v>
      </c>
      <c r="D81" s="193">
        <v>409.00000000001</v>
      </c>
      <c r="E81" s="193">
        <f t="shared" si="8"/>
        <v>824.00000000002001</v>
      </c>
      <c r="F81" s="193">
        <v>409.00000000001</v>
      </c>
      <c r="G81" s="193">
        <v>415.00000000001</v>
      </c>
      <c r="H81" s="194">
        <v>0</v>
      </c>
    </row>
    <row r="82" spans="1:8" ht="13.8">
      <c r="A82" s="209" t="s">
        <v>66</v>
      </c>
      <c r="B82" s="193">
        <v>136296</v>
      </c>
      <c r="C82" s="193">
        <v>62496</v>
      </c>
      <c r="D82" s="193">
        <v>20074.333333333328</v>
      </c>
      <c r="E82" s="193">
        <f t="shared" si="8"/>
        <v>34037.666666666657</v>
      </c>
      <c r="F82" s="193">
        <v>15678.33333333333</v>
      </c>
      <c r="G82" s="193">
        <v>18359.333333333328</v>
      </c>
      <c r="H82" s="194">
        <v>0</v>
      </c>
    </row>
    <row r="83" spans="1:8" ht="13.8">
      <c r="A83" s="209" t="s">
        <v>67</v>
      </c>
      <c r="B83" s="193">
        <v>305774</v>
      </c>
      <c r="C83" s="193">
        <v>109036</v>
      </c>
      <c r="D83" s="193">
        <v>81639.333333333328</v>
      </c>
      <c r="E83" s="193">
        <f t="shared" si="8"/>
        <v>85050.666666666657</v>
      </c>
      <c r="F83" s="193">
        <v>35722.333333333328</v>
      </c>
      <c r="G83" s="193">
        <v>49328.333333333328</v>
      </c>
      <c r="H83" s="194">
        <v>0</v>
      </c>
    </row>
    <row r="84" spans="1:8" ht="13.8">
      <c r="A84" s="210" t="s">
        <v>68</v>
      </c>
      <c r="B84" s="193">
        <v>376628</v>
      </c>
      <c r="C84" s="193">
        <v>120508</v>
      </c>
      <c r="D84" s="193">
        <v>100791.33333333334</v>
      </c>
      <c r="E84" s="193">
        <f t="shared" si="8"/>
        <v>117470.66666666669</v>
      </c>
      <c r="F84" s="193">
        <v>56074.333333333343</v>
      </c>
      <c r="G84" s="193">
        <v>61396.333333333343</v>
      </c>
      <c r="H84" s="194">
        <v>0</v>
      </c>
    </row>
    <row r="85" spans="1:8" ht="13.8">
      <c r="A85" s="211" t="s">
        <v>69</v>
      </c>
      <c r="B85" s="196">
        <f t="shared" ref="B85:H85" si="9">SUM(B77:B84)</f>
        <v>1428212</v>
      </c>
      <c r="C85" s="196">
        <f t="shared" si="9"/>
        <v>483334</v>
      </c>
      <c r="D85" s="196">
        <f t="shared" si="9"/>
        <v>357887</v>
      </c>
      <c r="E85" s="196">
        <f t="shared" si="9"/>
        <v>446733.99999999994</v>
      </c>
      <c r="F85" s="196">
        <f t="shared" si="9"/>
        <v>204436.99999999997</v>
      </c>
      <c r="G85" s="196">
        <f t="shared" si="9"/>
        <v>242296.99999999997</v>
      </c>
      <c r="H85" s="197">
        <f t="shared" si="9"/>
        <v>0</v>
      </c>
    </row>
    <row r="86" spans="1:8" ht="14.4" thickBot="1">
      <c r="A86" s="205"/>
      <c r="B86" s="199"/>
      <c r="C86" s="199"/>
      <c r="D86" s="199"/>
      <c r="E86" s="199"/>
      <c r="F86" s="199"/>
      <c r="G86" s="207"/>
      <c r="H86" s="200"/>
    </row>
    <row r="87" spans="1:8" ht="13.8">
      <c r="A87" s="215" t="s">
        <v>70</v>
      </c>
      <c r="B87" s="190">
        <v>27926.931533448864</v>
      </c>
      <c r="C87" s="190">
        <v>8326.2541506808648</v>
      </c>
      <c r="D87" s="190">
        <v>6170.3136586507335</v>
      </c>
      <c r="E87" s="190">
        <f>F87+G87+H87</f>
        <v>8210.8921230512678</v>
      </c>
      <c r="F87" s="190">
        <v>7551.2014650904439</v>
      </c>
      <c r="G87" s="190">
        <v>659.69065796082361</v>
      </c>
      <c r="H87" s="191">
        <v>0</v>
      </c>
    </row>
    <row r="88" spans="1:8" ht="13.8">
      <c r="A88" s="210" t="s">
        <v>71</v>
      </c>
      <c r="B88" s="193">
        <v>35279.659513312014</v>
      </c>
      <c r="C88" s="193">
        <v>9622.3985505097153</v>
      </c>
      <c r="D88" s="193">
        <v>8430.2919923528207</v>
      </c>
      <c r="E88" s="193">
        <f>F88+G88+H88</f>
        <v>13013.685996646451</v>
      </c>
      <c r="F88" s="193">
        <v>7278.6412032454746</v>
      </c>
      <c r="G88" s="193">
        <v>4747.8991034255459</v>
      </c>
      <c r="H88" s="194">
        <v>987.14568997543097</v>
      </c>
    </row>
    <row r="89" spans="1:8" ht="14.4" thickBot="1">
      <c r="A89" s="205" t="s">
        <v>72</v>
      </c>
      <c r="B89" s="199">
        <v>63206.59104676087</v>
      </c>
      <c r="C89" s="199">
        <f t="shared" ref="C89:H89" si="10">SUM(C87:C88)</f>
        <v>17948.652701190578</v>
      </c>
      <c r="D89" s="199">
        <f t="shared" si="10"/>
        <v>14600.605651003554</v>
      </c>
      <c r="E89" s="199">
        <f t="shared" si="10"/>
        <v>21224.578119697719</v>
      </c>
      <c r="F89" s="199">
        <f t="shared" si="10"/>
        <v>14829.842668335918</v>
      </c>
      <c r="G89" s="199">
        <f t="shared" si="10"/>
        <v>5407.5897613863699</v>
      </c>
      <c r="H89" s="200">
        <f t="shared" si="10"/>
        <v>987.14568997543097</v>
      </c>
    </row>
    <row r="90" spans="1:8" ht="14.4" thickBot="1">
      <c r="A90" s="205"/>
      <c r="B90" s="199"/>
      <c r="C90" s="199"/>
      <c r="D90" s="199"/>
      <c r="E90" s="199"/>
      <c r="F90" s="199"/>
      <c r="G90" s="207"/>
      <c r="H90" s="200"/>
    </row>
    <row r="91" spans="1:8" ht="14.4" thickBot="1">
      <c r="A91" s="275" t="s">
        <v>73</v>
      </c>
      <c r="B91" s="276">
        <f t="shared" ref="B91:H91" si="11">B18+B20+B22+B27+B29+B31+B36+B42+B44+B55+B64+B69+B71+B75+B85+B89+B57</f>
        <v>23237324.749809258</v>
      </c>
      <c r="C91" s="276">
        <f t="shared" si="11"/>
        <v>6984369.0987998685</v>
      </c>
      <c r="D91" s="276">
        <f t="shared" si="11"/>
        <v>5450860.2328882748</v>
      </c>
      <c r="E91" s="276">
        <f t="shared" si="11"/>
        <v>8710337.5851274375</v>
      </c>
      <c r="F91" s="276">
        <f t="shared" si="11"/>
        <v>4274852.5298769735</v>
      </c>
      <c r="G91" s="276">
        <f t="shared" si="11"/>
        <v>3903878.6568854046</v>
      </c>
      <c r="H91" s="277">
        <f t="shared" si="11"/>
        <v>531606.39836505975</v>
      </c>
    </row>
    <row r="92" spans="1:8" ht="14.4">
      <c r="A92" s="278" t="s">
        <v>86</v>
      </c>
      <c r="B92" s="64"/>
      <c r="C92" s="242"/>
      <c r="D92" s="242"/>
      <c r="E92" s="242"/>
      <c r="F92" s="242"/>
      <c r="G92" s="242"/>
      <c r="H92" s="242"/>
    </row>
    <row r="93" spans="1:8" ht="13.8">
      <c r="A93" s="279"/>
      <c r="B93" s="242"/>
      <c r="C93" s="242"/>
      <c r="D93" s="242"/>
      <c r="E93" s="242"/>
      <c r="F93" s="242"/>
      <c r="G93" s="242"/>
      <c r="H93" s="242"/>
    </row>
    <row r="94" spans="1:8" ht="13.8">
      <c r="A94" s="279"/>
      <c r="B94" s="64"/>
      <c r="C94" s="64"/>
      <c r="D94" s="64"/>
      <c r="E94" s="64"/>
      <c r="F94" s="242"/>
      <c r="G94" s="64"/>
      <c r="H94" s="64"/>
    </row>
  </sheetData>
  <mergeCells count="12">
    <mergeCell ref="A6:H6"/>
    <mergeCell ref="A7:H7"/>
    <mergeCell ref="A8:H8"/>
    <mergeCell ref="A9:A13"/>
    <mergeCell ref="B9:B13"/>
    <mergeCell ref="C9:C13"/>
    <mergeCell ref="D9:D13"/>
    <mergeCell ref="E9:H9"/>
    <mergeCell ref="E10:E13"/>
    <mergeCell ref="F10:F13"/>
    <mergeCell ref="G10:G13"/>
    <mergeCell ref="H10:H13"/>
  </mergeCells>
  <printOptions horizontalCentered="1" verticalCentered="1"/>
  <pageMargins left="0.78740157480314965" right="0.78740157480314965" top="0.39370078740157483" bottom="0.39370078740157483" header="0" footer="0"/>
  <pageSetup paperSize="9" scale="26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90"/>
  <sheetViews>
    <sheetView showGridLines="0" showZeros="0" zoomScale="70" zoomScaleNormal="7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H23" sqref="H23"/>
    </sheetView>
  </sheetViews>
  <sheetFormatPr baseColWidth="10" defaultRowHeight="13.2"/>
  <cols>
    <col min="1" max="1" width="22.33203125" style="4" customWidth="1"/>
    <col min="2" max="2" width="11.5546875" style="4"/>
    <col min="3" max="3" width="13.5546875" style="4" customWidth="1"/>
    <col min="4" max="4" width="14.109375" style="4" customWidth="1"/>
    <col min="5" max="5" width="15.109375" style="4" customWidth="1"/>
    <col min="6" max="6" width="13.6640625" style="4" customWidth="1"/>
    <col min="7" max="7" width="14.109375" style="4" customWidth="1"/>
    <col min="8" max="16384" width="11.5546875" style="4"/>
  </cols>
  <sheetData>
    <row r="1" spans="1:7">
      <c r="D1" s="7" t="s">
        <v>0</v>
      </c>
    </row>
    <row r="2" spans="1:7">
      <c r="D2" s="3" t="s">
        <v>1</v>
      </c>
    </row>
    <row r="3" spans="1:7" ht="24" customHeight="1" thickBot="1"/>
    <row r="4" spans="1:7">
      <c r="A4" s="366" t="s">
        <v>139</v>
      </c>
      <c r="B4" s="367"/>
      <c r="C4" s="367"/>
      <c r="D4" s="367"/>
      <c r="E4" s="367"/>
      <c r="F4" s="367"/>
      <c r="G4" s="368"/>
    </row>
    <row r="5" spans="1:7" ht="15.6">
      <c r="A5" s="324" t="s">
        <v>84</v>
      </c>
      <c r="B5" s="325"/>
      <c r="C5" s="325"/>
      <c r="D5" s="325"/>
      <c r="E5" s="325"/>
      <c r="F5" s="325"/>
      <c r="G5" s="326"/>
    </row>
    <row r="6" spans="1:7" ht="13.8" thickBot="1">
      <c r="A6" s="327" t="s">
        <v>3</v>
      </c>
      <c r="B6" s="328"/>
      <c r="C6" s="328"/>
      <c r="D6" s="328"/>
      <c r="E6" s="328"/>
      <c r="F6" s="328"/>
      <c r="G6" s="329"/>
    </row>
    <row r="7" spans="1:7">
      <c r="A7" s="369" t="s">
        <v>4</v>
      </c>
      <c r="B7" s="373" t="s">
        <v>83</v>
      </c>
      <c r="C7" s="378" t="s">
        <v>82</v>
      </c>
      <c r="D7" s="379"/>
      <c r="E7" s="379"/>
      <c r="F7" s="379"/>
      <c r="G7" s="380"/>
    </row>
    <row r="8" spans="1:7">
      <c r="A8" s="370"/>
      <c r="B8" s="374"/>
      <c r="C8" s="381" t="s">
        <v>81</v>
      </c>
      <c r="D8" s="384" t="s">
        <v>80</v>
      </c>
      <c r="E8" s="385"/>
      <c r="F8" s="386" t="s">
        <v>79</v>
      </c>
      <c r="G8" s="387"/>
    </row>
    <row r="9" spans="1:7" ht="12.75" customHeight="1">
      <c r="A9" s="370"/>
      <c r="B9" s="375"/>
      <c r="C9" s="382"/>
      <c r="D9" s="357" t="s">
        <v>78</v>
      </c>
      <c r="E9" s="357" t="s">
        <v>77</v>
      </c>
      <c r="F9" s="360" t="s">
        <v>76</v>
      </c>
      <c r="G9" s="363" t="s">
        <v>75</v>
      </c>
    </row>
    <row r="10" spans="1:7" ht="12.75" customHeight="1">
      <c r="A10" s="371"/>
      <c r="B10" s="376"/>
      <c r="C10" s="382"/>
      <c r="D10" s="388"/>
      <c r="E10" s="358"/>
      <c r="F10" s="361"/>
      <c r="G10" s="364"/>
    </row>
    <row r="11" spans="1:7" ht="13.5" customHeight="1" thickBot="1">
      <c r="A11" s="372"/>
      <c r="B11" s="377"/>
      <c r="C11" s="383"/>
      <c r="D11" s="362"/>
      <c r="E11" s="359"/>
      <c r="F11" s="362"/>
      <c r="G11" s="365"/>
    </row>
    <row r="12" spans="1:7">
      <c r="A12" s="37" t="s">
        <v>13</v>
      </c>
      <c r="B12" s="155">
        <v>189</v>
      </c>
      <c r="C12" s="54">
        <f>D12+E12+F12+G12</f>
        <v>45590</v>
      </c>
      <c r="D12" s="41">
        <v>2819</v>
      </c>
      <c r="E12" s="41">
        <v>2961</v>
      </c>
      <c r="F12" s="41">
        <v>19157</v>
      </c>
      <c r="G12" s="125">
        <v>20653</v>
      </c>
    </row>
    <row r="13" spans="1:7">
      <c r="A13" s="30" t="s">
        <v>14</v>
      </c>
      <c r="B13" s="156">
        <v>186</v>
      </c>
      <c r="C13" s="55">
        <f>D13+E13+F13+G13</f>
        <v>11282</v>
      </c>
      <c r="D13" s="42">
        <v>328</v>
      </c>
      <c r="E13" s="42">
        <v>2627</v>
      </c>
      <c r="F13" s="42">
        <v>4902</v>
      </c>
      <c r="G13" s="162">
        <v>3425</v>
      </c>
    </row>
    <row r="14" spans="1:7">
      <c r="A14" s="30" t="s">
        <v>15</v>
      </c>
      <c r="B14" s="156">
        <v>191</v>
      </c>
      <c r="C14" s="55">
        <f>D14+E14+F14+G14</f>
        <v>36380</v>
      </c>
      <c r="D14" s="42">
        <v>3076</v>
      </c>
      <c r="E14" s="42">
        <v>484</v>
      </c>
      <c r="F14" s="42">
        <v>24733</v>
      </c>
      <c r="G14" s="162">
        <v>8087</v>
      </c>
    </row>
    <row r="15" spans="1:7">
      <c r="A15" s="30" t="s">
        <v>16</v>
      </c>
      <c r="B15" s="156">
        <v>203</v>
      </c>
      <c r="C15" s="55">
        <f>D15+E15+F15+G15</f>
        <v>25439</v>
      </c>
      <c r="D15" s="42">
        <v>2894</v>
      </c>
      <c r="E15" s="42">
        <v>2138</v>
      </c>
      <c r="F15" s="42">
        <v>8867</v>
      </c>
      <c r="G15" s="162">
        <v>11540</v>
      </c>
    </row>
    <row r="16" spans="1:7">
      <c r="A16" s="14" t="s">
        <v>17</v>
      </c>
      <c r="B16" s="44">
        <f t="shared" ref="B16:G16" si="0">SUM(B12:B15)</f>
        <v>769</v>
      </c>
      <c r="C16" s="44">
        <f t="shared" si="0"/>
        <v>118691</v>
      </c>
      <c r="D16" s="43">
        <f t="shared" si="0"/>
        <v>9117</v>
      </c>
      <c r="E16" s="43">
        <f t="shared" si="0"/>
        <v>8210</v>
      </c>
      <c r="F16" s="43">
        <f t="shared" si="0"/>
        <v>57659</v>
      </c>
      <c r="G16" s="45">
        <f t="shared" si="0"/>
        <v>43705</v>
      </c>
    </row>
    <row r="17" spans="1:8" ht="13.8" thickBot="1">
      <c r="A17" s="21"/>
      <c r="B17" s="20"/>
      <c r="C17" s="55">
        <f t="shared" ref="C17:C80" si="1">D17+E17+F17+G17</f>
        <v>0</v>
      </c>
      <c r="D17" s="20"/>
      <c r="E17" s="20"/>
      <c r="F17" s="20"/>
      <c r="G17" s="57"/>
    </row>
    <row r="18" spans="1:8">
      <c r="A18" s="46" t="s">
        <v>18</v>
      </c>
      <c r="B18" s="47">
        <v>112</v>
      </c>
      <c r="C18" s="47">
        <f t="shared" si="1"/>
        <v>1851</v>
      </c>
      <c r="D18" s="159">
        <v>237</v>
      </c>
      <c r="E18" s="159">
        <v>237</v>
      </c>
      <c r="F18" s="159">
        <v>918</v>
      </c>
      <c r="G18" s="122">
        <v>459</v>
      </c>
    </row>
    <row r="19" spans="1:8" ht="13.8" thickBot="1">
      <c r="A19" s="16"/>
      <c r="B19" s="48"/>
      <c r="C19" s="48">
        <f t="shared" si="1"/>
        <v>0</v>
      </c>
      <c r="D19" s="53"/>
      <c r="E19" s="53"/>
      <c r="F19" s="53"/>
      <c r="G19" s="123"/>
    </row>
    <row r="20" spans="1:8">
      <c r="A20" s="46" t="s">
        <v>19</v>
      </c>
      <c r="B20" s="47">
        <v>34</v>
      </c>
      <c r="C20" s="47">
        <f t="shared" si="1"/>
        <v>278</v>
      </c>
      <c r="D20" s="159">
        <v>66</v>
      </c>
      <c r="E20" s="159">
        <v>29</v>
      </c>
      <c r="F20" s="159">
        <v>116</v>
      </c>
      <c r="G20" s="122">
        <v>67</v>
      </c>
      <c r="H20" s="23"/>
    </row>
    <row r="21" spans="1:8" ht="13.8" thickBot="1">
      <c r="A21" s="16"/>
      <c r="B21" s="48"/>
      <c r="C21" s="48">
        <f t="shared" si="1"/>
        <v>0</v>
      </c>
      <c r="D21" s="53"/>
      <c r="E21" s="53"/>
      <c r="F21" s="53"/>
      <c r="G21" s="123"/>
    </row>
    <row r="22" spans="1:8">
      <c r="A22" s="32" t="s">
        <v>20</v>
      </c>
      <c r="B22" s="50">
        <v>8</v>
      </c>
      <c r="C22" s="55">
        <f t="shared" si="1"/>
        <v>256</v>
      </c>
      <c r="D22" s="51">
        <v>14</v>
      </c>
      <c r="E22" s="121">
        <v>15</v>
      </c>
      <c r="F22" s="169">
        <v>146</v>
      </c>
      <c r="G22" s="27">
        <v>81</v>
      </c>
    </row>
    <row r="23" spans="1:8">
      <c r="A23" s="34" t="s">
        <v>21</v>
      </c>
      <c r="B23" s="50">
        <v>14</v>
      </c>
      <c r="C23" s="55">
        <f t="shared" si="1"/>
        <v>497</v>
      </c>
      <c r="D23" s="51">
        <v>30</v>
      </c>
      <c r="E23" s="52">
        <v>35</v>
      </c>
      <c r="F23" s="169">
        <v>278</v>
      </c>
      <c r="G23" s="27">
        <v>154</v>
      </c>
    </row>
    <row r="24" spans="1:8">
      <c r="A24" s="12" t="s">
        <v>22</v>
      </c>
      <c r="B24" s="50">
        <v>3</v>
      </c>
      <c r="C24" s="55">
        <f t="shared" si="1"/>
        <v>101</v>
      </c>
      <c r="D24" s="51">
        <v>7</v>
      </c>
      <c r="E24" s="52">
        <v>7</v>
      </c>
      <c r="F24" s="169">
        <v>56</v>
      </c>
      <c r="G24" s="27">
        <v>31</v>
      </c>
    </row>
    <row r="25" spans="1:8">
      <c r="A25" s="19" t="s">
        <v>23</v>
      </c>
      <c r="B25" s="20">
        <f t="shared" ref="B25:G25" si="2">B22+B23+B24</f>
        <v>25</v>
      </c>
      <c r="C25" s="44">
        <f t="shared" si="1"/>
        <v>854</v>
      </c>
      <c r="D25" s="20">
        <f t="shared" si="2"/>
        <v>51</v>
      </c>
      <c r="E25" s="20">
        <f t="shared" si="2"/>
        <v>57</v>
      </c>
      <c r="F25" s="20">
        <f t="shared" si="2"/>
        <v>480</v>
      </c>
      <c r="G25" s="57">
        <f t="shared" si="2"/>
        <v>266</v>
      </c>
    </row>
    <row r="26" spans="1:8" ht="13.8" thickBot="1">
      <c r="A26" s="21"/>
      <c r="B26" s="18"/>
      <c r="C26" s="48">
        <f t="shared" si="1"/>
        <v>0</v>
      </c>
      <c r="D26" s="18"/>
      <c r="E26" s="18"/>
      <c r="F26" s="18"/>
      <c r="G26" s="49"/>
    </row>
    <row r="27" spans="1:8">
      <c r="A27" s="19" t="s">
        <v>24</v>
      </c>
      <c r="B27" s="47">
        <v>394.70681250397956</v>
      </c>
      <c r="C27" s="47">
        <f t="shared" si="1"/>
        <v>67412.056546785476</v>
      </c>
      <c r="D27" s="159">
        <v>7505.5438262840007</v>
      </c>
      <c r="E27" s="159">
        <v>6670.9546696301422</v>
      </c>
      <c r="F27" s="159">
        <v>41699.347291915554</v>
      </c>
      <c r="G27" s="122">
        <v>11536.210758955773</v>
      </c>
    </row>
    <row r="28" spans="1:8" ht="13.8" thickBot="1">
      <c r="A28" s="21"/>
      <c r="B28" s="48"/>
      <c r="C28" s="48">
        <f t="shared" si="1"/>
        <v>0</v>
      </c>
      <c r="D28" s="53"/>
      <c r="E28" s="53"/>
      <c r="F28" s="53"/>
      <c r="G28" s="123"/>
    </row>
    <row r="29" spans="1:8">
      <c r="A29" s="14" t="s">
        <v>25</v>
      </c>
      <c r="B29" s="47">
        <v>66</v>
      </c>
      <c r="C29" s="47">
        <f t="shared" si="1"/>
        <v>4490</v>
      </c>
      <c r="D29" s="159">
        <v>278</v>
      </c>
      <c r="E29" s="159">
        <v>263</v>
      </c>
      <c r="F29" s="159">
        <v>1569</v>
      </c>
      <c r="G29" s="122">
        <v>2380</v>
      </c>
    </row>
    <row r="30" spans="1:8" ht="13.8" thickBot="1">
      <c r="A30" s="16"/>
      <c r="B30" s="48"/>
      <c r="C30" s="48">
        <f t="shared" si="1"/>
        <v>0</v>
      </c>
      <c r="D30" s="53"/>
      <c r="E30" s="53"/>
      <c r="F30" s="53"/>
      <c r="G30" s="123"/>
    </row>
    <row r="31" spans="1:8">
      <c r="A31" s="11" t="s">
        <v>26</v>
      </c>
      <c r="B31" s="55">
        <v>704.56384266717419</v>
      </c>
      <c r="C31" s="54">
        <f t="shared" si="1"/>
        <v>164033.44004100171</v>
      </c>
      <c r="D31" s="52">
        <v>15270.804043521224</v>
      </c>
      <c r="E31" s="52">
        <v>21812.711688957053</v>
      </c>
      <c r="F31" s="52">
        <v>98409.874772986572</v>
      </c>
      <c r="G31" s="124">
        <v>28540.049535536855</v>
      </c>
    </row>
    <row r="32" spans="1:8">
      <c r="A32" s="12" t="s">
        <v>27</v>
      </c>
      <c r="B32" s="55">
        <v>561.59357702911109</v>
      </c>
      <c r="C32" s="55">
        <f t="shared" si="1"/>
        <v>71697.244618653989</v>
      </c>
      <c r="D32" s="52">
        <v>6387.9904010358314</v>
      </c>
      <c r="E32" s="52">
        <v>12101.051425742637</v>
      </c>
      <c r="F32" s="52">
        <v>38694.932026994364</v>
      </c>
      <c r="G32" s="124">
        <v>14513.270764881148</v>
      </c>
    </row>
    <row r="33" spans="1:11">
      <c r="A33" s="12" t="s">
        <v>28</v>
      </c>
      <c r="B33" s="55">
        <v>1550.8901999124994</v>
      </c>
      <c r="C33" s="55">
        <f t="shared" si="1"/>
        <v>251715.52130749455</v>
      </c>
      <c r="D33" s="52">
        <v>24596.626892209726</v>
      </c>
      <c r="E33" s="52">
        <v>36340.710491078637</v>
      </c>
      <c r="F33" s="52">
        <v>146220.90352892314</v>
      </c>
      <c r="G33" s="124">
        <v>44557.280395283044</v>
      </c>
    </row>
    <row r="34" spans="1:11">
      <c r="A34" s="14" t="s">
        <v>29</v>
      </c>
      <c r="B34" s="55">
        <f t="shared" ref="B34:G34" si="3">SUM(B31:B33)</f>
        <v>2817.0476196087848</v>
      </c>
      <c r="C34" s="44">
        <f t="shared" si="1"/>
        <v>487446.20596715028</v>
      </c>
      <c r="D34" s="20">
        <f t="shared" si="3"/>
        <v>46255.421336766783</v>
      </c>
      <c r="E34" s="20">
        <f t="shared" si="3"/>
        <v>70254.47360577833</v>
      </c>
      <c r="F34" s="20">
        <f t="shared" si="3"/>
        <v>283325.7103289041</v>
      </c>
      <c r="G34" s="57">
        <f t="shared" si="3"/>
        <v>87610.600695701054</v>
      </c>
    </row>
    <row r="35" spans="1:11" ht="13.8" thickBot="1">
      <c r="A35" s="16"/>
      <c r="B35" s="17"/>
      <c r="C35" s="48">
        <f t="shared" si="1"/>
        <v>0</v>
      </c>
      <c r="D35" s="18"/>
      <c r="E35" s="18"/>
      <c r="F35" s="18"/>
      <c r="G35" s="49"/>
    </row>
    <row r="36" spans="1:11">
      <c r="A36" s="30" t="s">
        <v>30</v>
      </c>
      <c r="B36" s="157">
        <v>771.15523149434364</v>
      </c>
      <c r="C36" s="54">
        <f t="shared" si="1"/>
        <v>188664.68132547429</v>
      </c>
      <c r="D36" s="160">
        <v>24272.786790465132</v>
      </c>
      <c r="E36" s="160">
        <v>24661.997189808844</v>
      </c>
      <c r="F36" s="160">
        <v>107821.58711125383</v>
      </c>
      <c r="G36" s="120">
        <v>31908.310233946489</v>
      </c>
    </row>
    <row r="37" spans="1:11">
      <c r="A37" s="30" t="s">
        <v>31</v>
      </c>
      <c r="B37" s="158">
        <v>562.96230989949981</v>
      </c>
      <c r="C37" s="55">
        <f t="shared" si="1"/>
        <v>59127.834721148683</v>
      </c>
      <c r="D37" s="161">
        <v>10622.33927979769</v>
      </c>
      <c r="E37" s="161">
        <v>4364.4910490318771</v>
      </c>
      <c r="F37" s="161">
        <v>34249.93613662749</v>
      </c>
      <c r="G37" s="119">
        <v>9891.068255691629</v>
      </c>
    </row>
    <row r="38" spans="1:11">
      <c r="A38" s="30" t="s">
        <v>32</v>
      </c>
      <c r="B38" s="158">
        <v>1227.0105519930319</v>
      </c>
      <c r="C38" s="55">
        <f t="shared" si="1"/>
        <v>276544.06379161112</v>
      </c>
      <c r="D38" s="161">
        <v>25891.670246938444</v>
      </c>
      <c r="E38" s="161">
        <v>33167.965942332492</v>
      </c>
      <c r="F38" s="161">
        <v>177712.38829205671</v>
      </c>
      <c r="G38" s="119">
        <v>39772.039310283457</v>
      </c>
    </row>
    <row r="39" spans="1:11">
      <c r="A39" s="30" t="s">
        <v>33</v>
      </c>
      <c r="B39" s="158">
        <v>303.56780315747864</v>
      </c>
      <c r="C39" s="55">
        <f t="shared" si="1"/>
        <v>50387.386495308034</v>
      </c>
      <c r="D39" s="161">
        <v>10137.036006073964</v>
      </c>
      <c r="E39" s="161">
        <v>5411.4458109601264</v>
      </c>
      <c r="F39" s="161">
        <v>28332.241563211701</v>
      </c>
      <c r="G39" s="119">
        <v>6506.6631150622452</v>
      </c>
    </row>
    <row r="40" spans="1:11">
      <c r="A40" s="19" t="s">
        <v>34</v>
      </c>
      <c r="B40" s="20">
        <f t="shared" ref="B40:G40" si="4">SUM(B36:B39)</f>
        <v>2864.6958965443541</v>
      </c>
      <c r="C40" s="44">
        <f t="shared" si="1"/>
        <v>574723.96633354225</v>
      </c>
      <c r="D40" s="20">
        <f t="shared" si="4"/>
        <v>70923.83232327523</v>
      </c>
      <c r="E40" s="20">
        <f t="shared" si="4"/>
        <v>67605.899992133345</v>
      </c>
      <c r="F40" s="20">
        <f t="shared" si="4"/>
        <v>348116.15310314979</v>
      </c>
      <c r="G40" s="57">
        <f t="shared" si="4"/>
        <v>88078.080914983817</v>
      </c>
    </row>
    <row r="41" spans="1:11" ht="13.8" thickBot="1">
      <c r="A41" s="21"/>
      <c r="B41" s="18"/>
      <c r="C41" s="48">
        <f t="shared" si="1"/>
        <v>0</v>
      </c>
      <c r="D41" s="18"/>
      <c r="E41" s="18"/>
      <c r="F41" s="18"/>
      <c r="G41" s="49"/>
      <c r="K41" s="31"/>
    </row>
    <row r="42" spans="1:11" s="31" customFormat="1">
      <c r="A42" s="19" t="s">
        <v>35</v>
      </c>
      <c r="B42" s="47">
        <v>905.89703059233204</v>
      </c>
      <c r="C42" s="47">
        <f t="shared" si="1"/>
        <v>13047.173237367275</v>
      </c>
      <c r="D42" s="159">
        <v>835.42357945864842</v>
      </c>
      <c r="E42" s="159">
        <v>1705.5149923756267</v>
      </c>
      <c r="F42" s="159">
        <v>5148.9560626184284</v>
      </c>
      <c r="G42" s="122">
        <v>5357.2786029145718</v>
      </c>
    </row>
    <row r="43" spans="1:11" ht="13.8" thickBot="1">
      <c r="A43" s="21"/>
      <c r="B43" s="48"/>
      <c r="C43" s="48">
        <f t="shared" si="1"/>
        <v>0</v>
      </c>
      <c r="D43" s="53"/>
      <c r="E43" s="53"/>
      <c r="F43" s="53"/>
      <c r="G43" s="123"/>
    </row>
    <row r="44" spans="1:11">
      <c r="A44" s="24" t="s">
        <v>37</v>
      </c>
      <c r="B44" s="33">
        <v>147.51293430627436</v>
      </c>
      <c r="C44" s="151">
        <f t="shared" si="1"/>
        <v>16067.514201782637</v>
      </c>
      <c r="D44" s="33">
        <v>2214.1187679766381</v>
      </c>
      <c r="E44" s="33">
        <v>1977.0884721777654</v>
      </c>
      <c r="F44" s="33">
        <v>8551.2465568091866</v>
      </c>
      <c r="G44" s="163">
        <v>3325.0604048190476</v>
      </c>
    </row>
    <row r="45" spans="1:11">
      <c r="A45" s="29" t="s">
        <v>38</v>
      </c>
      <c r="B45" s="35">
        <v>204</v>
      </c>
      <c r="C45" s="152">
        <f t="shared" si="1"/>
        <v>36783.329885068815</v>
      </c>
      <c r="D45" s="35">
        <v>2856.2065473370567</v>
      </c>
      <c r="E45" s="35">
        <v>3393.2461570641549</v>
      </c>
      <c r="F45" s="35">
        <v>22065.20916206832</v>
      </c>
      <c r="G45" s="164">
        <v>8468.6680185992809</v>
      </c>
    </row>
    <row r="46" spans="1:11">
      <c r="A46" s="29" t="s">
        <v>39</v>
      </c>
      <c r="B46" s="35">
        <v>74.258113284241929</v>
      </c>
      <c r="C46" s="152">
        <f t="shared" si="1"/>
        <v>5282.2356403544454</v>
      </c>
      <c r="D46" s="35">
        <v>242.55467805446176</v>
      </c>
      <c r="E46" s="35">
        <v>533.73927442420597</v>
      </c>
      <c r="F46" s="35">
        <v>3221.3026689203562</v>
      </c>
      <c r="G46" s="164">
        <v>1284.6390189554218</v>
      </c>
    </row>
    <row r="47" spans="1:11">
      <c r="A47" s="30" t="s">
        <v>40</v>
      </c>
      <c r="B47" s="35">
        <v>86.949057076211432</v>
      </c>
      <c r="C47" s="152">
        <f t="shared" si="1"/>
        <v>18202.937680647832</v>
      </c>
      <c r="D47" s="35">
        <v>2554.5218434127119</v>
      </c>
      <c r="E47" s="35">
        <v>1624.4221083011557</v>
      </c>
      <c r="F47" s="35">
        <v>10006.662144673897</v>
      </c>
      <c r="G47" s="164">
        <v>4017.3315842600664</v>
      </c>
    </row>
    <row r="48" spans="1:11" ht="12.75" customHeight="1">
      <c r="A48" s="30" t="s">
        <v>41</v>
      </c>
      <c r="B48" s="35">
        <v>370.68117618405989</v>
      </c>
      <c r="C48" s="152">
        <f t="shared" si="1"/>
        <v>14407.856349411722</v>
      </c>
      <c r="D48" s="35">
        <v>1892.1432103859534</v>
      </c>
      <c r="E48" s="35">
        <v>1189.7547837373863</v>
      </c>
      <c r="F48" s="35">
        <v>9045.5437957207232</v>
      </c>
      <c r="G48" s="164">
        <v>2280.4145595676591</v>
      </c>
    </row>
    <row r="49" spans="1:7" ht="12.75" customHeight="1">
      <c r="A49" s="30" t="s">
        <v>42</v>
      </c>
      <c r="B49" s="35">
        <v>845.55378762632347</v>
      </c>
      <c r="C49" s="152">
        <f t="shared" si="1"/>
        <v>109117.53353202071</v>
      </c>
      <c r="D49" s="35">
        <v>9659.1715665392512</v>
      </c>
      <c r="E49" s="35">
        <v>8085.3545083962872</v>
      </c>
      <c r="F49" s="35">
        <v>69314.960614034106</v>
      </c>
      <c r="G49" s="164">
        <v>22058.046843051063</v>
      </c>
    </row>
    <row r="50" spans="1:7" ht="12.75" customHeight="1">
      <c r="A50" s="30" t="s">
        <v>43</v>
      </c>
      <c r="B50" s="35">
        <v>151.69283855882827</v>
      </c>
      <c r="C50" s="152">
        <f t="shared" si="1"/>
        <v>36992.730469458729</v>
      </c>
      <c r="D50" s="35">
        <v>5049.7801072916782</v>
      </c>
      <c r="E50" s="35">
        <v>6424.1342566184139</v>
      </c>
      <c r="F50" s="35">
        <v>19040.63302089952</v>
      </c>
      <c r="G50" s="164">
        <v>6478.1830846491193</v>
      </c>
    </row>
    <row r="51" spans="1:7">
      <c r="A51" s="30" t="s">
        <v>44</v>
      </c>
      <c r="B51" s="35">
        <v>256.78544303309843</v>
      </c>
      <c r="C51" s="152">
        <f t="shared" si="1"/>
        <v>22210.538866956667</v>
      </c>
      <c r="D51" s="35">
        <v>2256.8600253538511</v>
      </c>
      <c r="E51" s="35">
        <v>2967.6870726931279</v>
      </c>
      <c r="F51" s="35">
        <v>12847.164143931823</v>
      </c>
      <c r="G51" s="164">
        <v>4138.8276249778655</v>
      </c>
    </row>
    <row r="52" spans="1:7">
      <c r="A52" s="30" t="s">
        <v>45</v>
      </c>
      <c r="B52" s="35">
        <v>685.82081144860047</v>
      </c>
      <c r="C52" s="152">
        <f t="shared" si="1"/>
        <v>34492.832693210737</v>
      </c>
      <c r="D52" s="35">
        <v>3284.0275858632499</v>
      </c>
      <c r="E52" s="35">
        <v>2251.5975856846449</v>
      </c>
      <c r="F52" s="35">
        <v>21386.446776772547</v>
      </c>
      <c r="G52" s="164">
        <v>7570.7607448902991</v>
      </c>
    </row>
    <row r="53" spans="1:7">
      <c r="A53" s="56" t="s">
        <v>46</v>
      </c>
      <c r="B53" s="20">
        <f t="shared" ref="B53:G53" si="5">SUM(B44:B52)</f>
        <v>2823.2541615176383</v>
      </c>
      <c r="C53" s="44">
        <f t="shared" si="1"/>
        <v>293557.50931891229</v>
      </c>
      <c r="D53" s="20">
        <f t="shared" si="5"/>
        <v>30009.38433221485</v>
      </c>
      <c r="E53" s="20">
        <f t="shared" si="5"/>
        <v>28447.02421909714</v>
      </c>
      <c r="F53" s="20">
        <f t="shared" si="5"/>
        <v>175479.16888383048</v>
      </c>
      <c r="G53" s="57">
        <f t="shared" si="5"/>
        <v>59621.93188376983</v>
      </c>
    </row>
    <row r="54" spans="1:7" ht="13.8" thickBot="1">
      <c r="A54" s="36"/>
      <c r="B54" s="18"/>
      <c r="C54" s="48">
        <f t="shared" si="1"/>
        <v>0</v>
      </c>
      <c r="D54" s="18"/>
      <c r="E54" s="18"/>
      <c r="F54" s="18"/>
      <c r="G54" s="49"/>
    </row>
    <row r="55" spans="1:7">
      <c r="A55" s="22" t="s">
        <v>36</v>
      </c>
      <c r="B55" s="58">
        <v>75</v>
      </c>
      <c r="C55" s="44">
        <f t="shared" si="1"/>
        <v>3228</v>
      </c>
      <c r="D55" s="58">
        <v>216</v>
      </c>
      <c r="E55" s="58">
        <v>341</v>
      </c>
      <c r="F55" s="58">
        <v>2243</v>
      </c>
      <c r="G55" s="165">
        <v>428</v>
      </c>
    </row>
    <row r="56" spans="1:7" ht="13.8" thickBot="1">
      <c r="A56" s="36"/>
      <c r="B56" s="59"/>
      <c r="C56" s="153"/>
      <c r="D56" s="59"/>
      <c r="E56" s="59"/>
      <c r="F56" s="59"/>
      <c r="G56" s="166"/>
    </row>
    <row r="57" spans="1:7">
      <c r="A57" s="37" t="s">
        <v>47</v>
      </c>
      <c r="B57" s="158">
        <v>119.60538884734443</v>
      </c>
      <c r="C57" s="54">
        <f t="shared" si="1"/>
        <v>21067.586269277603</v>
      </c>
      <c r="D57" s="161">
        <v>1011.9680095674321</v>
      </c>
      <c r="E57" s="161">
        <v>3635.5841292356668</v>
      </c>
      <c r="F57" s="161">
        <v>12755.204186037425</v>
      </c>
      <c r="G57" s="119">
        <v>3664.82994443708</v>
      </c>
    </row>
    <row r="58" spans="1:7">
      <c r="A58" s="29" t="s">
        <v>48</v>
      </c>
      <c r="B58" s="158">
        <v>132.16885336440805</v>
      </c>
      <c r="C58" s="55">
        <f t="shared" si="1"/>
        <v>4647.5646831006543</v>
      </c>
      <c r="D58" s="161">
        <v>418.88781584414261</v>
      </c>
      <c r="E58" s="161">
        <v>771.23724231659503</v>
      </c>
      <c r="F58" s="161">
        <v>2880.2636108900488</v>
      </c>
      <c r="G58" s="119">
        <v>577.17601404986863</v>
      </c>
    </row>
    <row r="59" spans="1:7">
      <c r="A59" s="30" t="s">
        <v>49</v>
      </c>
      <c r="B59" s="158">
        <v>85.954487260277546</v>
      </c>
      <c r="C59" s="55">
        <f t="shared" si="1"/>
        <v>26172.123486913537</v>
      </c>
      <c r="D59" s="161">
        <v>2190.7667151946926</v>
      </c>
      <c r="E59" s="161">
        <v>4360.0410830158107</v>
      </c>
      <c r="F59" s="161">
        <v>14438.802721681579</v>
      </c>
      <c r="G59" s="119">
        <v>5182.5129670214556</v>
      </c>
    </row>
    <row r="60" spans="1:7">
      <c r="A60" s="30" t="s">
        <v>50</v>
      </c>
      <c r="B60" s="158">
        <v>3</v>
      </c>
      <c r="C60" s="55">
        <f t="shared" si="1"/>
        <v>1310</v>
      </c>
      <c r="D60" s="161">
        <v>790</v>
      </c>
      <c r="E60" s="161">
        <v>520</v>
      </c>
      <c r="F60" s="161">
        <v>0</v>
      </c>
      <c r="G60" s="119">
        <v>0</v>
      </c>
    </row>
    <row r="61" spans="1:7">
      <c r="A61" s="30" t="s">
        <v>51</v>
      </c>
      <c r="B61" s="158">
        <v>1037.3153992545472</v>
      </c>
      <c r="C61" s="55">
        <f t="shared" si="1"/>
        <v>86877.383470647925</v>
      </c>
      <c r="D61" s="161">
        <v>12947.932900171823</v>
      </c>
      <c r="E61" s="161">
        <v>11680.806389088337</v>
      </c>
      <c r="F61" s="161">
        <v>45523.993917437612</v>
      </c>
      <c r="G61" s="119">
        <v>16724.650263950152</v>
      </c>
    </row>
    <row r="62" spans="1:7">
      <c r="A62" s="19" t="s">
        <v>52</v>
      </c>
      <c r="B62" s="20">
        <f t="shared" ref="B62:G62" si="6">SUM(B57:B61)</f>
        <v>1378.0441287265771</v>
      </c>
      <c r="C62" s="44">
        <f t="shared" si="1"/>
        <v>140074.65790993973</v>
      </c>
      <c r="D62" s="20">
        <f t="shared" si="6"/>
        <v>17359.555440778091</v>
      </c>
      <c r="E62" s="20">
        <f t="shared" si="6"/>
        <v>20967.668843656407</v>
      </c>
      <c r="F62" s="20">
        <f t="shared" si="6"/>
        <v>75598.264436046666</v>
      </c>
      <c r="G62" s="57">
        <f t="shared" si="6"/>
        <v>26149.169189458557</v>
      </c>
    </row>
    <row r="63" spans="1:7" ht="13.8" thickBot="1">
      <c r="A63" s="21"/>
      <c r="B63" s="18"/>
      <c r="C63" s="48">
        <f t="shared" si="1"/>
        <v>0</v>
      </c>
      <c r="D63" s="18"/>
      <c r="E63" s="18"/>
      <c r="F63" s="18"/>
      <c r="G63" s="49"/>
    </row>
    <row r="64" spans="1:7">
      <c r="A64" s="37" t="s">
        <v>53</v>
      </c>
      <c r="B64" s="158">
        <v>65.52928571428572</v>
      </c>
      <c r="C64" s="54">
        <f t="shared" si="1"/>
        <v>5595.1607142857147</v>
      </c>
      <c r="D64" s="161">
        <v>713.25214285714299</v>
      </c>
      <c r="E64" s="161">
        <v>322.7871428571429</v>
      </c>
      <c r="F64" s="161">
        <v>3253.4535714285716</v>
      </c>
      <c r="G64" s="119">
        <v>1305.6678571428574</v>
      </c>
    </row>
    <row r="65" spans="1:7">
      <c r="A65" s="29" t="s">
        <v>54</v>
      </c>
      <c r="B65" s="158">
        <v>338.13407980177135</v>
      </c>
      <c r="C65" s="55">
        <f t="shared" si="1"/>
        <v>32424.51157881078</v>
      </c>
      <c r="D65" s="161">
        <v>2595.1034207970961</v>
      </c>
      <c r="E65" s="161">
        <v>2346.5609958324562</v>
      </c>
      <c r="F65" s="161">
        <v>21160.911739298706</v>
      </c>
      <c r="G65" s="119">
        <v>6321.9354228825196</v>
      </c>
    </row>
    <row r="66" spans="1:7">
      <c r="A66" s="30" t="s">
        <v>55</v>
      </c>
      <c r="B66" s="158">
        <v>222.32226547868805</v>
      </c>
      <c r="C66" s="55">
        <f t="shared" si="1"/>
        <v>35046.33588986894</v>
      </c>
      <c r="D66" s="161">
        <v>2376.905732992228</v>
      </c>
      <c r="E66" s="161">
        <v>3573.8922760684045</v>
      </c>
      <c r="F66" s="161">
        <v>23471.606247741973</v>
      </c>
      <c r="G66" s="119">
        <v>5623.931633066336</v>
      </c>
    </row>
    <row r="67" spans="1:7">
      <c r="A67" s="19" t="s">
        <v>56</v>
      </c>
      <c r="B67" s="20">
        <f t="shared" ref="B67:G67" si="7">SUM(B64:B66)</f>
        <v>625.98563099474518</v>
      </c>
      <c r="C67" s="44">
        <f t="shared" si="1"/>
        <v>73066.008182965437</v>
      </c>
      <c r="D67" s="20">
        <f t="shared" si="7"/>
        <v>5685.2612966464676</v>
      </c>
      <c r="E67" s="20">
        <f t="shared" si="7"/>
        <v>6243.2404147580037</v>
      </c>
      <c r="F67" s="20">
        <f t="shared" si="7"/>
        <v>47885.971558469246</v>
      </c>
      <c r="G67" s="57">
        <f t="shared" si="7"/>
        <v>13251.534913091713</v>
      </c>
    </row>
    <row r="68" spans="1:7" ht="13.8" thickBot="1">
      <c r="A68" s="21"/>
      <c r="B68" s="18"/>
      <c r="C68" s="48">
        <f t="shared" si="1"/>
        <v>0</v>
      </c>
      <c r="D68" s="18"/>
      <c r="E68" s="18"/>
      <c r="F68" s="18"/>
      <c r="G68" s="49"/>
    </row>
    <row r="69" spans="1:7">
      <c r="A69" s="22" t="s">
        <v>57</v>
      </c>
      <c r="B69" s="58">
        <v>1344.8765013497573</v>
      </c>
      <c r="C69" s="154">
        <f t="shared" si="1"/>
        <v>136752.26828485593</v>
      </c>
      <c r="D69" s="58">
        <v>8382.4228520645775</v>
      </c>
      <c r="E69" s="58">
        <v>11048.24057492495</v>
      </c>
      <c r="F69" s="58">
        <v>92848.759899556229</v>
      </c>
      <c r="G69" s="165">
        <v>24472.844958310168</v>
      </c>
    </row>
    <row r="70" spans="1:7" ht="13.8" thickBot="1">
      <c r="A70" s="21"/>
      <c r="B70" s="59"/>
      <c r="C70" s="153">
        <f t="shared" si="1"/>
        <v>0</v>
      </c>
      <c r="D70" s="59"/>
      <c r="E70" s="59"/>
      <c r="F70" s="59"/>
      <c r="G70" s="166"/>
    </row>
    <row r="71" spans="1:7">
      <c r="A71" s="37" t="s">
        <v>58</v>
      </c>
      <c r="B71" s="26">
        <v>77.731060044477388</v>
      </c>
      <c r="C71" s="54">
        <f t="shared" si="1"/>
        <v>9601.7437954040033</v>
      </c>
      <c r="D71" s="26">
        <v>1376.899065974796</v>
      </c>
      <c r="E71" s="26">
        <v>1143.0591549295775</v>
      </c>
      <c r="F71" s="26">
        <v>4330.0751519644182</v>
      </c>
      <c r="G71" s="167">
        <v>2751.7104225352114</v>
      </c>
    </row>
    <row r="72" spans="1:7">
      <c r="A72" s="30" t="s">
        <v>59</v>
      </c>
      <c r="B72" s="25">
        <v>13</v>
      </c>
      <c r="C72" s="55">
        <f t="shared" si="1"/>
        <v>2668.2500000000005</v>
      </c>
      <c r="D72" s="25">
        <v>1036</v>
      </c>
      <c r="E72" s="25">
        <v>17</v>
      </c>
      <c r="F72" s="25">
        <v>1349.9166666666667</v>
      </c>
      <c r="G72" s="168">
        <v>265.33333333333331</v>
      </c>
    </row>
    <row r="73" spans="1:7">
      <c r="A73" s="19" t="s">
        <v>60</v>
      </c>
      <c r="B73" s="20">
        <f t="shared" ref="B73:G73" si="8">SUM(B71:B72)</f>
        <v>90.731060044477388</v>
      </c>
      <c r="C73" s="55">
        <f t="shared" si="1"/>
        <v>12269.993795404003</v>
      </c>
      <c r="D73" s="20">
        <f t="shared" si="8"/>
        <v>2412.899065974796</v>
      </c>
      <c r="E73" s="20">
        <f t="shared" si="8"/>
        <v>1160.0591549295775</v>
      </c>
      <c r="F73" s="20">
        <f t="shared" si="8"/>
        <v>5679.9918186310852</v>
      </c>
      <c r="G73" s="57">
        <f t="shared" si="8"/>
        <v>3017.0437558685448</v>
      </c>
    </row>
    <row r="74" spans="1:7" ht="13.8" thickBot="1">
      <c r="A74" s="21"/>
      <c r="B74" s="18"/>
      <c r="C74" s="48">
        <f t="shared" si="1"/>
        <v>0</v>
      </c>
      <c r="D74" s="18"/>
      <c r="E74" s="18"/>
      <c r="F74" s="18"/>
      <c r="G74" s="49"/>
    </row>
    <row r="75" spans="1:7">
      <c r="A75" s="24" t="s">
        <v>61</v>
      </c>
      <c r="B75" s="25">
        <v>269</v>
      </c>
      <c r="C75" s="54">
        <f t="shared" si="1"/>
        <v>27684</v>
      </c>
      <c r="D75" s="25">
        <v>4645.6000000000004</v>
      </c>
      <c r="E75" s="25">
        <v>3403.4</v>
      </c>
      <c r="F75" s="25">
        <v>15708</v>
      </c>
      <c r="G75" s="168">
        <v>3927</v>
      </c>
    </row>
    <row r="76" spans="1:7" ht="12.75" customHeight="1">
      <c r="A76" s="29" t="s">
        <v>62</v>
      </c>
      <c r="B76" s="25">
        <v>47</v>
      </c>
      <c r="C76" s="55">
        <f t="shared" si="1"/>
        <v>1638</v>
      </c>
      <c r="D76" s="25">
        <v>196.56</v>
      </c>
      <c r="E76" s="25">
        <v>212.94</v>
      </c>
      <c r="F76" s="25">
        <v>982.8</v>
      </c>
      <c r="G76" s="168">
        <v>245.7</v>
      </c>
    </row>
    <row r="77" spans="1:7" ht="12.75" customHeight="1">
      <c r="A77" s="29" t="s">
        <v>63</v>
      </c>
      <c r="B77" s="25">
        <v>103</v>
      </c>
      <c r="C77" s="55">
        <f t="shared" si="1"/>
        <v>4284</v>
      </c>
      <c r="D77" s="25">
        <v>514.08000000000004</v>
      </c>
      <c r="E77" s="25">
        <v>556.91999999999996</v>
      </c>
      <c r="F77" s="25">
        <v>2570.4</v>
      </c>
      <c r="G77" s="168">
        <v>642.6</v>
      </c>
    </row>
    <row r="78" spans="1:7" ht="13.2" customHeight="1">
      <c r="A78" s="30" t="s">
        <v>64</v>
      </c>
      <c r="B78" s="25">
        <v>183</v>
      </c>
      <c r="C78" s="55">
        <f t="shared" si="1"/>
        <v>18062</v>
      </c>
      <c r="D78" s="25">
        <v>2169.1999999999998</v>
      </c>
      <c r="E78" s="25">
        <v>2347.8000000000002</v>
      </c>
      <c r="F78" s="25">
        <v>10836</v>
      </c>
      <c r="G78" s="168">
        <v>2709</v>
      </c>
    </row>
    <row r="79" spans="1:7">
      <c r="A79" s="30" t="s">
        <v>65</v>
      </c>
      <c r="B79" s="25">
        <v>4</v>
      </c>
      <c r="C79" s="55">
        <f t="shared" si="1"/>
        <v>389</v>
      </c>
      <c r="D79" s="25">
        <v>46.68</v>
      </c>
      <c r="E79" s="25">
        <v>50.57</v>
      </c>
      <c r="F79" s="25">
        <v>233.4</v>
      </c>
      <c r="G79" s="168">
        <v>58.35</v>
      </c>
    </row>
    <row r="80" spans="1:7">
      <c r="A80" s="29" t="s">
        <v>66</v>
      </c>
      <c r="B80" s="25">
        <v>174</v>
      </c>
      <c r="C80" s="55">
        <f t="shared" si="1"/>
        <v>19514</v>
      </c>
      <c r="D80" s="25">
        <v>5304.64</v>
      </c>
      <c r="E80" s="25">
        <v>2099.11</v>
      </c>
      <c r="F80" s="25">
        <v>9688.2000000000007</v>
      </c>
      <c r="G80" s="168">
        <v>2422.0500000000002</v>
      </c>
    </row>
    <row r="81" spans="1:7">
      <c r="A81" s="29" t="s">
        <v>67</v>
      </c>
      <c r="B81" s="25">
        <v>307</v>
      </c>
      <c r="C81" s="55">
        <f t="shared" ref="C81:C88" si="9">D81+E81+F81+G81</f>
        <v>29741</v>
      </c>
      <c r="D81" s="25">
        <v>3568.92</v>
      </c>
      <c r="E81" s="25">
        <v>3866.33</v>
      </c>
      <c r="F81" s="25">
        <v>17844.599999999999</v>
      </c>
      <c r="G81" s="168">
        <v>4461.1499999999996</v>
      </c>
    </row>
    <row r="82" spans="1:7">
      <c r="A82" s="30" t="s">
        <v>68</v>
      </c>
      <c r="B82" s="25">
        <v>446</v>
      </c>
      <c r="C82" s="55">
        <f t="shared" si="9"/>
        <v>37412</v>
      </c>
      <c r="D82" s="25">
        <v>4489.4399999999996</v>
      </c>
      <c r="E82" s="25">
        <v>4863.5600000000004</v>
      </c>
      <c r="F82" s="25">
        <v>22447.200000000001</v>
      </c>
      <c r="G82" s="168">
        <v>5611.8</v>
      </c>
    </row>
    <row r="83" spans="1:7">
      <c r="A83" s="19" t="s">
        <v>69</v>
      </c>
      <c r="B83" s="20">
        <f t="shared" ref="B83:G83" si="10">SUM(B75:B82)</f>
        <v>1533</v>
      </c>
      <c r="C83" s="44">
        <f t="shared" si="9"/>
        <v>138724</v>
      </c>
      <c r="D83" s="20">
        <f t="shared" si="10"/>
        <v>20935.12</v>
      </c>
      <c r="E83" s="20">
        <f t="shared" si="10"/>
        <v>17400.63</v>
      </c>
      <c r="F83" s="20">
        <f t="shared" si="10"/>
        <v>80310.600000000006</v>
      </c>
      <c r="G83" s="57">
        <f t="shared" si="10"/>
        <v>20077.650000000001</v>
      </c>
    </row>
    <row r="84" spans="1:7" ht="13.8" thickBot="1">
      <c r="A84" s="21"/>
      <c r="B84" s="18"/>
      <c r="C84" s="48">
        <f t="shared" si="9"/>
        <v>0</v>
      </c>
      <c r="D84" s="18"/>
      <c r="E84" s="18"/>
      <c r="F84" s="18"/>
      <c r="G84" s="49"/>
    </row>
    <row r="85" spans="1:7">
      <c r="A85" s="37" t="s">
        <v>70</v>
      </c>
      <c r="B85" s="54">
        <v>544.79248089647876</v>
      </c>
      <c r="C85" s="54">
        <f t="shared" si="9"/>
        <v>4674.6791201695178</v>
      </c>
      <c r="D85" s="41">
        <v>531.90189891020759</v>
      </c>
      <c r="E85" s="41">
        <v>933.46188989737118</v>
      </c>
      <c r="F85" s="41">
        <v>1845.3281343487013</v>
      </c>
      <c r="G85" s="125">
        <v>1363.9871970132378</v>
      </c>
    </row>
    <row r="86" spans="1:7">
      <c r="A86" s="30" t="s">
        <v>71</v>
      </c>
      <c r="B86" s="25">
        <v>158.54507199618314</v>
      </c>
      <c r="C86" s="13">
        <f t="shared" si="9"/>
        <v>4054.7379018068391</v>
      </c>
      <c r="D86" s="25">
        <v>557.21357714000249</v>
      </c>
      <c r="E86" s="25">
        <v>722.69046907255802</v>
      </c>
      <c r="F86" s="25">
        <v>2130.6177081305145</v>
      </c>
      <c r="G86" s="168">
        <v>644.21614746376417</v>
      </c>
    </row>
    <row r="87" spans="1:7" ht="13.8" thickBot="1">
      <c r="A87" s="21" t="s">
        <v>72</v>
      </c>
      <c r="B87" s="18">
        <f t="shared" ref="B87:G87" si="11">SUM(B85:B86)</f>
        <v>703.33755289266196</v>
      </c>
      <c r="C87" s="60">
        <f t="shared" si="9"/>
        <v>8729.4170219763564</v>
      </c>
      <c r="D87" s="18">
        <f t="shared" si="11"/>
        <v>1089.11547605021</v>
      </c>
      <c r="E87" s="18">
        <f t="shared" si="11"/>
        <v>1656.1523589699291</v>
      </c>
      <c r="F87" s="18">
        <f t="shared" si="11"/>
        <v>3975.9458424792156</v>
      </c>
      <c r="G87" s="49">
        <f t="shared" si="11"/>
        <v>2008.203344477002</v>
      </c>
    </row>
    <row r="88" spans="1:7" ht="13.8" thickBot="1">
      <c r="A88" s="21"/>
      <c r="B88" s="18"/>
      <c r="C88" s="48">
        <f t="shared" si="9"/>
        <v>0</v>
      </c>
      <c r="D88" s="18"/>
      <c r="E88" s="18"/>
      <c r="F88" s="18"/>
      <c r="G88" s="49"/>
    </row>
    <row r="89" spans="1:7" ht="13.8" thickBot="1">
      <c r="A89" s="38" t="s">
        <v>73</v>
      </c>
      <c r="B89" s="18">
        <f t="shared" ref="B89:G89" si="12">B16+B18+B20+B25+B27+B29+B34+B40+B42+B53+B62+B67+B69+B83+B87+B55+B73</f>
        <v>16562.576394775304</v>
      </c>
      <c r="C89" s="17">
        <f t="shared" si="12"/>
        <v>2075195.2565988989</v>
      </c>
      <c r="D89" s="18">
        <f t="shared" si="12"/>
        <v>221358.97952951366</v>
      </c>
      <c r="E89" s="18">
        <f t="shared" si="12"/>
        <v>242296.85882625345</v>
      </c>
      <c r="F89" s="18">
        <f t="shared" si="12"/>
        <v>1223053.8692256007</v>
      </c>
      <c r="G89" s="49">
        <f t="shared" si="12"/>
        <v>388485.54901753104</v>
      </c>
    </row>
    <row r="90" spans="1:7">
      <c r="A90" s="39" t="s">
        <v>86</v>
      </c>
      <c r="B90" s="40"/>
      <c r="C90" s="40"/>
      <c r="D90" s="40"/>
      <c r="E90" s="40"/>
      <c r="F90" s="40"/>
      <c r="G90" s="40"/>
    </row>
  </sheetData>
  <mergeCells count="13">
    <mergeCell ref="E9:E11"/>
    <mergeCell ref="F9:F11"/>
    <mergeCell ref="G9:G11"/>
    <mergeCell ref="A4:G4"/>
    <mergeCell ref="A5:G5"/>
    <mergeCell ref="A6:G6"/>
    <mergeCell ref="A7:A11"/>
    <mergeCell ref="B7:B11"/>
    <mergeCell ref="C7:G7"/>
    <mergeCell ref="C8:C11"/>
    <mergeCell ref="D8:E8"/>
    <mergeCell ref="F8:G8"/>
    <mergeCell ref="D9:D11"/>
  </mergeCells>
  <printOptions horizontalCentered="1" verticalCentered="1"/>
  <pageMargins left="0.78740157480314965" right="0.78740157480314965" top="0.39370078740157483" bottom="0.39370078740157483" header="0" footer="0"/>
  <pageSetup paperSize="9" scale="68" orientation="portrait" r:id="rId1"/>
  <headerFooter alignWithMargins="0"/>
  <ignoredErrors>
    <ignoredError sqref="C25 C34 C40 C53 C62 C67 C73 C83 C87 C16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95"/>
  <sheetViews>
    <sheetView showGridLines="0" showZeros="0" tabSelected="1" zoomScale="67" zoomScaleNormal="67" workbookViewId="0">
      <selection activeCell="K21" sqref="K21"/>
    </sheetView>
  </sheetViews>
  <sheetFormatPr baseColWidth="10" defaultColWidth="11.44140625" defaultRowHeight="13.2"/>
  <cols>
    <col min="1" max="1" width="28.6640625" style="4" customWidth="1"/>
    <col min="2" max="2" width="16.33203125" style="4" customWidth="1"/>
    <col min="3" max="7" width="15.6640625" style="4" customWidth="1"/>
    <col min="8" max="16384" width="11.44140625" style="4"/>
  </cols>
  <sheetData>
    <row r="1" spans="1:8" ht="15.6">
      <c r="C1" s="61" t="s">
        <v>0</v>
      </c>
    </row>
    <row r="2" spans="1:8">
      <c r="C2" s="3" t="s">
        <v>1</v>
      </c>
    </row>
    <row r="4" spans="1:8" s="62" customFormat="1" ht="17.399999999999999">
      <c r="A4" s="392" t="s">
        <v>87</v>
      </c>
      <c r="B4" s="392"/>
      <c r="C4" s="392"/>
      <c r="D4" s="392"/>
      <c r="E4" s="392"/>
      <c r="F4" s="392"/>
      <c r="G4" s="392"/>
    </row>
    <row r="5" spans="1:8">
      <c r="C5" s="393" t="s">
        <v>88</v>
      </c>
      <c r="D5" s="393"/>
    </row>
    <row r="6" spans="1:8" ht="13.95" customHeight="1">
      <c r="A6" s="394" t="s">
        <v>89</v>
      </c>
      <c r="B6" s="394"/>
      <c r="C6" s="394"/>
      <c r="D6" s="394"/>
      <c r="E6" s="394"/>
      <c r="F6" s="394"/>
      <c r="G6" s="394"/>
    </row>
    <row r="7" spans="1:8" ht="14.4" thickBot="1">
      <c r="A7" s="63"/>
      <c r="B7" s="64"/>
      <c r="C7" s="64"/>
      <c r="D7" s="64"/>
      <c r="E7" s="64"/>
      <c r="F7" s="64"/>
      <c r="G7" s="64"/>
      <c r="H7" s="65"/>
    </row>
    <row r="8" spans="1:8" ht="13.8" thickBot="1">
      <c r="A8" s="139" t="s">
        <v>90</v>
      </c>
      <c r="B8" s="140"/>
      <c r="C8" s="141"/>
      <c r="D8" s="142" t="s">
        <v>91</v>
      </c>
      <c r="E8" s="395" t="s">
        <v>92</v>
      </c>
      <c r="F8" s="396"/>
      <c r="G8" s="396"/>
      <c r="H8" s="148"/>
    </row>
    <row r="9" spans="1:8">
      <c r="A9" s="139" t="s">
        <v>93</v>
      </c>
      <c r="B9" s="142" t="s">
        <v>94</v>
      </c>
      <c r="C9" s="142" t="s">
        <v>6</v>
      </c>
      <c r="D9" s="142" t="s">
        <v>95</v>
      </c>
      <c r="E9" s="142"/>
      <c r="F9" s="142" t="s">
        <v>96</v>
      </c>
      <c r="G9" s="142" t="s">
        <v>97</v>
      </c>
      <c r="H9" s="149" t="s">
        <v>137</v>
      </c>
    </row>
    <row r="10" spans="1:8" ht="13.8" thickBot="1">
      <c r="A10" s="143"/>
      <c r="B10" s="134"/>
      <c r="C10" s="144"/>
      <c r="D10" s="144" t="s">
        <v>98</v>
      </c>
      <c r="E10" s="145" t="s">
        <v>94</v>
      </c>
      <c r="F10" s="146" t="s">
        <v>98</v>
      </c>
      <c r="G10" s="144" t="s">
        <v>98</v>
      </c>
      <c r="H10" s="147"/>
    </row>
    <row r="11" spans="1:8">
      <c r="A11" s="175"/>
      <c r="B11" s="170"/>
      <c r="C11" s="66"/>
      <c r="D11" s="67"/>
      <c r="E11" s="66"/>
      <c r="F11" s="67"/>
      <c r="G11" s="67"/>
      <c r="H11" s="10"/>
    </row>
    <row r="12" spans="1:8">
      <c r="A12" s="176" t="s">
        <v>99</v>
      </c>
      <c r="B12" s="171">
        <f>+C12+D12+E12+B52+C52</f>
        <v>268</v>
      </c>
      <c r="C12" s="70">
        <v>21</v>
      </c>
      <c r="D12" s="91">
        <v>42</v>
      </c>
      <c r="E12" s="70">
        <f>F12+G12+H12</f>
        <v>113</v>
      </c>
      <c r="F12" s="91">
        <v>55</v>
      </c>
      <c r="G12" s="91">
        <v>14</v>
      </c>
      <c r="H12" s="92">
        <v>44</v>
      </c>
    </row>
    <row r="13" spans="1:8" ht="12.75" customHeight="1" thickBot="1">
      <c r="A13" s="177" t="s">
        <v>99</v>
      </c>
      <c r="B13" s="97">
        <f>+C13+D13+E13+B53+C53</f>
        <v>268</v>
      </c>
      <c r="C13" s="69">
        <v>21</v>
      </c>
      <c r="D13" s="15">
        <v>42</v>
      </c>
      <c r="E13" s="69">
        <f>F13+G13+H13</f>
        <v>113</v>
      </c>
      <c r="F13" s="15">
        <v>55</v>
      </c>
      <c r="G13" s="15">
        <v>14</v>
      </c>
      <c r="H13" s="71">
        <v>44</v>
      </c>
    </row>
    <row r="14" spans="1:8" ht="12.75" customHeight="1" thickBot="1">
      <c r="A14" s="178"/>
      <c r="B14" s="77"/>
      <c r="C14" s="72"/>
      <c r="D14" s="72"/>
      <c r="E14" s="72"/>
      <c r="F14" s="72"/>
      <c r="G14" s="72"/>
      <c r="H14" s="150"/>
    </row>
    <row r="15" spans="1:8" ht="12.75" customHeight="1">
      <c r="A15" s="179" t="s">
        <v>100</v>
      </c>
      <c r="B15" s="77">
        <f t="shared" ref="B15:B23" si="0">+C15+D15+E15+B55+C55</f>
        <v>59999.784201789473</v>
      </c>
      <c r="C15" s="33">
        <v>3430.1595959595961</v>
      </c>
      <c r="D15" s="33">
        <v>13904.591652566272</v>
      </c>
      <c r="E15" s="33">
        <f>F15+G15+H15</f>
        <v>40793.960857304002</v>
      </c>
      <c r="F15" s="33">
        <v>14460.822335025381</v>
      </c>
      <c r="G15" s="33">
        <v>15344.109983079527</v>
      </c>
      <c r="H15" s="117">
        <v>10989.028539199098</v>
      </c>
    </row>
    <row r="16" spans="1:8" ht="12.75" customHeight="1">
      <c r="A16" s="180" t="s">
        <v>101</v>
      </c>
      <c r="B16" s="171">
        <f t="shared" si="0"/>
        <v>7253</v>
      </c>
      <c r="C16" s="35">
        <v>3120</v>
      </c>
      <c r="D16" s="35">
        <v>1</v>
      </c>
      <c r="E16" s="35">
        <f>F16+G16+H16</f>
        <v>2781</v>
      </c>
      <c r="F16" s="35">
        <v>2780</v>
      </c>
      <c r="G16" s="35">
        <v>1</v>
      </c>
      <c r="H16" s="118">
        <v>0</v>
      </c>
    </row>
    <row r="17" spans="1:9">
      <c r="A17" s="180" t="s">
        <v>102</v>
      </c>
      <c r="B17" s="171">
        <f t="shared" si="0"/>
        <v>3100</v>
      </c>
      <c r="C17" s="35">
        <v>800</v>
      </c>
      <c r="D17" s="35">
        <v>0</v>
      </c>
      <c r="E17" s="35">
        <f>F17+G17+H17</f>
        <v>2300</v>
      </c>
      <c r="F17" s="35">
        <v>2300</v>
      </c>
      <c r="G17" s="35">
        <v>0</v>
      </c>
      <c r="H17" s="118">
        <v>0</v>
      </c>
    </row>
    <row r="18" spans="1:9">
      <c r="A18" s="180" t="s">
        <v>103</v>
      </c>
      <c r="B18" s="171">
        <f t="shared" si="0"/>
        <v>0</v>
      </c>
      <c r="C18" s="35">
        <v>0</v>
      </c>
      <c r="D18" s="35">
        <v>0</v>
      </c>
      <c r="E18" s="35">
        <f>F18+G18+H18</f>
        <v>0</v>
      </c>
      <c r="F18" s="35">
        <v>0</v>
      </c>
      <c r="G18" s="35">
        <v>0</v>
      </c>
      <c r="H18" s="118">
        <v>0</v>
      </c>
    </row>
    <row r="19" spans="1:9">
      <c r="A19" s="180" t="s">
        <v>104</v>
      </c>
      <c r="B19" s="171">
        <f t="shared" si="0"/>
        <v>421633.38526158279</v>
      </c>
      <c r="C19" s="35">
        <v>133299.1840064938</v>
      </c>
      <c r="D19" s="35">
        <v>58007.205487109786</v>
      </c>
      <c r="E19" s="35">
        <f t="shared" ref="E19:E24" si="1">F19+G19+H19</f>
        <v>182129.74903705978</v>
      </c>
      <c r="F19" s="35">
        <v>62953.524664355384</v>
      </c>
      <c r="G19" s="35">
        <v>62173.342490567062</v>
      </c>
      <c r="H19" s="118">
        <v>57002.881882137328</v>
      </c>
    </row>
    <row r="20" spans="1:9">
      <c r="A20" s="180" t="s">
        <v>105</v>
      </c>
      <c r="B20" s="171">
        <f t="shared" si="0"/>
        <v>105298.46958068243</v>
      </c>
      <c r="C20" s="35">
        <v>31696.715841725952</v>
      </c>
      <c r="D20" s="35">
        <v>8181.1826161472145</v>
      </c>
      <c r="E20" s="35">
        <f t="shared" si="1"/>
        <v>55745.62118632489</v>
      </c>
      <c r="F20" s="35">
        <v>9379.8681846734016</v>
      </c>
      <c r="G20" s="35">
        <v>14616.871576973352</v>
      </c>
      <c r="H20" s="118">
        <v>31748.88142467814</v>
      </c>
    </row>
    <row r="21" spans="1:9">
      <c r="A21" s="181" t="s">
        <v>106</v>
      </c>
      <c r="B21" s="171">
        <f t="shared" si="0"/>
        <v>8032</v>
      </c>
      <c r="C21" s="35">
        <v>0</v>
      </c>
      <c r="D21" s="35">
        <v>0</v>
      </c>
      <c r="E21" s="35">
        <f t="shared" si="1"/>
        <v>8032</v>
      </c>
      <c r="F21" s="35">
        <v>3440</v>
      </c>
      <c r="G21" s="35">
        <v>1300</v>
      </c>
      <c r="H21" s="118">
        <v>3292</v>
      </c>
    </row>
    <row r="22" spans="1:9">
      <c r="A22" s="180" t="s">
        <v>107</v>
      </c>
      <c r="B22" s="171">
        <f t="shared" si="0"/>
        <v>19642.605298223982</v>
      </c>
      <c r="C22" s="35">
        <v>6956.363636363636</v>
      </c>
      <c r="D22" s="35">
        <v>0</v>
      </c>
      <c r="E22" s="35">
        <f t="shared" si="1"/>
        <v>9687.9689345876177</v>
      </c>
      <c r="F22" s="35">
        <v>3705.2734631371691</v>
      </c>
      <c r="G22" s="35">
        <v>4901.6954714504482</v>
      </c>
      <c r="H22" s="118">
        <v>1081</v>
      </c>
    </row>
    <row r="23" spans="1:9">
      <c r="A23" s="180" t="s">
        <v>108</v>
      </c>
      <c r="B23" s="171">
        <f t="shared" si="0"/>
        <v>30200.911506228575</v>
      </c>
      <c r="C23" s="35">
        <v>2022.4586852303655</v>
      </c>
      <c r="D23" s="35">
        <v>1774.6792831519165</v>
      </c>
      <c r="E23" s="35">
        <f t="shared" si="1"/>
        <v>25613.145601785902</v>
      </c>
      <c r="F23" s="35">
        <v>9038.2705311353839</v>
      </c>
      <c r="G23" s="35">
        <v>12031.463582779343</v>
      </c>
      <c r="H23" s="118">
        <v>4543.4114878711789</v>
      </c>
    </row>
    <row r="24" spans="1:9" ht="13.8" thickBot="1">
      <c r="A24" s="182" t="s">
        <v>109</v>
      </c>
      <c r="B24" s="78">
        <f>SUM(B15:B23)</f>
        <v>655160.1558485073</v>
      </c>
      <c r="C24" s="73">
        <f>SUM(C15:C23)</f>
        <v>181324.88176577337</v>
      </c>
      <c r="D24" s="73">
        <f>SUM(D15:D23)</f>
        <v>81868.65903897518</v>
      </c>
      <c r="E24" s="73">
        <f t="shared" si="1"/>
        <v>327083.44561706221</v>
      </c>
      <c r="F24" s="73">
        <f>SUM(F15:F23)</f>
        <v>108057.75917832671</v>
      </c>
      <c r="G24" s="73">
        <f>SUM(G15:G23)</f>
        <v>110368.48310484973</v>
      </c>
      <c r="H24" s="74">
        <v>108657.20333388574</v>
      </c>
    </row>
    <row r="25" spans="1:9">
      <c r="A25" s="179"/>
      <c r="B25" s="77"/>
      <c r="C25" s="75"/>
      <c r="D25" s="76"/>
      <c r="E25" s="75"/>
      <c r="F25" s="77"/>
      <c r="G25" s="77"/>
      <c r="H25" s="10"/>
    </row>
    <row r="26" spans="1:9">
      <c r="A26" s="180" t="s">
        <v>110</v>
      </c>
      <c r="B26" s="171">
        <f>+C26+D26+E26+B66+C66</f>
        <v>12447.029225023341</v>
      </c>
      <c r="C26" s="68">
        <v>2048.4229691876749</v>
      </c>
      <c r="D26" s="68">
        <v>3473.8870214752569</v>
      </c>
      <c r="E26" s="68">
        <f>F26+G26+H26</f>
        <v>5879.4665732959847</v>
      </c>
      <c r="F26" s="68">
        <v>2383.6920634920634</v>
      </c>
      <c r="G26" s="68">
        <v>1886.5</v>
      </c>
      <c r="H26" s="115">
        <v>1609.2745098039215</v>
      </c>
    </row>
    <row r="27" spans="1:9" ht="12.75" customHeight="1">
      <c r="A27" s="180" t="s">
        <v>111</v>
      </c>
      <c r="B27" s="171">
        <f>+C27+D27+E27+B67+C67</f>
        <v>45114.976446098844</v>
      </c>
      <c r="C27" s="68">
        <v>11447.02978091827</v>
      </c>
      <c r="D27" s="68">
        <v>8707.0368676202597</v>
      </c>
      <c r="E27" s="68">
        <f>F27+G27+H27</f>
        <v>18976.026641240118</v>
      </c>
      <c r="F27" s="68">
        <v>6266.8101393273755</v>
      </c>
      <c r="G27" s="68">
        <v>6124.9944564364205</v>
      </c>
      <c r="H27" s="115">
        <v>6584.222045476321</v>
      </c>
    </row>
    <row r="28" spans="1:9" ht="12.75" customHeight="1" thickBot="1">
      <c r="A28" s="182" t="s">
        <v>112</v>
      </c>
      <c r="B28" s="78">
        <f t="shared" ref="B28:G28" si="2">SUM(B26:B27)</f>
        <v>57562.005671122184</v>
      </c>
      <c r="C28" s="73">
        <f t="shared" si="2"/>
        <v>13495.452750105946</v>
      </c>
      <c r="D28" s="73">
        <f t="shared" si="2"/>
        <v>12180.923889095517</v>
      </c>
      <c r="E28" s="73">
        <f>F28+G28+H28</f>
        <v>24855.493214536102</v>
      </c>
      <c r="F28" s="73">
        <f t="shared" si="2"/>
        <v>8650.5022028194398</v>
      </c>
      <c r="G28" s="78">
        <f t="shared" si="2"/>
        <v>8011.4944564364205</v>
      </c>
      <c r="H28" s="74">
        <v>8193.4965552802423</v>
      </c>
    </row>
    <row r="29" spans="1:9" ht="12.75" customHeight="1">
      <c r="A29" s="179"/>
      <c r="B29" s="77"/>
      <c r="C29" s="75"/>
      <c r="D29" s="76"/>
      <c r="E29" s="75"/>
      <c r="F29" s="77"/>
      <c r="G29" s="77"/>
      <c r="H29" s="10"/>
    </row>
    <row r="30" spans="1:9">
      <c r="A30" s="180" t="s">
        <v>113</v>
      </c>
      <c r="B30" s="171">
        <f>+C30+D30+E30+B70+C70</f>
        <v>813732.25750371709</v>
      </c>
      <c r="C30" s="79">
        <v>311724.44564729114</v>
      </c>
      <c r="D30" s="80">
        <v>102659.42010324099</v>
      </c>
      <c r="E30" s="68">
        <f>F30+G30+H30</f>
        <v>268183.8001450756</v>
      </c>
      <c r="F30" s="81">
        <v>99848.351101269072</v>
      </c>
      <c r="G30" s="81">
        <v>80980.424538731284</v>
      </c>
      <c r="H30" s="116">
        <v>87355.024505075256</v>
      </c>
      <c r="I30" s="23"/>
    </row>
    <row r="31" spans="1:9">
      <c r="A31" s="180" t="s">
        <v>114</v>
      </c>
      <c r="B31" s="171">
        <f>+C31+D31+E31+B71+C71</f>
        <v>105514.23975101936</v>
      </c>
      <c r="C31" s="79">
        <v>25887.806799302514</v>
      </c>
      <c r="D31" s="80">
        <v>27099.95717224112</v>
      </c>
      <c r="E31" s="68">
        <f>F31+G31+H31</f>
        <v>37730.710316294906</v>
      </c>
      <c r="F31" s="81">
        <v>26665.093345921032</v>
      </c>
      <c r="G31" s="81">
        <v>5193.3650597376891</v>
      </c>
      <c r="H31" s="116">
        <v>5872.2519106361869</v>
      </c>
      <c r="I31" s="23"/>
    </row>
    <row r="32" spans="1:9" ht="13.8" thickBot="1">
      <c r="A32" s="182" t="s">
        <v>60</v>
      </c>
      <c r="B32" s="78">
        <f t="shared" ref="B32:G32" si="3">SUM(B30:B31)</f>
        <v>919246.49725473649</v>
      </c>
      <c r="C32" s="73">
        <f t="shared" si="3"/>
        <v>337612.25244659366</v>
      </c>
      <c r="D32" s="73">
        <f t="shared" si="3"/>
        <v>129759.37727548211</v>
      </c>
      <c r="E32" s="73">
        <f t="shared" si="3"/>
        <v>305914.51046137052</v>
      </c>
      <c r="F32" s="73">
        <f t="shared" si="3"/>
        <v>126513.44444719011</v>
      </c>
      <c r="G32" s="73">
        <f t="shared" si="3"/>
        <v>86173.789598468968</v>
      </c>
      <c r="H32" s="82">
        <v>93227.276415711443</v>
      </c>
    </row>
    <row r="33" spans="1:8">
      <c r="A33" s="183"/>
      <c r="B33" s="172"/>
      <c r="C33" s="83"/>
      <c r="D33" s="84"/>
      <c r="E33" s="83"/>
      <c r="F33" s="84"/>
      <c r="G33" s="83"/>
      <c r="H33" s="10"/>
    </row>
    <row r="34" spans="1:8">
      <c r="A34" s="180" t="s">
        <v>115</v>
      </c>
      <c r="B34" s="171">
        <f>C34+D34+E34+B74+C74</f>
        <v>7038</v>
      </c>
      <c r="C34" s="68">
        <v>496</v>
      </c>
      <c r="D34" s="68">
        <v>3884.25</v>
      </c>
      <c r="E34" s="68">
        <f>F34+G34+H34</f>
        <v>1103.75</v>
      </c>
      <c r="F34" s="68">
        <v>365.25</v>
      </c>
      <c r="G34" s="68">
        <v>365.25</v>
      </c>
      <c r="H34" s="115">
        <v>373.25</v>
      </c>
    </row>
    <row r="35" spans="1:8">
      <c r="A35" s="180" t="s">
        <v>116</v>
      </c>
      <c r="B35" s="171">
        <f t="shared" ref="B35:B41" si="4">+C35+D35+E35+B75+C75</f>
        <v>31737</v>
      </c>
      <c r="C35" s="68">
        <v>3116</v>
      </c>
      <c r="D35" s="68">
        <v>10108.816666666666</v>
      </c>
      <c r="E35" s="68">
        <f t="shared" ref="E35:E42" si="5">F35+G35+H35</f>
        <v>11618.533333333333</v>
      </c>
      <c r="F35" s="68">
        <v>5083.0333333333328</v>
      </c>
      <c r="G35" s="68">
        <v>1960.75</v>
      </c>
      <c r="H35" s="115">
        <v>4574.75</v>
      </c>
    </row>
    <row r="36" spans="1:8">
      <c r="A36" s="180" t="s">
        <v>117</v>
      </c>
      <c r="B36" s="171">
        <f t="shared" si="4"/>
        <v>153584</v>
      </c>
      <c r="C36" s="68">
        <v>19013</v>
      </c>
      <c r="D36" s="68">
        <v>52964.516666666663</v>
      </c>
      <c r="E36" s="68">
        <f t="shared" si="5"/>
        <v>58792.133333333331</v>
      </c>
      <c r="F36" s="68">
        <v>19695.633333333331</v>
      </c>
      <c r="G36" s="68">
        <v>12419.75</v>
      </c>
      <c r="H36" s="115">
        <v>26676.75</v>
      </c>
    </row>
    <row r="37" spans="1:8">
      <c r="A37" s="180" t="s">
        <v>118</v>
      </c>
      <c r="B37" s="171">
        <f t="shared" si="4"/>
        <v>34664</v>
      </c>
      <c r="C37" s="68">
        <v>16990</v>
      </c>
      <c r="D37" s="68">
        <v>2502.75</v>
      </c>
      <c r="E37" s="68">
        <f t="shared" si="5"/>
        <v>11495.25</v>
      </c>
      <c r="F37" s="68">
        <v>2944.75</v>
      </c>
      <c r="G37" s="68">
        <v>2136.75</v>
      </c>
      <c r="H37" s="115">
        <v>6413.75</v>
      </c>
    </row>
    <row r="38" spans="1:8">
      <c r="A38" s="180" t="s">
        <v>119</v>
      </c>
      <c r="B38" s="171">
        <f t="shared" si="4"/>
        <v>131117</v>
      </c>
      <c r="C38" s="68">
        <v>18967</v>
      </c>
      <c r="D38" s="68">
        <v>46476.416666666664</v>
      </c>
      <c r="E38" s="68">
        <f t="shared" si="5"/>
        <v>44209.083333333328</v>
      </c>
      <c r="F38" s="68">
        <v>18098.583333333332</v>
      </c>
      <c r="G38" s="68">
        <v>6911.75</v>
      </c>
      <c r="H38" s="115">
        <v>19198.75</v>
      </c>
    </row>
    <row r="39" spans="1:8">
      <c r="A39" s="180" t="s">
        <v>120</v>
      </c>
      <c r="B39" s="171">
        <f t="shared" si="4"/>
        <v>15409</v>
      </c>
      <c r="C39" s="68">
        <v>1680</v>
      </c>
      <c r="D39" s="68">
        <v>5735.166666666667</v>
      </c>
      <c r="E39" s="68">
        <f t="shared" si="5"/>
        <v>5972.833333333333</v>
      </c>
      <c r="F39" s="68">
        <v>1855.8333333333333</v>
      </c>
      <c r="G39" s="68">
        <v>2047</v>
      </c>
      <c r="H39" s="115">
        <v>2070</v>
      </c>
    </row>
    <row r="40" spans="1:8">
      <c r="A40" s="180" t="s">
        <v>121</v>
      </c>
      <c r="B40" s="171">
        <f t="shared" si="4"/>
        <v>20069</v>
      </c>
      <c r="C40" s="68">
        <v>3134</v>
      </c>
      <c r="D40" s="68">
        <v>6886.8833333333332</v>
      </c>
      <c r="E40" s="68">
        <f t="shared" si="5"/>
        <v>6190.3166666666666</v>
      </c>
      <c r="F40" s="68">
        <v>1543.8166666666666</v>
      </c>
      <c r="G40" s="68">
        <v>1538.75</v>
      </c>
      <c r="H40" s="115">
        <v>3107.75</v>
      </c>
    </row>
    <row r="41" spans="1:8">
      <c r="A41" s="180" t="s">
        <v>122</v>
      </c>
      <c r="B41" s="171">
        <f t="shared" si="4"/>
        <v>149167</v>
      </c>
      <c r="C41" s="68">
        <v>14213</v>
      </c>
      <c r="D41" s="68">
        <v>46990.15</v>
      </c>
      <c r="E41" s="68">
        <f t="shared" si="5"/>
        <v>71144.7</v>
      </c>
      <c r="F41" s="68">
        <v>27804.2</v>
      </c>
      <c r="G41" s="68">
        <v>16030.75</v>
      </c>
      <c r="H41" s="115">
        <v>27309.75</v>
      </c>
    </row>
    <row r="42" spans="1:8" ht="13.8" thickBot="1">
      <c r="A42" s="182" t="s">
        <v>69</v>
      </c>
      <c r="B42" s="78">
        <f t="shared" ref="B42:G42" si="6">SUM(B34:B41)</f>
        <v>542785</v>
      </c>
      <c r="C42" s="73">
        <f t="shared" si="6"/>
        <v>77609</v>
      </c>
      <c r="D42" s="73">
        <f t="shared" si="6"/>
        <v>175548.95</v>
      </c>
      <c r="E42" s="73">
        <f t="shared" si="5"/>
        <v>210526.6</v>
      </c>
      <c r="F42" s="73">
        <f t="shared" si="6"/>
        <v>77391.100000000006</v>
      </c>
      <c r="G42" s="73">
        <f t="shared" si="6"/>
        <v>43410.75</v>
      </c>
      <c r="H42" s="82">
        <v>89724.75</v>
      </c>
    </row>
    <row r="43" spans="1:8" ht="13.8" thickBot="1">
      <c r="A43" s="184"/>
      <c r="B43" s="173"/>
      <c r="C43" s="85"/>
      <c r="D43" s="86"/>
      <c r="E43" s="85"/>
      <c r="F43" s="86"/>
      <c r="G43" s="85"/>
      <c r="H43" s="87"/>
    </row>
    <row r="44" spans="1:8" ht="13.8" thickBot="1">
      <c r="A44" s="182" t="s">
        <v>73</v>
      </c>
      <c r="B44" s="174">
        <f>+C44+D44+E44+B84+C84</f>
        <v>2175021.6587743657</v>
      </c>
      <c r="C44" s="73">
        <f>C24+C28+C32+C42+C13</f>
        <v>610062.586962473</v>
      </c>
      <c r="D44" s="73">
        <f>D24+D28+D32+D42+D13</f>
        <v>399399.9102035528</v>
      </c>
      <c r="E44" s="73">
        <f>E24+E28+E32+E42+E13</f>
        <v>868493.04929296882</v>
      </c>
      <c r="F44" s="73">
        <f>F24+F28+F32+F42+F13</f>
        <v>320667.80582833628</v>
      </c>
      <c r="G44" s="73">
        <f>G24+G28+G32+G42+G13</f>
        <v>247978.51715975511</v>
      </c>
      <c r="H44" s="82">
        <v>299846.72630487743</v>
      </c>
    </row>
    <row r="45" spans="1:8">
      <c r="A45" s="88"/>
      <c r="B45" s="88"/>
      <c r="C45" s="88"/>
      <c r="D45" s="89"/>
      <c r="E45" s="88"/>
      <c r="F45" s="88"/>
      <c r="G45" s="88"/>
    </row>
    <row r="46" spans="1:8" ht="13.8" thickBot="1">
      <c r="A46" s="88"/>
      <c r="B46" s="88"/>
      <c r="C46" s="88"/>
      <c r="D46" s="88"/>
      <c r="E46" s="88"/>
      <c r="F46" s="88"/>
      <c r="G46" s="88"/>
    </row>
    <row r="47" spans="1:8">
      <c r="A47" s="128"/>
      <c r="B47" s="397" t="s">
        <v>123</v>
      </c>
      <c r="C47" s="398"/>
      <c r="D47" s="398"/>
      <c r="E47" s="398"/>
      <c r="F47" s="398"/>
      <c r="G47" s="399"/>
    </row>
    <row r="48" spans="1:8" ht="12.75" customHeight="1">
      <c r="A48" s="129" t="s">
        <v>90</v>
      </c>
      <c r="B48" s="130"/>
      <c r="C48" s="400" t="s">
        <v>124</v>
      </c>
      <c r="D48" s="400"/>
      <c r="E48" s="400"/>
      <c r="F48" s="400"/>
      <c r="G48" s="401"/>
    </row>
    <row r="49" spans="1:7" ht="12.75" customHeight="1">
      <c r="A49" s="129" t="s">
        <v>93</v>
      </c>
      <c r="B49" s="131" t="s">
        <v>83</v>
      </c>
      <c r="C49" s="132"/>
      <c r="D49" s="389" t="s">
        <v>125</v>
      </c>
      <c r="E49" s="390"/>
      <c r="F49" s="389" t="s">
        <v>126</v>
      </c>
      <c r="G49" s="391"/>
    </row>
    <row r="50" spans="1:7" ht="13.5" customHeight="1" thickBot="1">
      <c r="A50" s="133"/>
      <c r="B50" s="134"/>
      <c r="C50" s="135" t="s">
        <v>94</v>
      </c>
      <c r="D50" s="136" t="s">
        <v>127</v>
      </c>
      <c r="E50" s="137" t="s">
        <v>128</v>
      </c>
      <c r="F50" s="136" t="s">
        <v>128</v>
      </c>
      <c r="G50" s="138" t="s">
        <v>127</v>
      </c>
    </row>
    <row r="51" spans="1:7">
      <c r="A51" s="175"/>
      <c r="B51" s="9"/>
      <c r="C51" s="67"/>
      <c r="D51" s="66"/>
      <c r="E51" s="67"/>
      <c r="F51" s="67"/>
      <c r="G51" s="90"/>
    </row>
    <row r="52" spans="1:7">
      <c r="A52" s="176" t="s">
        <v>74</v>
      </c>
      <c r="B52" s="70">
        <v>10</v>
      </c>
      <c r="C52" s="91">
        <f>D52+E52+F52+G52</f>
        <v>82</v>
      </c>
      <c r="D52" s="70">
        <v>18</v>
      </c>
      <c r="E52" s="91">
        <v>3</v>
      </c>
      <c r="F52" s="91">
        <v>52</v>
      </c>
      <c r="G52" s="92">
        <v>9</v>
      </c>
    </row>
    <row r="53" spans="1:7" ht="13.8" thickBot="1">
      <c r="A53" s="177" t="s">
        <v>36</v>
      </c>
      <c r="B53" s="69">
        <f>B52</f>
        <v>10</v>
      </c>
      <c r="C53" s="91">
        <f>D53+E53+F53+G53</f>
        <v>82</v>
      </c>
      <c r="D53" s="69">
        <v>18</v>
      </c>
      <c r="E53" s="15">
        <v>3</v>
      </c>
      <c r="F53" s="15">
        <v>52</v>
      </c>
      <c r="G53" s="71">
        <v>9</v>
      </c>
    </row>
    <row r="54" spans="1:7">
      <c r="A54" s="178"/>
      <c r="B54" s="185"/>
      <c r="C54" s="93"/>
      <c r="D54" s="93"/>
      <c r="E54" s="93"/>
      <c r="F54" s="93"/>
      <c r="G54" s="126"/>
    </row>
    <row r="55" spans="1:7">
      <c r="A55" s="180" t="s">
        <v>100</v>
      </c>
      <c r="B55" s="152">
        <v>58.266666666666666</v>
      </c>
      <c r="C55" s="35">
        <f t="shared" ref="C55:C83" si="7">D55+E55+F55+G55</f>
        <v>1812.8054292929294</v>
      </c>
      <c r="D55" s="35">
        <v>285.84848484848487</v>
      </c>
      <c r="E55" s="35">
        <v>218.26666666666665</v>
      </c>
      <c r="F55" s="35">
        <v>776.48888888888882</v>
      </c>
      <c r="G55" s="118">
        <v>532.20138888888891</v>
      </c>
    </row>
    <row r="56" spans="1:7">
      <c r="A56" s="180" t="s">
        <v>101</v>
      </c>
      <c r="B56" s="152">
        <v>6</v>
      </c>
      <c r="C56" s="35">
        <f t="shared" si="7"/>
        <v>1345</v>
      </c>
      <c r="D56" s="35">
        <v>100</v>
      </c>
      <c r="E56" s="35">
        <v>0</v>
      </c>
      <c r="F56" s="35">
        <v>504</v>
      </c>
      <c r="G56" s="118">
        <v>741</v>
      </c>
    </row>
    <row r="57" spans="1:7">
      <c r="A57" s="180" t="s">
        <v>102</v>
      </c>
      <c r="B57" s="152">
        <v>0</v>
      </c>
      <c r="C57" s="35">
        <f t="shared" si="7"/>
        <v>0</v>
      </c>
      <c r="D57" s="35">
        <v>0</v>
      </c>
      <c r="E57" s="35">
        <v>0</v>
      </c>
      <c r="F57" s="35">
        <v>0</v>
      </c>
      <c r="G57" s="118">
        <v>0</v>
      </c>
    </row>
    <row r="58" spans="1:7">
      <c r="A58" s="180" t="s">
        <v>103</v>
      </c>
      <c r="B58" s="152">
        <v>0</v>
      </c>
      <c r="C58" s="35">
        <f t="shared" si="7"/>
        <v>0</v>
      </c>
      <c r="D58" s="35">
        <v>0</v>
      </c>
      <c r="E58" s="35">
        <v>0</v>
      </c>
      <c r="F58" s="35">
        <v>0</v>
      </c>
      <c r="G58" s="118">
        <v>0</v>
      </c>
    </row>
    <row r="59" spans="1:7">
      <c r="A59" s="180" t="s">
        <v>104</v>
      </c>
      <c r="B59" s="152">
        <v>1981.2065891146685</v>
      </c>
      <c r="C59" s="35">
        <f t="shared" si="7"/>
        <v>46216.040141804791</v>
      </c>
      <c r="D59" s="35">
        <v>6095.5854752399737</v>
      </c>
      <c r="E59" s="35">
        <v>1763.5252165407924</v>
      </c>
      <c r="F59" s="35">
        <v>27356.81937714478</v>
      </c>
      <c r="G59" s="118">
        <v>11000.110072879244</v>
      </c>
    </row>
    <row r="60" spans="1:7">
      <c r="A60" s="180" t="s">
        <v>105</v>
      </c>
      <c r="B60" s="152">
        <v>139.31383566863883</v>
      </c>
      <c r="C60" s="35">
        <f t="shared" si="7"/>
        <v>9535.6361008157273</v>
      </c>
      <c r="D60" s="35">
        <v>478.46216144519383</v>
      </c>
      <c r="E60" s="35">
        <v>898.83345027747669</v>
      </c>
      <c r="F60" s="35">
        <v>6039.5693117305609</v>
      </c>
      <c r="G60" s="118">
        <v>2118.771177362496</v>
      </c>
    </row>
    <row r="61" spans="1:7">
      <c r="A61" s="181" t="s">
        <v>106</v>
      </c>
      <c r="B61" s="152">
        <v>0</v>
      </c>
      <c r="C61" s="35">
        <f t="shared" si="7"/>
        <v>0</v>
      </c>
      <c r="D61" s="35">
        <v>0</v>
      </c>
      <c r="E61" s="35">
        <v>0</v>
      </c>
      <c r="F61" s="35">
        <v>0</v>
      </c>
      <c r="G61" s="118">
        <v>0</v>
      </c>
    </row>
    <row r="62" spans="1:7">
      <c r="A62" s="180" t="s">
        <v>107</v>
      </c>
      <c r="B62" s="152">
        <v>32.522727272727273</v>
      </c>
      <c r="C62" s="35">
        <f t="shared" si="7"/>
        <v>2965.75</v>
      </c>
      <c r="D62" s="35">
        <v>354.83181818181816</v>
      </c>
      <c r="E62" s="35">
        <v>202.79545454545453</v>
      </c>
      <c r="F62" s="35">
        <v>1605.1181818181817</v>
      </c>
      <c r="G62" s="118">
        <v>803.00454545454545</v>
      </c>
    </row>
    <row r="63" spans="1:7">
      <c r="A63" s="180" t="s">
        <v>108</v>
      </c>
      <c r="B63" s="152">
        <v>33.6718433797949</v>
      </c>
      <c r="C63" s="35">
        <f t="shared" si="7"/>
        <v>756.95609268059752</v>
      </c>
      <c r="D63" s="35">
        <v>0</v>
      </c>
      <c r="E63" s="35">
        <v>0</v>
      </c>
      <c r="F63" s="35">
        <v>540.90770595056733</v>
      </c>
      <c r="G63" s="118">
        <v>216.04838673003024</v>
      </c>
    </row>
    <row r="64" spans="1:7" ht="13.8" thickBot="1">
      <c r="A64" s="182" t="s">
        <v>109</v>
      </c>
      <c r="B64" s="94">
        <f>SUM(B55:B63)</f>
        <v>2250.9816621024966</v>
      </c>
      <c r="C64" s="95">
        <f t="shared" si="7"/>
        <v>62632.18776459404</v>
      </c>
      <c r="D64" s="94">
        <f>SUM(D55:D63)</f>
        <v>7314.7279397154707</v>
      </c>
      <c r="E64" s="94">
        <f>SUM(E55:E63)</f>
        <v>3083.4207880303902</v>
      </c>
      <c r="F64" s="94">
        <f>SUM(F55:F63)</f>
        <v>36822.903465532974</v>
      </c>
      <c r="G64" s="96">
        <f>SUM(G55:G63)</f>
        <v>15411.135571315204</v>
      </c>
    </row>
    <row r="65" spans="1:8">
      <c r="A65" s="186"/>
      <c r="B65" s="97"/>
      <c r="C65" s="81">
        <f t="shared" si="7"/>
        <v>0</v>
      </c>
      <c r="D65" s="97"/>
      <c r="E65" s="97"/>
      <c r="F65" s="97"/>
      <c r="G65" s="98"/>
    </row>
    <row r="66" spans="1:8">
      <c r="A66" s="180" t="s">
        <v>110</v>
      </c>
      <c r="B66" s="99">
        <v>115.57068160597571</v>
      </c>
      <c r="C66" s="103">
        <f t="shared" si="7"/>
        <v>929.68197945844997</v>
      </c>
      <c r="D66" s="103">
        <v>210.47142857142856</v>
      </c>
      <c r="E66" s="103">
        <v>156.98272642390288</v>
      </c>
      <c r="F66" s="103">
        <v>379.40746965452843</v>
      </c>
      <c r="G66" s="127">
        <v>182.82035480859008</v>
      </c>
    </row>
    <row r="67" spans="1:8">
      <c r="A67" s="180" t="s">
        <v>111</v>
      </c>
      <c r="B67" s="99">
        <v>84.033648620941449</v>
      </c>
      <c r="C67" s="103">
        <f t="shared" si="7"/>
        <v>5900.8495076992558</v>
      </c>
      <c r="D67" s="103">
        <v>797.180869280465</v>
      </c>
      <c r="E67" s="103">
        <v>581.92920257742048</v>
      </c>
      <c r="F67" s="103">
        <v>3673.7212257962783</v>
      </c>
      <c r="G67" s="127">
        <v>848.01821004509179</v>
      </c>
    </row>
    <row r="68" spans="1:8" ht="13.8" thickBot="1">
      <c r="A68" s="182" t="s">
        <v>112</v>
      </c>
      <c r="B68" s="94">
        <f t="shared" ref="B68:G68" si="8">B66+B67</f>
        <v>199.60433022691717</v>
      </c>
      <c r="C68" s="95">
        <f t="shared" si="7"/>
        <v>6830.5314871577066</v>
      </c>
      <c r="D68" s="94">
        <f t="shared" si="8"/>
        <v>1007.6522978518935</v>
      </c>
      <c r="E68" s="94">
        <f t="shared" si="8"/>
        <v>738.91192900132341</v>
      </c>
      <c r="F68" s="94">
        <f t="shared" si="8"/>
        <v>4053.1286954508068</v>
      </c>
      <c r="G68" s="96">
        <f t="shared" si="8"/>
        <v>1030.8385648536819</v>
      </c>
    </row>
    <row r="69" spans="1:8">
      <c r="A69" s="186"/>
      <c r="B69" s="101"/>
      <c r="C69" s="99">
        <f t="shared" si="7"/>
        <v>0</v>
      </c>
      <c r="D69" s="101"/>
      <c r="E69" s="101"/>
      <c r="F69" s="101"/>
      <c r="G69" s="102"/>
    </row>
    <row r="70" spans="1:8">
      <c r="A70" s="180" t="s">
        <v>113</v>
      </c>
      <c r="B70" s="99">
        <v>9755.1733682293361</v>
      </c>
      <c r="C70" s="99">
        <f t="shared" si="7"/>
        <v>121409.41823987996</v>
      </c>
      <c r="D70" s="104">
        <v>13531.532136148013</v>
      </c>
      <c r="E70" s="99">
        <v>10207.322063557462</v>
      </c>
      <c r="F70" s="99">
        <v>56395.155842030239</v>
      </c>
      <c r="G70" s="105">
        <v>41275.408198144243</v>
      </c>
      <c r="H70" s="23"/>
    </row>
    <row r="71" spans="1:8">
      <c r="A71" s="180" t="s">
        <v>114</v>
      </c>
      <c r="B71" s="99">
        <v>1048.5297149884432</v>
      </c>
      <c r="C71" s="99">
        <f t="shared" si="7"/>
        <v>13747.235748192372</v>
      </c>
      <c r="D71" s="104">
        <v>2497.5403225806454</v>
      </c>
      <c r="E71" s="99">
        <v>2591.4779750764255</v>
      </c>
      <c r="F71" s="99">
        <v>6136.1145380070457</v>
      </c>
      <c r="G71" s="105">
        <v>2522.1029125282557</v>
      </c>
      <c r="H71" s="23"/>
    </row>
    <row r="72" spans="1:8" ht="13.8" thickBot="1">
      <c r="A72" s="182" t="s">
        <v>60</v>
      </c>
      <c r="B72" s="94">
        <f t="shared" ref="B72:G72" si="9">SUM(B70:B71)</f>
        <v>10803.703083217779</v>
      </c>
      <c r="C72" s="95">
        <f t="shared" si="7"/>
        <v>135156.65398807233</v>
      </c>
      <c r="D72" s="94">
        <f t="shared" si="9"/>
        <v>16029.072458728659</v>
      </c>
      <c r="E72" s="94">
        <f t="shared" si="9"/>
        <v>12798.800038633886</v>
      </c>
      <c r="F72" s="94">
        <f t="shared" si="9"/>
        <v>62531.270380037284</v>
      </c>
      <c r="G72" s="96">
        <f t="shared" si="9"/>
        <v>43797.511110672502</v>
      </c>
      <c r="H72" s="23"/>
    </row>
    <row r="73" spans="1:8">
      <c r="A73" s="186"/>
      <c r="B73" s="101"/>
      <c r="C73" s="99">
        <f t="shared" si="7"/>
        <v>0</v>
      </c>
      <c r="D73" s="101"/>
      <c r="E73" s="101"/>
      <c r="F73" s="101"/>
      <c r="G73" s="102"/>
    </row>
    <row r="74" spans="1:8">
      <c r="A74" s="180" t="s">
        <v>115</v>
      </c>
      <c r="B74" s="99">
        <v>12</v>
      </c>
      <c r="C74" s="99">
        <f>D74+E74+F74+G74</f>
        <v>1542</v>
      </c>
      <c r="D74" s="103">
        <v>185.04</v>
      </c>
      <c r="E74" s="103">
        <v>200.46</v>
      </c>
      <c r="F74" s="103">
        <v>925.2</v>
      </c>
      <c r="G74" s="127">
        <v>231.3</v>
      </c>
    </row>
    <row r="75" spans="1:8">
      <c r="A75" s="180" t="s">
        <v>116</v>
      </c>
      <c r="B75" s="99">
        <v>540</v>
      </c>
      <c r="C75" s="99">
        <f t="shared" ref="C75:C81" si="10">D75+E75+F75+G75</f>
        <v>6353.65</v>
      </c>
      <c r="D75" s="103">
        <v>693.92499999999995</v>
      </c>
      <c r="E75" s="103">
        <v>727.02499999999998</v>
      </c>
      <c r="F75" s="103">
        <v>3204.52</v>
      </c>
      <c r="G75" s="127">
        <v>1728.18</v>
      </c>
    </row>
    <row r="76" spans="1:8">
      <c r="A76" s="180" t="s">
        <v>117</v>
      </c>
      <c r="B76" s="99">
        <v>1926</v>
      </c>
      <c r="C76" s="99">
        <f t="shared" si="10"/>
        <v>20888.350000000002</v>
      </c>
      <c r="D76" s="103">
        <v>1843.655</v>
      </c>
      <c r="E76" s="103">
        <v>2044.6949999999999</v>
      </c>
      <c r="F76" s="103">
        <v>10210.450000000001</v>
      </c>
      <c r="G76" s="127">
        <v>6789.55</v>
      </c>
    </row>
    <row r="77" spans="1:8">
      <c r="A77" s="180" t="s">
        <v>118</v>
      </c>
      <c r="B77" s="99">
        <v>24</v>
      </c>
      <c r="C77" s="99">
        <f t="shared" si="10"/>
        <v>3652</v>
      </c>
      <c r="D77" s="103">
        <v>439.14</v>
      </c>
      <c r="E77" s="103">
        <v>475.61</v>
      </c>
      <c r="F77" s="103">
        <v>2189.1999999999998</v>
      </c>
      <c r="G77" s="127">
        <v>548.04999999999995</v>
      </c>
    </row>
    <row r="78" spans="1:8">
      <c r="A78" s="180" t="s">
        <v>119</v>
      </c>
      <c r="B78" s="99">
        <v>2003</v>
      </c>
      <c r="C78" s="99">
        <f t="shared" si="10"/>
        <v>19461.5</v>
      </c>
      <c r="D78" s="103">
        <v>1662.41</v>
      </c>
      <c r="E78" s="103">
        <v>1707.94</v>
      </c>
      <c r="F78" s="103">
        <v>9481.7900000000009</v>
      </c>
      <c r="G78" s="127">
        <v>6609.36</v>
      </c>
    </row>
    <row r="79" spans="1:8">
      <c r="A79" s="180" t="s">
        <v>120</v>
      </c>
      <c r="B79" s="99">
        <v>59</v>
      </c>
      <c r="C79" s="99">
        <f t="shared" si="10"/>
        <v>1962</v>
      </c>
      <c r="D79" s="103">
        <v>229.3</v>
      </c>
      <c r="E79" s="103">
        <v>246.7</v>
      </c>
      <c r="F79" s="103">
        <v>1134.5</v>
      </c>
      <c r="G79" s="127">
        <v>351.5</v>
      </c>
    </row>
    <row r="80" spans="1:8">
      <c r="A80" s="180" t="s">
        <v>121</v>
      </c>
      <c r="B80" s="99">
        <v>153</v>
      </c>
      <c r="C80" s="99">
        <f t="shared" si="10"/>
        <v>3704.8</v>
      </c>
      <c r="D80" s="103">
        <v>577.36</v>
      </c>
      <c r="E80" s="103">
        <v>598.19000000000005</v>
      </c>
      <c r="F80" s="103">
        <v>1733.3</v>
      </c>
      <c r="G80" s="127">
        <v>795.95</v>
      </c>
    </row>
    <row r="81" spans="1:8">
      <c r="A81" s="180" t="s">
        <v>122</v>
      </c>
      <c r="B81" s="99">
        <v>935</v>
      </c>
      <c r="C81" s="99">
        <f t="shared" si="10"/>
        <v>15884.149999999998</v>
      </c>
      <c r="D81" s="103">
        <v>2532.1350000000002</v>
      </c>
      <c r="E81" s="103">
        <v>1564.415</v>
      </c>
      <c r="F81" s="103">
        <v>7334.66</v>
      </c>
      <c r="G81" s="127">
        <v>4452.9399999999996</v>
      </c>
    </row>
    <row r="82" spans="1:8" ht="13.8" thickBot="1">
      <c r="A82" s="182" t="s">
        <v>69</v>
      </c>
      <c r="B82" s="95">
        <f t="shared" ref="B82:G82" si="11">SUM(B74:B81)</f>
        <v>5652</v>
      </c>
      <c r="C82" s="95">
        <f t="shared" si="7"/>
        <v>73448.45</v>
      </c>
      <c r="D82" s="95">
        <f t="shared" si="11"/>
        <v>8162.9650000000001</v>
      </c>
      <c r="E82" s="95">
        <f t="shared" si="11"/>
        <v>7565.0349999999989</v>
      </c>
      <c r="F82" s="95">
        <f t="shared" si="11"/>
        <v>36213.620000000003</v>
      </c>
      <c r="G82" s="106">
        <f t="shared" si="11"/>
        <v>21506.829999999998</v>
      </c>
    </row>
    <row r="83" spans="1:8" ht="13.8" thickBot="1">
      <c r="A83" s="184"/>
      <c r="B83" s="108"/>
      <c r="C83" s="107">
        <f t="shared" si="7"/>
        <v>0</v>
      </c>
      <c r="D83" s="108"/>
      <c r="E83" s="108"/>
      <c r="F83" s="108"/>
      <c r="G83" s="109"/>
    </row>
    <row r="84" spans="1:8" ht="13.8" thickBot="1">
      <c r="A84" s="182" t="s">
        <v>73</v>
      </c>
      <c r="B84" s="94">
        <f t="shared" ref="B84:G84" si="12">B82+B72+B68+B64+B53</f>
        <v>18916.289075547189</v>
      </c>
      <c r="C84" s="100">
        <f t="shared" si="12"/>
        <v>278149.82323982404</v>
      </c>
      <c r="D84" s="94">
        <f t="shared" si="12"/>
        <v>32532.417696296023</v>
      </c>
      <c r="E84" s="94">
        <f t="shared" si="12"/>
        <v>24189.1677556656</v>
      </c>
      <c r="F84" s="94">
        <f t="shared" si="12"/>
        <v>139672.92254102108</v>
      </c>
      <c r="G84" s="96">
        <f t="shared" si="12"/>
        <v>81755.315246841375</v>
      </c>
    </row>
    <row r="85" spans="1:8" hidden="1">
      <c r="A85" s="110" t="s">
        <v>129</v>
      </c>
      <c r="E85" s="111"/>
      <c r="F85" s="111"/>
    </row>
    <row r="86" spans="1:8" hidden="1">
      <c r="A86" s="112" t="s">
        <v>130</v>
      </c>
      <c r="B86" s="4" t="s">
        <v>94</v>
      </c>
      <c r="C86" s="4" t="s">
        <v>6</v>
      </c>
      <c r="D86" s="4" t="s">
        <v>131</v>
      </c>
      <c r="E86" s="111" t="s">
        <v>132</v>
      </c>
      <c r="F86" s="111" t="s">
        <v>133</v>
      </c>
      <c r="G86" s="4" t="s">
        <v>134</v>
      </c>
      <c r="H86" s="23"/>
    </row>
    <row r="87" spans="1:8" hidden="1">
      <c r="A87" s="23" t="s">
        <v>100</v>
      </c>
      <c r="B87" s="40">
        <v>3236.0602513852759</v>
      </c>
      <c r="C87" s="40">
        <v>1024.623490457838</v>
      </c>
      <c r="D87" s="40">
        <v>413.74460638245739</v>
      </c>
      <c r="E87" s="40">
        <v>1141.387568834856</v>
      </c>
      <c r="F87" s="40">
        <v>401.45815200325472</v>
      </c>
      <c r="G87" s="40">
        <v>423.12723596162374</v>
      </c>
      <c r="H87" s="40"/>
    </row>
    <row r="88" spans="1:8" hidden="1">
      <c r="A88" s="88" t="s">
        <v>104</v>
      </c>
      <c r="B88" s="40">
        <v>196181.42524594301</v>
      </c>
      <c r="C88" s="40">
        <v>62468.051877351056</v>
      </c>
      <c r="D88" s="40">
        <v>43504.731625776301</v>
      </c>
      <c r="E88" s="40">
        <v>67976.173804057733</v>
      </c>
      <c r="F88" s="40">
        <v>24857.5</v>
      </c>
      <c r="G88" s="40">
        <v>19618.272811053906</v>
      </c>
      <c r="H88" s="40"/>
    </row>
    <row r="89" spans="1:8" hidden="1">
      <c r="A89" s="113" t="s">
        <v>135</v>
      </c>
      <c r="B89" s="40"/>
      <c r="C89" s="40"/>
      <c r="D89" s="40"/>
      <c r="E89" s="40"/>
      <c r="F89" s="40"/>
      <c r="G89" s="40"/>
    </row>
    <row r="90" spans="1:8" hidden="1">
      <c r="A90" s="88" t="s">
        <v>100</v>
      </c>
      <c r="B90" s="40" t="e">
        <f>+C90+D90+E90+#REF!+#REF!</f>
        <v>#REF!</v>
      </c>
      <c r="C90" s="40">
        <v>1167.83</v>
      </c>
      <c r="D90" s="40">
        <v>505.28</v>
      </c>
      <c r="E90" s="40">
        <v>1183.73</v>
      </c>
      <c r="F90" s="40">
        <v>520.58000000000004</v>
      </c>
      <c r="G90" s="40">
        <v>350.98</v>
      </c>
      <c r="H90" s="40"/>
    </row>
    <row r="91" spans="1:8" hidden="1">
      <c r="A91" s="23" t="s">
        <v>104</v>
      </c>
      <c r="B91" s="40" t="e">
        <f>+C91+D91+E91+#REF!+#REF!</f>
        <v>#REF!</v>
      </c>
      <c r="C91" s="40">
        <v>55453.53</v>
      </c>
      <c r="D91" s="40">
        <v>17688.080000000002</v>
      </c>
      <c r="E91" s="40">
        <v>122986.5</v>
      </c>
      <c r="F91" s="40">
        <v>23298.62</v>
      </c>
      <c r="G91" s="40">
        <v>41252.75</v>
      </c>
      <c r="H91" s="40"/>
    </row>
    <row r="92" spans="1:8" hidden="1">
      <c r="A92" s="114" t="s">
        <v>136</v>
      </c>
    </row>
    <row r="93" spans="1:8" hidden="1">
      <c r="A93" s="88"/>
      <c r="B93" s="40" t="e">
        <f t="shared" ref="B93:G93" si="13">+B42-B15+B90-B23+B91</f>
        <v>#REF!</v>
      </c>
      <c r="C93" s="40">
        <f t="shared" si="13"/>
        <v>128777.74171881004</v>
      </c>
      <c r="D93" s="40">
        <f t="shared" si="13"/>
        <v>178063.03906428179</v>
      </c>
      <c r="E93" s="40">
        <f t="shared" si="13"/>
        <v>268289.72354091011</v>
      </c>
      <c r="F93" s="40">
        <f t="shared" si="13"/>
        <v>77711.207133839242</v>
      </c>
      <c r="G93" s="40">
        <f t="shared" si="13"/>
        <v>57638.906434141129</v>
      </c>
      <c r="H93" s="89"/>
    </row>
    <row r="94" spans="1:8">
      <c r="A94" s="88"/>
    </row>
    <row r="95" spans="1:8">
      <c r="A95" s="88"/>
    </row>
  </sheetData>
  <mergeCells count="8">
    <mergeCell ref="D49:E49"/>
    <mergeCell ref="F49:G49"/>
    <mergeCell ref="A4:G4"/>
    <mergeCell ref="C5:D5"/>
    <mergeCell ref="A6:G6"/>
    <mergeCell ref="E8:G8"/>
    <mergeCell ref="B47:G47"/>
    <mergeCell ref="C48:G48"/>
  </mergeCells>
  <pageMargins left="0.23" right="0.22" top="0.98425196850393704" bottom="0.98425196850393704" header="0" footer="0"/>
  <pageSetup paperSize="9" scale="43" orientation="landscape" r:id="rId1"/>
  <headerFooter alignWithMargins="0"/>
  <ignoredErrors>
    <ignoredError sqref="C64 C68 C72 C82 E24 E28 E42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RESULTADO FINAL PORCINO 1</vt:lpstr>
      <vt:lpstr>RESULTADO FINAL PORCINO 2</vt:lpstr>
      <vt:lpstr>RESULTADO FINAL NO IBÉRICO 1</vt:lpstr>
      <vt:lpstr>RESULTADO FINAL NO IBÉRICO 2</vt:lpstr>
      <vt:lpstr>RESULTADO FINAL IBERICO</vt:lpstr>
      <vt:lpstr>'RESULTADO FINAL NO IBÉRICO 1'!Área_de_impresión</vt:lpstr>
      <vt:lpstr>'RESULTADO FINAL PORCINO 1'!Área_de_impresión</vt:lpstr>
      <vt:lpstr>'RESULTADO FINAL PORCINO 2'!Área_de_impresión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2015-08-24T08:28:54Z</dcterms:modified>
</cp:coreProperties>
</file>