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histogramas\22\"/>
    </mc:Choice>
  </mc:AlternateContent>
  <xr:revisionPtr revIDLastSave="0" documentId="8_{0A1A84FD-46C6-43E2-8793-5C0A32E6AE15}" xr6:coauthVersionLast="47" xr6:coauthVersionMax="47" xr10:uidLastSave="{00000000-0000-0000-0000-000000000000}"/>
  <workbookProtection workbookAlgorithmName="SHA-512" workbookHashValue="3ahdg9baE3lnBnlNQH1QNf5F1vTW6uCMbk1QjUF6TEqQzGoNrUPDCyUjhqQvLiZJn0nLEPZUjJLNAxHHjvJGpw==" workbookSaltValue="92wrD1dc93ES5p6JFzTCtQ==" workbookSpinCount="100000" lockStructure="1"/>
  <bookViews>
    <workbookView showSheetTabs="0" xWindow="22932" yWindow="-108" windowWidth="23256" windowHeight="12576" tabRatio="718" activeTab="1"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state="hidden"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<sst xmlns="http://schemas.openxmlformats.org/spreadsheetml/2006/main" count="697" uniqueCount="88">
  <si>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</si>
  <si>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</si>
  <si>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</si>
  <si>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</si>
  <si>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</si>
  <si>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</si>
  <si>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</si>
  <si>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</si>
  <si>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</si>
  <si>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</si>
  <si>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</si>
  <si>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</si>
  <si>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</si>
  <si>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</si>
  <si>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</si>
  <si>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</si>
  <si>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</si>
  <si>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</si>
  <si>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</si>
  <si>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</si>
  <si>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</si>
  <si>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</si>
  <si>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</si>
  <si>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</si>
  <si>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</si>
  <si>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</si>
  <si>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</si>
  <si>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</si>
  <si>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</si>
  <si>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</si>
  <si>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</si>
  <si>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</si>
  <si>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</si>
  <si>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</si>
  <si>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</si>
  <si>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</si>
  <si>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</si>
  <si>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</si>
  <si>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</si>
  <si>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</si>
  <si>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</si>
  <si>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</si>
  <si>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</si>
  <si>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</si>
  <si>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</si>
  <si>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</si>
  <si>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</si>
  <si>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</si>
  <si>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</si>
  <si>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</si>
  <si>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</si>
  <si>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</si>
  <si>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</si>
  <si>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</si>
  <si>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</si>
  <si>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</si>
  <si>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</si>
  <si>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</si>
  <si>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</si>
  <si>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</si>
  <si>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</si>
  <si>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</si>
  <si>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</si>
  <si>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</si>
  <si>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</si>
  <si>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</si>
  <si>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</si>
  <si>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</si>
  <si>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</si>
  <si>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</si>
  <si>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</si>
  <si>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</si>
  <si>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</si>
  <si>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</si>
  <si>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</si>
  <si>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</si>
  <si>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</si>
  <si>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</si>
  <si>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</si>
  <si>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</si>
  <si>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</si>
  <si>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</si>
  <si>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</si>
  <si>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</si>
  <si>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</si>
  <si>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</si>
  <si>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</si>
  <si>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Durante noviembre 2022 se incrementa la actividad promocional de aceite, pasa de adquirirse el 5,5% de los litros de aceite con promoción al actual 7,5 %.
Este movimiento al alza en la promoción de aceite se traslada a cualquiera de los tipos de aceite de oliva, pero en especial al aceite de oliva virgen, pues es el que más aumenta la proporción de litros distribuidos al reclamo promocional.
• El 7,5 % de los litros de aceite se adquieren con promoción. El incremento de la actividad promocional de aceite se extiende a las marcas propias de distribución, así como a las marcas de fabricantes. Dicho movimiento se traslada también a todas las plataformas de distribución. 
La marca de fabricante es quien mantiene una mayor proporción de litros adquiridos en promoción y aumentan dicha actividad pasando del 18,7 % al 22,4 % a cierre de noviembre de 2022. Por su parte, la marca propia de la distribución, aunque también aumenta su actividad promocional, mantiene una proporción menor con un 1,6 % del volumen destinado a reclamo promocional.
En cuanto a las plataformas de distribución, el hipermercado es el canal que mayor proporción de sus litros destina a la venta con promoción (14,3 %) intensificándose en 4,0 puntos porcentuales a cierre de periodo. Por su parte, el supermercado y el discount también aumentan la promoción, siendo la cantidad destinada a la misma del 5,3 % en el caso del primero y del 5,5 % para el segundo.
• Crece la promoción para el aceite de oliva en 0,4 puntos porcentuales, movimiento que deja un 6,1 % de la totalidad de los litros a promoción. Este movimiento se produce a colación del aumento de la actividad promocional por parte de la marca de fabricante que pasa de destinar el 17,4 % al 18,2 % de sus litros. Por el contrario, la marca propia de la distribución reduce su actividad promocional con respecto al año anterior, de un 1,4 % a un 0,5 %. 
El hipermercado y el discount son los responsables del aumento de la actividad promocional de aceite de oliva, ya que ambos incrementan la proporción de litros destinados al reclamo promocional. El hipermercado se consolida como el canal que más espacio cede a las mismas (11,5 %), seguido del discount (5,0 %). Por el contrario, el supermercado reduce su actividad promocional con respecto a noviembre de 2021, pasando de destinar un 5,1 % a un 4,3 % de sus litros al reclamo promocional. 
• El aceite de oliva virgen incrementa su actividad promocional a cierre de noviembre de 2022 (4,8 % al 6,7 %). Este movimiento procede de la marca propia de la distribución, que pasa de no tener actividad promocional a destinar un 0,7 % de los litros a la misma. Por el contrario, las marcas de fabricante que destinan el 24,8 % de los litros a la promoción, la reducen a cierre del penúltimo mes del año (27,4 % durante noviembre de 2021). 
El hipermercado y el discount son los canales responsables del aumento en la actividad promocional, en ambos casos se incrementa el peso, siendo su correspondencia del 10,3 % en el caso del canal hipermercado y del 10,7 % en el caso del discount. El supermercado, por el contrario, reduce su actividad promocional en 0,9 puntos porcentuales, sin embargo, este descenso no es suficiente para frenar el crecimiento descrito.
• El aceite de oliva virgen extra incrementa ligeramente la actividad promocional (12,6 % a 12,8 %), pese a que, tanto marcas de fabricante como marcas de distribución reducen la proporción de litros que destinan al reclamo promocional, de un 1,6 % a un 0,2 % en el caso de las marcas propias de distribución, y de un 31,1 % a un 30,5 % en el caso de las marcas de fabricante. 
Canales como hipermercado y discount justifican la variación positiva, ya que ambos incrementan su actividad promocional. El hipermercado se consolida como el canal que mayor proporción de su volumen destina al reclamo promocional (22,8 %), por su parte, el discount aumenta su promoción de un 6,8 % a un 7,6 %. Por el contrario, el supermercado es la única plataforma de distribución que reduce la proporción de sus litros destinados a promoción pasando del 5,1 % al 4,3 %.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</si>
</sst>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C0A]mmmm\-yy;@"/>
    <numFmt numFmtId="167" formatCode="0.0"/>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84">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5"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6"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7" fontId="0" fillId="0" borderId="0" xfId="0" applyNumberFormat="1"/>
    <xf numFmtId="0" fontId="14" fillId="0" borderId="0" xfId="0" applyFont="1" applyFill="1"/>
    <xf numFmtId="17" fontId="14" fillId="0" borderId="0" xfId="0" applyNumberFormat="1" applyFont="1" applyFill="1"/>
    <xf numFmtId="167" fontId="14" fillId="0" borderId="0" xfId="0" applyNumberFormat="1" applyFont="1" applyFill="1"/>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graficos'!$D$11:$P$11</c:f>
              <c:numCache>
                <c:formatCode>0.0%</c:formatCode>
                <c:ptCount val="13"/>
                <c:pt idx="0">
                  <c:v>0.98856119073869908</c:v>
                </c:pt>
                <c:pt idx="1">
                  <c:v>0.98824017708909806</c:v>
                </c:pt>
                <c:pt idx="2">
                  <c:v>0.9935681917848268</c:v>
                </c:pt>
                <c:pt idx="3">
                  <c:v>0.99136193492657654</c:v>
                </c:pt>
                <c:pt idx="4">
                  <c:v>0.99103819109334057</c:v>
                </c:pt>
                <c:pt idx="5">
                  <c:v>0.99423868312757202</c:v>
                </c:pt>
                <c:pt idx="6">
                  <c:v>0.98668950975224035</c:v>
                </c:pt>
                <c:pt idx="7">
                  <c:v>0.97964344417751925</c:v>
                </c:pt>
                <c:pt idx="8">
                  <c:v>0.97966774113563104</c:v>
                </c:pt>
                <c:pt idx="9">
                  <c:v>0.97808451386366391</c:v>
                </c:pt>
                <c:pt idx="10">
                  <c:v>0.97136509503826229</c:v>
                </c:pt>
                <c:pt idx="11">
                  <c:v>0.97348212143028567</c:v>
                </c:pt>
                <c:pt idx="12">
                  <c:v>0.98441620714456968</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graficos'!$D$12:$P$12</c:f>
              <c:numCache>
                <c:formatCode>0.0%</c:formatCode>
                <c:ptCount val="13"/>
                <c:pt idx="0">
                  <c:v>1.1438809261300991E-2</c:v>
                </c:pt>
                <c:pt idx="1">
                  <c:v>1.1759822910902048E-2</c:v>
                </c:pt>
                <c:pt idx="2">
                  <c:v>6.4318082151732211E-3</c:v>
                </c:pt>
                <c:pt idx="3">
                  <c:v>8.638065073423554E-3</c:v>
                </c:pt>
                <c:pt idx="4">
                  <c:v>8.9618089066593135E-3</c:v>
                </c:pt>
                <c:pt idx="5">
                  <c:v>5.761316872427983E-3</c:v>
                </c:pt>
                <c:pt idx="6">
                  <c:v>1.331049024775962E-2</c:v>
                </c:pt>
                <c:pt idx="7">
                  <c:v>2.0356555822480717E-2</c:v>
                </c:pt>
                <c:pt idx="8">
                  <c:v>2.0332258864368957E-2</c:v>
                </c:pt>
                <c:pt idx="9">
                  <c:v>2.1915486136336117E-2</c:v>
                </c:pt>
                <c:pt idx="10">
                  <c:v>2.8634904961737841E-2</c:v>
                </c:pt>
                <c:pt idx="11">
                  <c:v>2.6517878569714427E-2</c:v>
                </c:pt>
                <c:pt idx="12">
                  <c:v>1.5583792855430352E-2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graficos'!$D$78:$P$78</c:f>
              <c:numCache>
                <c:formatCode>0.0%</c:formatCode>
                <c:ptCount val="13"/>
                <c:pt idx="0">
                  <c:v>0.98412698412698418</c:v>
                </c:pt>
                <c:pt idx="1">
                  <c:v>0.97275775356244754</c:v>
                </c:pt>
                <c:pt idx="2">
                  <c:v>0.98029842097638709</c:v>
                </c:pt>
                <c:pt idx="3">
                  <c:v>0.98616957306073361</c:v>
                </c:pt>
                <c:pt idx="4">
                  <c:v>0.98342230963753852</c:v>
                </c:pt>
                <c:pt idx="5">
                  <c:v>0.99436658422643587</c:v>
                </c:pt>
                <c:pt idx="6">
                  <c:v>0.98584648884050075</c:v>
                </c:pt>
                <c:pt idx="7">
                  <c:v>0.97254461500062395</c:v>
                </c:pt>
                <c:pt idx="8">
                  <c:v>0.98924449108079759</c:v>
                </c:pt>
                <c:pt idx="9">
                  <c:v>0.98000000000000009</c:v>
                </c:pt>
                <c:pt idx="10">
                  <c:v>0.98204122929050208</c:v>
                </c:pt>
                <c:pt idx="11">
                  <c:v>0.97092469018112493</c:v>
                </c:pt>
                <c:pt idx="12">
                  <c:v>0.99807900108056191</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graficos'!$D$79:$P$79</c:f>
              <c:numCache>
                <c:formatCode>0.0%</c:formatCode>
                <c:ptCount val="13"/>
                <c:pt idx="0">
                  <c:v>1.5873015873015872E-2</c:v>
                </c:pt>
                <c:pt idx="1">
                  <c:v>2.7242246437552388E-2</c:v>
                </c:pt>
                <c:pt idx="2">
                  <c:v>1.9701579023612924E-2</c:v>
                </c:pt>
                <c:pt idx="3">
                  <c:v>1.3830426939266387E-2</c:v>
                </c:pt>
                <c:pt idx="4">
                  <c:v>1.6577690362461362E-2</c:v>
                </c:pt>
                <c:pt idx="5">
                  <c:v>5.633415773564166E-3</c:v>
                </c:pt>
                <c:pt idx="6">
                  <c:v>1.4153511159499184E-2</c:v>
                </c:pt>
                <c:pt idx="7">
                  <c:v>2.7455384999376012E-2</c:v>
                </c:pt>
                <c:pt idx="8">
                  <c:v>1.0755508919202518E-2</c:v>
                </c:pt>
                <c:pt idx="9">
                  <c:v>0.02</c:v>
                </c:pt>
                <c:pt idx="10">
                  <c:v>1.7958770709497911E-2</c:v>
                </c:pt>
                <c:pt idx="11">
                  <c:v>2.9075309818875118E-2</c:v>
                </c:pt>
                <c:pt idx="12">
                  <c:v>1.920998919438108E-3</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graficos'!$D$73:$P$73</c:f>
              <c:numCache>
                <c:formatCode>0.0%</c:formatCode>
                <c:ptCount val="13"/>
                <c:pt idx="0">
                  <c:v>0.87449173217674159</c:v>
                </c:pt>
                <c:pt idx="1">
                  <c:v>0.88569424964936883</c:v>
                </c:pt>
                <c:pt idx="2">
                  <c:v>0.88482346241457865</c:v>
                </c:pt>
                <c:pt idx="3">
                  <c:v>0.85506601394451864</c:v>
                </c:pt>
                <c:pt idx="4">
                  <c:v>0.87420951333516628</c:v>
                </c:pt>
                <c:pt idx="5">
                  <c:v>0.88366578323336598</c:v>
                </c:pt>
                <c:pt idx="6">
                  <c:v>0.87085069211127542</c:v>
                </c:pt>
                <c:pt idx="7">
                  <c:v>0.88917036098796709</c:v>
                </c:pt>
                <c:pt idx="8">
                  <c:v>0.89328832922238088</c:v>
                </c:pt>
                <c:pt idx="9">
                  <c:v>0.89992550285572381</c:v>
                </c:pt>
                <c:pt idx="10">
                  <c:v>0.88038698328935794</c:v>
                </c:pt>
                <c:pt idx="11">
                  <c:v>0.90135889347245823</c:v>
                </c:pt>
                <c:pt idx="12">
                  <c:v>0.87227524449157534</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graficos'!$D$74:$P$74</c:f>
              <c:numCache>
                <c:formatCode>0.0%</c:formatCode>
                <c:ptCount val="13"/>
                <c:pt idx="0">
                  <c:v>0.12550826782325833</c:v>
                </c:pt>
                <c:pt idx="1">
                  <c:v>0.11430575035063115</c:v>
                </c:pt>
                <c:pt idx="2">
                  <c:v>0.11517653758542142</c:v>
                </c:pt>
                <c:pt idx="3">
                  <c:v>0.14493398605548138</c:v>
                </c:pt>
                <c:pt idx="4">
                  <c:v>0.12579048666483364</c:v>
                </c:pt>
                <c:pt idx="5">
                  <c:v>0.11633421676663412</c:v>
                </c:pt>
                <c:pt idx="6">
                  <c:v>0.12914930788872464</c:v>
                </c:pt>
                <c:pt idx="7">
                  <c:v>0.11082963901203292</c:v>
                </c:pt>
                <c:pt idx="8">
                  <c:v>0.10671167077761912</c:v>
                </c:pt>
                <c:pt idx="9">
                  <c:v>0.10007449714427613</c:v>
                </c:pt>
                <c:pt idx="10">
                  <c:v>0.11961301671064205</c:v>
                </c:pt>
                <c:pt idx="11">
                  <c:v>9.8641106527541864E-2</c:v>
                </c:pt>
                <c:pt idx="12">
                  <c:v>0.12772475550842463</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graficos'!$D$83:$P$83</c:f>
              <c:numCache>
                <c:formatCode>0.0%</c:formatCode>
                <c:ptCount val="13"/>
                <c:pt idx="0">
                  <c:v>0.93217243058938126</c:v>
                </c:pt>
                <c:pt idx="1">
                  <c:v>0.94740355092778006</c:v>
                </c:pt>
                <c:pt idx="2">
                  <c:v>0.92034040178571441</c:v>
                </c:pt>
                <c:pt idx="3">
                  <c:v>0.89149519890260631</c:v>
                </c:pt>
                <c:pt idx="4">
                  <c:v>0.94964519650655022</c:v>
                </c:pt>
                <c:pt idx="5">
                  <c:v>0.9041356130352185</c:v>
                </c:pt>
                <c:pt idx="6">
                  <c:v>0.9095022624434389</c:v>
                </c:pt>
                <c:pt idx="7">
                  <c:v>0.91626129256428068</c:v>
                </c:pt>
                <c:pt idx="8">
                  <c:v>0.91568850183011496</c:v>
                </c:pt>
                <c:pt idx="9">
                  <c:v>0.90008356213441565</c:v>
                </c:pt>
                <c:pt idx="10">
                  <c:v>0.87278603749191985</c:v>
                </c:pt>
                <c:pt idx="11">
                  <c:v>0.91485194146791105</c:v>
                </c:pt>
                <c:pt idx="12">
                  <c:v>0.92355995652698952</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graficos'!$D$84:$P$84</c:f>
              <c:numCache>
                <c:formatCode>0.0%</c:formatCode>
                <c:ptCount val="13"/>
                <c:pt idx="0">
                  <c:v>6.7827569410618613E-2</c:v>
                </c:pt>
                <c:pt idx="1">
                  <c:v>5.2596449072219997E-2</c:v>
                </c:pt>
                <c:pt idx="2">
                  <c:v>7.9659598214285726E-2</c:v>
                </c:pt>
                <c:pt idx="3">
                  <c:v>0.1085048010973937</c:v>
                </c:pt>
                <c:pt idx="4">
                  <c:v>5.0354803493449778E-2</c:v>
                </c:pt>
                <c:pt idx="5">
                  <c:v>9.5864386964781528E-2</c:v>
                </c:pt>
                <c:pt idx="6">
                  <c:v>9.0497737556561084E-2</c:v>
                </c:pt>
                <c:pt idx="7">
                  <c:v>8.3738707435719248E-2</c:v>
                </c:pt>
                <c:pt idx="8">
                  <c:v>8.4311498169885146E-2</c:v>
                </c:pt>
                <c:pt idx="9">
                  <c:v>9.9916437865584323E-2</c:v>
                </c:pt>
                <c:pt idx="10">
                  <c:v>0.12721396250808015</c:v>
                </c:pt>
                <c:pt idx="11">
                  <c:v>8.5148058532088941E-2</c:v>
                </c:pt>
                <c:pt idx="12">
                  <c:v>7.6440043473010505E-2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graficos'!$D$34:$P$34</c:f>
              <c:numCache>
                <c:formatCode>0.0%</c:formatCode>
                <c:ptCount val="13"/>
                <c:pt idx="0">
                  <c:v>0.69555811941159496</c:v>
                </c:pt>
                <c:pt idx="1">
                  <c:v>0.74597051935528302</c:v>
                </c:pt>
                <c:pt idx="2">
                  <c:v>0.69354604786076868</c:v>
                </c:pt>
                <c:pt idx="3">
                  <c:v>0.70401437986818449</c:v>
                </c:pt>
                <c:pt idx="4">
                  <c:v>0.72803460394701269</c:v>
                </c:pt>
                <c:pt idx="5">
                  <c:v>0.69531362653208373</c:v>
                </c:pt>
                <c:pt idx="6">
                  <c:v>0.69124551228942288</c:v>
                </c:pt>
                <c:pt idx="7">
                  <c:v>0.7606237816764132</c:v>
                </c:pt>
                <c:pt idx="8">
                  <c:v>0.7100724818795302</c:v>
                </c:pt>
                <c:pt idx="9">
                  <c:v>0.75832611117989357</c:v>
                </c:pt>
                <c:pt idx="10">
                  <c:v>0.70535497940392544</c:v>
                </c:pt>
                <c:pt idx="11">
                  <c:v>0.71671113267038555</c:v>
                </c:pt>
                <c:pt idx="12">
                  <c:v>0.70593735390369328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graficos'!$D$35:$P$35</c:f>
              <c:numCache>
                <c:formatCode>0.0%</c:formatCode>
                <c:ptCount val="13"/>
                <c:pt idx="0">
                  <c:v>0.30444188058840493</c:v>
                </c:pt>
                <c:pt idx="1">
                  <c:v>0.25402948064471692</c:v>
                </c:pt>
                <c:pt idx="2">
                  <c:v>0.30645395213923132</c:v>
                </c:pt>
                <c:pt idx="3">
                  <c:v>0.29598562013181545</c:v>
                </c:pt>
                <c:pt idx="4">
                  <c:v>0.27196539605298731</c:v>
                </c:pt>
                <c:pt idx="5">
                  <c:v>0.30468637346791638</c:v>
                </c:pt>
                <c:pt idx="6">
                  <c:v>0.30875448771057717</c:v>
                </c:pt>
                <c:pt idx="7">
                  <c:v>0.23937621832358677</c:v>
                </c:pt>
                <c:pt idx="8">
                  <c:v>0.28992751812046991</c:v>
                </c:pt>
                <c:pt idx="9">
                  <c:v>0.24167388882010649</c:v>
                </c:pt>
                <c:pt idx="10">
                  <c:v>0.29464502059607467</c:v>
                </c:pt>
                <c:pt idx="11">
                  <c:v>0.28328886732961434</c:v>
                </c:pt>
                <c:pt idx="12">
                  <c:v>0.29406264609630667</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graficos'!$D$29:$P$29</c:f>
              <c:numCache>
                <c:formatCode>0.0%</c:formatCode>
                <c:ptCount val="13"/>
                <c:pt idx="0">
                  <c:v>0.89296468655899253</c:v>
                </c:pt>
                <c:pt idx="1">
                  <c:v>0.9095098449937159</c:v>
                </c:pt>
                <c:pt idx="2">
                  <c:v>0.88843930635838142</c:v>
                </c:pt>
                <c:pt idx="3">
                  <c:v>0.86937399208327226</c:v>
                </c:pt>
                <c:pt idx="4">
                  <c:v>0.88400387114613577</c:v>
                </c:pt>
                <c:pt idx="5">
                  <c:v>0.8897812240376628</c:v>
                </c:pt>
                <c:pt idx="6">
                  <c:v>0.88150831991411704</c:v>
                </c:pt>
                <c:pt idx="7">
                  <c:v>0.89373020899303357</c:v>
                </c:pt>
                <c:pt idx="8">
                  <c:v>0.8971135343168698</c:v>
                </c:pt>
                <c:pt idx="9">
                  <c:v>0.90401482396541077</c:v>
                </c:pt>
                <c:pt idx="10">
                  <c:v>0.88368012033091003</c:v>
                </c:pt>
                <c:pt idx="11">
                  <c:v>0.90327255162419995</c:v>
                </c:pt>
                <c:pt idx="12">
                  <c:v>0.88580827067669177</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graficos'!$D$30:$P$30</c:f>
              <c:numCache>
                <c:formatCode>0.0%</c:formatCode>
                <c:ptCount val="13"/>
                <c:pt idx="0">
                  <c:v>0.10703531344100739</c:v>
                </c:pt>
                <c:pt idx="1">
                  <c:v>9.0490155006284045E-2</c:v>
                </c:pt>
                <c:pt idx="2">
                  <c:v>0.11156069364161848</c:v>
                </c:pt>
                <c:pt idx="3">
                  <c:v>0.13062600791672777</c:v>
                </c:pt>
                <c:pt idx="4">
                  <c:v>0.11599612885386425</c:v>
                </c:pt>
                <c:pt idx="5">
                  <c:v>0.1102187759623373</c:v>
                </c:pt>
                <c:pt idx="6">
                  <c:v>0.118491680085883</c:v>
                </c:pt>
                <c:pt idx="7">
                  <c:v>0.10626979100696644</c:v>
                </c:pt>
                <c:pt idx="8">
                  <c:v>0.1028864656831302</c:v>
                </c:pt>
                <c:pt idx="9">
                  <c:v>9.598517603458924E-2</c:v>
                </c:pt>
                <c:pt idx="10">
                  <c:v>0.11631987966908999</c:v>
                </c:pt>
                <c:pt idx="11">
                  <c:v>9.6727448375800024E-2</c:v>
                </c:pt>
                <c:pt idx="12">
                  <c:v>0.11419172932330827</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graficos'!$D$39:$P$39</c:f>
              <c:numCache>
                <c:formatCode>0.0%</c:formatCode>
                <c:ptCount val="13"/>
                <c:pt idx="0">
                  <c:v>0.81946670552236645</c:v>
                </c:pt>
                <c:pt idx="1">
                  <c:v>0.79988597491448121</c:v>
                </c:pt>
                <c:pt idx="2">
                  <c:v>0.79180887372013653</c:v>
                </c:pt>
                <c:pt idx="3">
                  <c:v>0.75652579241765072</c:v>
                </c:pt>
                <c:pt idx="4">
                  <c:v>0.80258249641319934</c:v>
                </c:pt>
                <c:pt idx="5">
                  <c:v>0.79302359241568965</c:v>
                </c:pt>
                <c:pt idx="6">
                  <c:v>0.79767875053732618</c:v>
                </c:pt>
                <c:pt idx="7">
                  <c:v>0.80285789891505688</c:v>
                </c:pt>
                <c:pt idx="8">
                  <c:v>0.79163987138263658</c:v>
                </c:pt>
                <c:pt idx="9">
                  <c:v>0.81558567279767669</c:v>
                </c:pt>
                <c:pt idx="10">
                  <c:v>0.77622890682318413</c:v>
                </c:pt>
                <c:pt idx="11">
                  <c:v>0.82925921330189845</c:v>
                </c:pt>
                <c:pt idx="12">
                  <c:v>0.78930998732864865</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graficos'!$D$40:$P$40</c:f>
              <c:numCache>
                <c:formatCode>0.0%</c:formatCode>
                <c:ptCount val="13"/>
                <c:pt idx="0">
                  <c:v>0.18053329447763372</c:v>
                </c:pt>
                <c:pt idx="1">
                  <c:v>0.20011402508551882</c:v>
                </c:pt>
                <c:pt idx="2">
                  <c:v>0.20819112627986347</c:v>
                </c:pt>
                <c:pt idx="3">
                  <c:v>0.24347420758234928</c:v>
                </c:pt>
                <c:pt idx="4">
                  <c:v>0.19741750358680057</c:v>
                </c:pt>
                <c:pt idx="5">
                  <c:v>0.20697640758431032</c:v>
                </c:pt>
                <c:pt idx="6">
                  <c:v>0.20232124946267371</c:v>
                </c:pt>
                <c:pt idx="7">
                  <c:v>0.19714210108494312</c:v>
                </c:pt>
                <c:pt idx="8">
                  <c:v>0.20836012861736333</c:v>
                </c:pt>
                <c:pt idx="9">
                  <c:v>0.18441432720232334</c:v>
                </c:pt>
                <c:pt idx="10">
                  <c:v>0.22377109317681584</c:v>
                </c:pt>
                <c:pt idx="11">
                  <c:v>0.1707407866981015</c:v>
                </c:pt>
                <c:pt idx="12">
                  <c:v>0.21069001267135121</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graficos'!$D$6:$P$6</c:f>
              <c:numCache>
                <c:formatCode>0.0%</c:formatCode>
                <c:ptCount val="13"/>
                <c:pt idx="0">
                  <c:v>0.94466403162055335</c:v>
                </c:pt>
                <c:pt idx="1">
                  <c:v>0.95419116641597168</c:v>
                </c:pt>
                <c:pt idx="2">
                  <c:v>0.93799885974914488</c:v>
                </c:pt>
                <c:pt idx="3">
                  <c:v>0.92782189449801467</c:v>
                </c:pt>
                <c:pt idx="4">
                  <c:v>0.9421217486041128</c:v>
                </c:pt>
                <c:pt idx="5">
                  <c:v>0.9486475353563093</c:v>
                </c:pt>
                <c:pt idx="6">
                  <c:v>0.92845891310055129</c:v>
                </c:pt>
                <c:pt idx="7">
                  <c:v>0.93157961300113823</c:v>
                </c:pt>
                <c:pt idx="8">
                  <c:v>0.92480735769326372</c:v>
                </c:pt>
                <c:pt idx="9">
                  <c:v>0.92124652735837664</c:v>
                </c:pt>
                <c:pt idx="10">
                  <c:v>0.91667690795133339</c:v>
                </c:pt>
                <c:pt idx="11">
                  <c:v>0.92626783359309428</c:v>
                </c:pt>
                <c:pt idx="12">
                  <c:v>0.9253468140136375</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graficos'!$D$7:$P$7</c:f>
              <c:numCache>
                <c:formatCode>0.0%</c:formatCode>
                <c:ptCount val="13"/>
                <c:pt idx="0">
                  <c:v>5.5335968379446633E-2</c:v>
                </c:pt>
                <c:pt idx="1">
                  <c:v>4.5808833584028444E-2</c:v>
                </c:pt>
                <c:pt idx="2">
                  <c:v>6.2001140250855187E-2</c:v>
                </c:pt>
                <c:pt idx="3">
                  <c:v>7.2178105501985237E-2</c:v>
                </c:pt>
                <c:pt idx="4">
                  <c:v>5.7878251395887231E-2</c:v>
                </c:pt>
                <c:pt idx="5">
                  <c:v>5.1352464643690789E-2</c:v>
                </c:pt>
                <c:pt idx="6">
                  <c:v>7.1541086899448672E-2</c:v>
                </c:pt>
                <c:pt idx="7">
                  <c:v>6.8420386998861771E-2</c:v>
                </c:pt>
                <c:pt idx="8">
                  <c:v>7.5192642306736265E-2</c:v>
                </c:pt>
                <c:pt idx="9">
                  <c:v>7.8753472641623384E-2</c:v>
                </c:pt>
                <c:pt idx="10">
                  <c:v>8.3323092048666586E-2</c:v>
                </c:pt>
                <c:pt idx="11">
                  <c:v>7.3732166406905636E-2</c:v>
                </c:pt>
                <c:pt idx="12">
                  <c:v>7.4653185986362572E-2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graficos'!$D$16:$P$16</c:f>
              <c:numCache>
                <c:formatCode>0.0%</c:formatCode>
                <c:ptCount val="13"/>
                <c:pt idx="0">
                  <c:v>0.97298392543563417</c:v>
                </c:pt>
                <c:pt idx="1">
                  <c:v>0.98198689956331886</c:v>
                </c:pt>
                <c:pt idx="2">
                  <c:v>0.96296296296296291</c:v>
                </c:pt>
                <c:pt idx="3">
                  <c:v>0.94375952347970626</c:v>
                </c:pt>
                <c:pt idx="4">
                  <c:v>0.95604707216787188</c:v>
                </c:pt>
                <c:pt idx="5">
                  <c:v>0.96645732229517567</c:v>
                </c:pt>
                <c:pt idx="6">
                  <c:v>0.93916600686196883</c:v>
                </c:pt>
                <c:pt idx="7">
                  <c:v>0.93489127718070486</c:v>
                </c:pt>
                <c:pt idx="8">
                  <c:v>0.91144047035766773</c:v>
                </c:pt>
                <c:pt idx="9">
                  <c:v>0.93100581878636735</c:v>
                </c:pt>
                <c:pt idx="10">
                  <c:v>0.91814241486068116</c:v>
                </c:pt>
                <c:pt idx="11">
                  <c:v>0.92140985949035492</c:v>
                </c:pt>
                <c:pt idx="12">
                  <c:v>0.94543470352855585</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graficos'!$D$17:$P$17</c:f>
              <c:numCache>
                <c:formatCode>0.0%</c:formatCode>
                <c:ptCount val="13"/>
                <c:pt idx="0">
                  <c:v>2.7016074564365798E-2</c:v>
                </c:pt>
                <c:pt idx="1">
                  <c:v>1.8013100436681227E-2</c:v>
                </c:pt>
                <c:pt idx="2">
                  <c:v>3.7037037037037028E-2</c:v>
                </c:pt>
                <c:pt idx="3">
                  <c:v>5.6240476520293667E-2</c:v>
                </c:pt>
                <c:pt idx="4">
                  <c:v>4.3952927832128175E-2</c:v>
                </c:pt>
                <c:pt idx="5">
                  <c:v>3.3542677704824442E-2</c:v>
                </c:pt>
                <c:pt idx="6">
                  <c:v>6.0833993138031145E-2</c:v>
                </c:pt>
                <c:pt idx="7">
                  <c:v>6.5108722819295181E-2</c:v>
                </c:pt>
                <c:pt idx="8">
                  <c:v>8.8559529642332199E-2</c:v>
                </c:pt>
                <c:pt idx="9">
                  <c:v>6.8994181213632572E-2</c:v>
                </c:pt>
                <c:pt idx="10">
                  <c:v>8.1857585139318886E-2</c:v>
                </c:pt>
                <c:pt idx="11">
                  <c:v>7.8590140509645162E-2</c:v>
                </c:pt>
                <c:pt idx="12">
                  <c:v>5.4565296471444161E-2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graficos'!$D$56:$P$56</c:f>
              <c:numCache>
                <c:formatCode>0.0%</c:formatCode>
                <c:ptCount val="13"/>
                <c:pt idx="0">
                  <c:v>0.82643418075336095</c:v>
                </c:pt>
                <c:pt idx="1">
                  <c:v>0.81358885017421601</c:v>
                </c:pt>
                <c:pt idx="2">
                  <c:v>0.81256983240223468</c:v>
                </c:pt>
                <c:pt idx="3">
                  <c:v>0.7549045955388336</c:v>
                </c:pt>
                <c:pt idx="4">
                  <c:v>0.83528117695586412</c:v>
                </c:pt>
                <c:pt idx="5">
                  <c:v>0.89699691271400506</c:v>
                </c:pt>
                <c:pt idx="6">
                  <c:v>0.76400217509516044</c:v>
                </c:pt>
                <c:pt idx="7">
                  <c:v>0.80744694701210784</c:v>
                </c:pt>
                <c:pt idx="8">
                  <c:v>0.78859016393442627</c:v>
                </c:pt>
                <c:pt idx="9">
                  <c:v>0.72827988338192429</c:v>
                </c:pt>
                <c:pt idx="10">
                  <c:v>0.73034280616796232</c:v>
                </c:pt>
                <c:pt idx="11">
                  <c:v>0.82311176398579988</c:v>
                </c:pt>
                <c:pt idx="12">
                  <c:v>0.81799683472756035</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graficos'!$D$57:$P$57</c:f>
              <c:numCache>
                <c:formatCode>0.0%</c:formatCode>
                <c:ptCount val="13"/>
                <c:pt idx="0">
                  <c:v>0.17356581924663916</c:v>
                </c:pt>
                <c:pt idx="1">
                  <c:v>0.18641114982578397</c:v>
                </c:pt>
                <c:pt idx="2">
                  <c:v>0.18743016759776537</c:v>
                </c:pt>
                <c:pt idx="3">
                  <c:v>0.24509540446116632</c:v>
                </c:pt>
                <c:pt idx="4">
                  <c:v>0.16471882304413585</c:v>
                </c:pt>
                <c:pt idx="5">
                  <c:v>0.10300308728599494</c:v>
                </c:pt>
                <c:pt idx="6">
                  <c:v>0.23599782490483956</c:v>
                </c:pt>
                <c:pt idx="7">
                  <c:v>0.19255305298789219</c:v>
                </c:pt>
                <c:pt idx="8">
                  <c:v>0.21140983606557379</c:v>
                </c:pt>
                <c:pt idx="9">
                  <c:v>0.27172011661807582</c:v>
                </c:pt>
                <c:pt idx="10">
                  <c:v>0.26965719383203773</c:v>
                </c:pt>
                <c:pt idx="11">
                  <c:v>0.17688823601420003</c:v>
                </c:pt>
                <c:pt idx="12">
                  <c:v>0.18200316527243951</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graficos'!$D$51:$P$51</c:f>
              <c:numCache>
                <c:formatCode>0.0%</c:formatCode>
                <c:ptCount val="13"/>
                <c:pt idx="0">
                  <c:v>0.94299959574181369</c:v>
                </c:pt>
                <c:pt idx="1">
                  <c:v>0.9539232958395446</c:v>
                </c:pt>
                <c:pt idx="2">
                  <c:v>0.92723549488054613</c:v>
                </c:pt>
                <c:pt idx="3">
                  <c:v>0.91535269709543565</c:v>
                </c:pt>
                <c:pt idx="4">
                  <c:v>0.93244156195108774</c:v>
                </c:pt>
                <c:pt idx="5">
                  <c:v>0.97095548317046687</c:v>
                </c:pt>
                <c:pt idx="6">
                  <c:v>0.92117585848074923</c:v>
                </c:pt>
                <c:pt idx="7">
                  <c:v>0.92932818147825003</c:v>
                </c:pt>
                <c:pt idx="8">
                  <c:v>0.93194661536611767</c:v>
                </c:pt>
                <c:pt idx="9">
                  <c:v>0.91466416598288591</c:v>
                </c:pt>
                <c:pt idx="10">
                  <c:v>0.91638390693165284</c:v>
                </c:pt>
                <c:pt idx="11">
                  <c:v>0.94025911708253351</c:v>
                </c:pt>
                <c:pt idx="12">
                  <c:v>0.93927915518824601</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graficos'!$D$52:$P$52</c:f>
              <c:numCache>
                <c:formatCode>0.0%</c:formatCode>
                <c:ptCount val="13"/>
                <c:pt idx="0">
                  <c:v>5.7000404258186227E-2</c:v>
                </c:pt>
                <c:pt idx="1">
                  <c:v>4.607670416045534E-2</c:v>
                </c:pt>
                <c:pt idx="2">
                  <c:v>7.2764505119453926E-2</c:v>
                </c:pt>
                <c:pt idx="3">
                  <c:v>8.4647302904564306E-2</c:v>
                </c:pt>
                <c:pt idx="4">
                  <c:v>6.7558438048912303E-2</c:v>
                </c:pt>
                <c:pt idx="5">
                  <c:v>2.9044516829533115E-2</c:v>
                </c:pt>
                <c:pt idx="6">
                  <c:v>7.8824141519250782E-2</c:v>
                </c:pt>
                <c:pt idx="7">
                  <c:v>7.067181852174996E-2</c:v>
                </c:pt>
                <c:pt idx="8">
                  <c:v>6.8053384633882413E-2</c:v>
                </c:pt>
                <c:pt idx="9">
                  <c:v>8.5335834017114059E-2</c:v>
                </c:pt>
                <c:pt idx="10">
                  <c:v>8.3616093068347067E-2</c:v>
                </c:pt>
                <c:pt idx="11">
                  <c:v>5.9740882917466417E-2</c:v>
                </c:pt>
                <c:pt idx="12">
                  <c:v>6.0720844811753903E-2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graficos'!$D$61:$P$61</c:f>
              <c:numCache>
                <c:formatCode>0.0%</c:formatCode>
                <c:ptCount val="13"/>
                <c:pt idx="0">
                  <c:v>0.96779261586802834</c:v>
                </c:pt>
                <c:pt idx="1">
                  <c:v>0.98513857276743877</c:v>
                </c:pt>
                <c:pt idx="2">
                  <c:v>0.96141250177986626</c:v>
                </c:pt>
                <c:pt idx="3">
                  <c:v>0.89961089494163426</c:v>
                </c:pt>
                <c:pt idx="4">
                  <c:v>0.90484354907843978</c:v>
                </c:pt>
                <c:pt idx="5">
                  <c:v>0.99443334284898655</c:v>
                </c:pt>
                <c:pt idx="6">
                  <c:v>0.90922499329578976</c:v>
                </c:pt>
                <c:pt idx="7">
                  <c:v>0.93495133670075148</c:v>
                </c:pt>
                <c:pt idx="8">
                  <c:v>0.92513622364368642</c:v>
                </c:pt>
                <c:pt idx="9">
                  <c:v>0.95038724884947801</c:v>
                </c:pt>
                <c:pt idx="10">
                  <c:v>0.9320089866382878</c:v>
                </c:pt>
                <c:pt idx="11">
                  <c:v>0.94423747145775749</c:v>
                </c:pt>
                <c:pt idx="12">
                  <c:v>0.94983591186122829</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graficos'!$D$62:$P$62</c:f>
              <c:numCache>
                <c:formatCode>0.0%</c:formatCode>
                <c:ptCount val="13"/>
                <c:pt idx="0">
                  <c:v>3.2207384131971724E-2</c:v>
                </c:pt>
                <c:pt idx="1">
                  <c:v>1.4861427232561255E-2</c:v>
                </c:pt>
                <c:pt idx="2">
                  <c:v>3.8587498220133853E-2</c:v>
                </c:pt>
                <c:pt idx="3">
                  <c:v>0.10038910505836576</c:v>
                </c:pt>
                <c:pt idx="4">
                  <c:v>9.5156450921560234E-2</c:v>
                </c:pt>
                <c:pt idx="5">
                  <c:v>5.5666571510134171E-3</c:v>
                </c:pt>
                <c:pt idx="6">
                  <c:v>9.0775006704210237E-2</c:v>
                </c:pt>
                <c:pt idx="7">
                  <c:v>6.5048663299248494E-2</c:v>
                </c:pt>
                <c:pt idx="8">
                  <c:v>7.486377635631368E-2</c:v>
                </c:pt>
                <c:pt idx="9">
                  <c:v>4.9612751150521939E-2</c:v>
                </c:pt>
                <c:pt idx="10">
                  <c:v>6.7991013361712191E-2</c:v>
                </c:pt>
                <c:pt idx="11">
                  <c:v>5.576252854224252E-2</c:v>
                </c:pt>
                <c:pt idx="12">
                  <c:v>5.0164088138771684E-2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graficos'!$D$100:$P$100</c:f>
              <c:numCache>
                <c:formatCode>0.0%</c:formatCode>
                <c:ptCount val="13"/>
                <c:pt idx="0">
                  <c:v>0.72632944228274965</c:v>
                </c:pt>
                <c:pt idx="1">
                  <c:v>0.91220002873976136</c:v>
                </c:pt>
                <c:pt idx="2">
                  <c:v>0.61466701217932107</c:v>
                </c:pt>
                <c:pt idx="3">
                  <c:v>0.70755422587883321</c:v>
                </c:pt>
                <c:pt idx="4">
                  <c:v>0.69575233981281492</c:v>
                </c:pt>
                <c:pt idx="5">
                  <c:v>0.63566726511071214</c:v>
                </c:pt>
                <c:pt idx="6">
                  <c:v>0.70755244755244762</c:v>
                </c:pt>
                <c:pt idx="7">
                  <c:v>0.72004079551249356</c:v>
                </c:pt>
                <c:pt idx="8">
                  <c:v>0.63981655691439321</c:v>
                </c:pt>
                <c:pt idx="9">
                  <c:v>0.68715083798882681</c:v>
                </c:pt>
                <c:pt idx="10">
                  <c:v>0.75501960318403227</c:v>
                </c:pt>
                <c:pt idx="11">
                  <c:v>0.67396510434485124</c:v>
                </c:pt>
                <c:pt idx="12">
                  <c:v>0.75209480488388802</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graficos'!$D$101:$P$101</c:f>
              <c:numCache>
                <c:formatCode>0.0%</c:formatCode>
                <c:ptCount val="13"/>
                <c:pt idx="0">
                  <c:v>0.2736705577172503</c:v>
                </c:pt>
                <c:pt idx="1">
                  <c:v>8.7799971260238543E-2</c:v>
                </c:pt>
                <c:pt idx="2">
                  <c:v>0.38533298782067893</c:v>
                </c:pt>
                <c:pt idx="3">
                  <c:v>0.29244577412116679</c:v>
                </c:pt>
                <c:pt idx="4">
                  <c:v>0.30424766018718502</c:v>
                </c:pt>
                <c:pt idx="5">
                  <c:v>0.36433273488928786</c:v>
                </c:pt>
                <c:pt idx="6">
                  <c:v>0.29244755244755244</c:v>
                </c:pt>
                <c:pt idx="7">
                  <c:v>0.27995920448750639</c:v>
                </c:pt>
                <c:pt idx="8">
                  <c:v>0.36018344308560679</c:v>
                </c:pt>
                <c:pt idx="9">
                  <c:v>0.31284916201117319</c:v>
                </c:pt>
                <c:pt idx="10">
                  <c:v>0.2449803968159677</c:v>
                </c:pt>
                <c:pt idx="11">
                  <c:v>0.32603489565514882</c:v>
                </c:pt>
                <c:pt idx="12">
                  <c:v>0.24790519511611209</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graficos'!$D$95:$P$95</c:f>
              <c:numCache>
                <c:formatCode>0.0%</c:formatCode>
                <c:ptCount val="13"/>
                <c:pt idx="0">
                  <c:v>0.952152434721242</c:v>
                </c:pt>
                <c:pt idx="1">
                  <c:v>0.98305084745762705</c:v>
                </c:pt>
                <c:pt idx="2">
                  <c:v>0.89987900786448871</c:v>
                </c:pt>
                <c:pt idx="3">
                  <c:v>0.91132795927025889</c:v>
                </c:pt>
                <c:pt idx="4">
                  <c:v>0.91229796205200286</c:v>
                </c:pt>
                <c:pt idx="5">
                  <c:v>0.91310790785396734</c:v>
                </c:pt>
                <c:pt idx="6">
                  <c:v>0.92529348986125937</c:v>
                </c:pt>
                <c:pt idx="7">
                  <c:v>0.91198074974670718</c:v>
                </c:pt>
                <c:pt idx="8">
                  <c:v>0.9147596561327036</c:v>
                </c:pt>
                <c:pt idx="9">
                  <c:v>0.92655706228249124</c:v>
                </c:pt>
                <c:pt idx="10">
                  <c:v>0.89996285749659533</c:v>
                </c:pt>
                <c:pt idx="11">
                  <c:v>0.91167416528534229</c:v>
                </c:pt>
                <c:pt idx="12">
                  <c:v>0.93311620332674183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graficos'!$D$96:$P$96</c:f>
              <c:numCache>
                <c:formatCode>0.0%</c:formatCode>
                <c:ptCount val="13"/>
                <c:pt idx="0">
                  <c:v>4.7847565278757942E-2</c:v>
                </c:pt>
                <c:pt idx="1">
                  <c:v>1.6949152542372878E-2</c:v>
                </c:pt>
                <c:pt idx="2">
                  <c:v>0.10012099213551119</c:v>
                </c:pt>
                <c:pt idx="3">
                  <c:v>8.8672040729741192E-2</c:v>
                </c:pt>
                <c:pt idx="4">
                  <c:v>8.7702037947997205E-2</c:v>
                </c:pt>
                <c:pt idx="5">
                  <c:v>8.6892092146032593E-2</c:v>
                </c:pt>
                <c:pt idx="6">
                  <c:v>7.4706510138740662E-2</c:v>
                </c:pt>
                <c:pt idx="7">
                  <c:v>8.8019250253292797E-2</c:v>
                </c:pt>
                <c:pt idx="8">
                  <c:v>8.5240343867296287E-2</c:v>
                </c:pt>
                <c:pt idx="9">
                  <c:v>7.3442937717508705E-2</c:v>
                </c:pt>
                <c:pt idx="10">
                  <c:v>0.10003714250340473</c:v>
                </c:pt>
                <c:pt idx="11">
                  <c:v>8.8325834714657839E-2</c:v>
                </c:pt>
                <c:pt idx="12">
                  <c:v>6.6883796673258111E-2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graficos'!$D$105:$P$105</c:f>
              <c:numCache>
                <c:formatCode>0.0%</c:formatCode>
                <c:ptCount val="13"/>
                <c:pt idx="0">
                  <c:v>0.96124644099968359</c:v>
                </c:pt>
                <c:pt idx="1">
                  <c:v>0.96725331794575886</c:v>
                </c:pt>
                <c:pt idx="2">
                  <c:v>0.97599323753169909</c:v>
                </c:pt>
                <c:pt idx="3">
                  <c:v>0.98677325581395359</c:v>
                </c:pt>
                <c:pt idx="4">
                  <c:v>0.98826979472140764</c:v>
                </c:pt>
                <c:pt idx="5">
                  <c:v>0.89612553811970552</c:v>
                </c:pt>
                <c:pt idx="6">
                  <c:v>0.91795104261106064</c:v>
                </c:pt>
                <c:pt idx="7">
                  <c:v>0.98468912262015706</c:v>
                </c:pt>
                <c:pt idx="8">
                  <c:v>0.88282667876588028</c:v>
                </c:pt>
                <c:pt idx="9">
                  <c:v>0.87915742793791574</c:v>
                </c:pt>
                <c:pt idx="10">
                  <c:v>0.96570537802026502</c:v>
                </c:pt>
                <c:pt idx="11">
                  <c:v>0.90591088982509893</c:v>
                </c:pt>
                <c:pt idx="12">
                  <c:v>0.89327172320522941</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graficos'!$D$106:$P$106</c:f>
              <c:numCache>
                <c:formatCode>0.0%</c:formatCode>
                <c:ptCount val="13"/>
                <c:pt idx="0">
                  <c:v>3.8753559000316358E-2</c:v>
                </c:pt>
                <c:pt idx="1">
                  <c:v>3.2746682054241201E-2</c:v>
                </c:pt>
                <c:pt idx="2">
                  <c:v>2.400676246830093E-2</c:v>
                </c:pt>
                <c:pt idx="3">
                  <c:v>1.3226744186046512E-2</c:v>
                </c:pt>
                <c:pt idx="4">
                  <c:v>1.1730205278592375E-2</c:v>
                </c:pt>
                <c:pt idx="5">
                  <c:v>0.10387446188029441</c:v>
                </c:pt>
                <c:pt idx="6">
                  <c:v>8.2048957388939248E-2</c:v>
                </c:pt>
                <c:pt idx="7">
                  <c:v>1.5310877379842895E-2</c:v>
                </c:pt>
                <c:pt idx="8">
                  <c:v>0.11717332123411979</c:v>
                </c:pt>
                <c:pt idx="9">
                  <c:v>0.12084257206208425</c:v>
                </c:pt>
                <c:pt idx="10">
                  <c:v>3.4294621979734999E-2</c:v>
                </c:pt>
                <c:pt idx="11">
                  <c:v>9.4089110174901069E-2</c:v>
                </c:pt>
                <c:pt idx="12">
                  <c:v>0.10672827679477065</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1739" y="1593587"/>
          <a:ext cx="6595149" cy="56074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1739" y="5175733"/>
          <a:ext cx="6595149" cy="56074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1739" y="2313827"/>
          <a:ext cx="6595149" cy="56074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1739" y="3034066"/>
          <a:ext cx="6595149" cy="54359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1739" y="3744780"/>
          <a:ext cx="6595149" cy="55312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9156" y="4457399"/>
          <a:ext cx="6587529" cy="55883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1739" y="5895975"/>
          <a:ext cx="6595149" cy="56074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zoomScale="70" zoomScaleNormal="7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30" zoomScaleNormal="130" workbookViewId="0">
      <selection activeCell="AV152" sqref="AV152:AV153"/>
    </sheetView>
  </sheetViews>
  <sheetFormatPr baseColWidth="10" defaultColWidth="11.42578125" defaultRowHeight="15" x14ac:dyDescent="0.25"/>
  <cols>
    <col min="1" max="1" width="3.140625" customWidth="1"/>
    <col min="2" max="2" width="2.7109375" customWidth="1"/>
    <col min="3" max="3" width="4.28515625" style="51" customWidth="1"/>
    <col min="4" max="4" width="90.42578125" customWidth="1"/>
  </cols>
  <sheetData>
    <row r="3" spans="2:9" ht="14.1" customHeight="1" thickBot="1" x14ac:dyDescent="0.3">
      <c r="B3" s="48"/>
      <c r="C3" s="49" t="s">
        <v>41</v>
      </c>
      <c r="F3" s="50" t="s">
        <v>42</v>
      </c>
    </row>
    <row r="4" spans="2:9" x14ac:dyDescent="0.25">
      <c r="F4" s="75" t="s">
        <v>43</v>
      </c>
      <c r="G4" s="76"/>
      <c r="H4" s="76"/>
      <c r="I4" s="77"/>
    </row>
    <row r="5" spans="2:9" s="14" customFormat="1" ht="20.100000000000001" customHeight="1" x14ac:dyDescent="0.25">
      <c r="C5" s="52" t="s">
        <v>44</v>
      </c>
      <c r="D5" s="14" t="s">
        <v>45</v>
      </c>
      <c r="F5" s="78"/>
      <c r="G5" s="79"/>
      <c r="H5" s="79"/>
      <c r="I5" s="80"/>
    </row>
    <row r="6" spans="2:9" s="14" customFormat="1" ht="20.100000000000001" customHeight="1" x14ac:dyDescent="0.25">
      <c r="C6" s="52" t="s">
        <v>46</v>
      </c>
      <c r="D6" s="14" t="s">
        <v>47</v>
      </c>
      <c r="F6" s="78"/>
      <c r="G6" s="79"/>
      <c r="H6" s="79"/>
      <c r="I6" s="80"/>
    </row>
    <row r="7" spans="2:9" s="14" customFormat="1" ht="20.100000000000001" customHeight="1" x14ac:dyDescent="0.25">
      <c r="C7" s="52" t="s">
        <v>48</v>
      </c>
      <c r="D7" s="14" t="s">
        <v>49</v>
      </c>
      <c r="F7" s="78"/>
      <c r="G7" s="79"/>
      <c r="H7" s="79"/>
      <c r="I7" s="80"/>
    </row>
    <row r="8" spans="2:9" s="14" customFormat="1" ht="20.100000000000001" customHeight="1" x14ac:dyDescent="0.25">
      <c r="C8" s="52" t="s">
        <v>50</v>
      </c>
      <c r="D8" s="14" t="s">
        <v>51</v>
      </c>
      <c r="F8" s="78"/>
      <c r="G8" s="79"/>
      <c r="H8" s="79"/>
      <c r="I8" s="80"/>
    </row>
    <row r="9" spans="2:9" ht="20.100000000000001" customHeight="1" x14ac:dyDescent="0.25">
      <c r="C9" s="52" t="s">
        <v>50</v>
      </c>
      <c r="D9" s="14" t="s">
        <v>52</v>
      </c>
      <c r="F9" s="78"/>
      <c r="G9" s="79"/>
      <c r="H9" s="79"/>
      <c r="I9" s="80"/>
    </row>
    <row r="10" spans="2:9" ht="20.100000000000001" customHeight="1" x14ac:dyDescent="0.25">
      <c r="C10" s="52" t="s">
        <v>53</v>
      </c>
      <c r="D10" s="14" t="s">
        <v>54</v>
      </c>
      <c r="F10" s="78"/>
      <c r="G10" s="79"/>
      <c r="H10" s="79"/>
      <c r="I10" s="80"/>
    </row>
    <row r="11" spans="2:9" x14ac:dyDescent="0.25">
      <c r="C11" s="52"/>
      <c r="F11" s="78"/>
      <c r="G11" s="79"/>
      <c r="H11" s="79"/>
      <c r="I11" s="80"/>
    </row>
    <row r="12" spans="2:9" ht="15.75" thickBot="1" x14ac:dyDescent="0.3">
      <c r="F12" s="81"/>
      <c r="G12" s="82"/>
      <c r="H12" s="82"/>
      <c r="I12" s="83"/>
    </row>
    <row r="16" spans="2:9" ht="14.1" customHeight="1" x14ac:dyDescent="0.25">
      <c r="B16" s="48"/>
      <c r="C16" s="49" t="s">
        <v>55</v>
      </c>
    </row>
    <row r="18" spans="3:4" x14ac:dyDescent="0.25">
      <c r="D18" s="53" t="s">
        <v>56</v>
      </c>
    </row>
    <row r="19" spans="3:4" x14ac:dyDescent="0.25">
      <c r="C19" s="52"/>
      <c r="D19" t="s">
        <v>57</v>
      </c>
    </row>
    <row r="20" spans="3:4" x14ac:dyDescent="0.25">
      <c r="C20" s="52"/>
      <c r="D20" t="s">
        <v>58</v>
      </c>
    </row>
    <row r="21" spans="3:4" x14ac:dyDescent="0.25">
      <c r="C21" s="52"/>
      <c r="D21" t="s">
        <v>59</v>
      </c>
    </row>
    <row r="22" spans="3:4" ht="3.75" customHeight="1" x14ac:dyDescent="0.25">
      <c r="C22" s="52"/>
    </row>
    <row r="23" spans="3:4" ht="15.75" x14ac:dyDescent="0.25">
      <c r="C23" s="52"/>
      <c r="D23" s="54" t="s">
        <v>60</v>
      </c>
    </row>
    <row r="24" spans="3:4" x14ac:dyDescent="0.25">
      <c r="C24" s="52"/>
      <c r="D24" s="55" t="s">
        <v>61</v>
      </c>
    </row>
    <row r="27" spans="3:4" x14ac:dyDescent="0.25">
      <c r="D27" s="53" t="s">
        <v>62</v>
      </c>
    </row>
    <row r="28" spans="3:4" x14ac:dyDescent="0.25">
      <c r="D28" t="s">
        <v>63</v>
      </c>
    </row>
    <row r="29" spans="3:4" x14ac:dyDescent="0.25">
      <c r="D29" t="s">
        <v>64</v>
      </c>
    </row>
    <row r="30" spans="3:4" x14ac:dyDescent="0.25">
      <c r="D30" t="s">
        <v>65</v>
      </c>
    </row>
    <row r="33" spans="4:4" x14ac:dyDescent="0.25">
      <c r="D33" s="53" t="s">
        <v>66</v>
      </c>
    </row>
    <row r="34" spans="4:4" x14ac:dyDescent="0.25">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55" zoomScaleNormal="55" workbookViewId="0">
      <pane xSplit="3" ySplit="5" topLeftCell="D81" activePane="bottomRight" state="frozen"/>
      <selection pane="topRight" activeCell="D1" sqref="D1"/>
      <selection pane="bottomLeft" activeCell="A6" sqref="A6"/>
      <selection pane="bottomRight" activeCell="D105" sqref="D105:D106"/>
    </sheetView>
  </sheetViews>
  <sheetFormatPr baseColWidth="10" defaultColWidth="11.42578125" defaultRowHeight="15.75" x14ac:dyDescent="0.25"/>
  <cols>
    <col min="1" max="1" width="60.140625" style="3" bestFit="1"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8" ht="36.75" customHeight="1" x14ac:dyDescent="0.25"/>
    <row r="4" spans="1:18" ht="36.75" customHeight="1" x14ac:dyDescent="0.25"/>
    <row r="5" spans="1:18" ht="36.75" customHeight="1" thickBot="1" x14ac:dyDescent="0.3">
      <c r="A5" s="5"/>
      <c r="B5" s="5"/>
      <c r="D5" s="57" cm="1">
        <f t="array" ref="D5">INDEX('Back data'!$A$4:$AV$4,MAX(IF('Back data'!$A$4:$AW$4&lt;&gt;"",COLUMN('Back data'!$A$4:$AW$4)))-D6)</f>
        <v>44501</v>
      </c>
      <c r="E5" s="57" cm="1">
        <f t="array" ref="E5">INDEX('Back data'!$A$4:$AV$4,MAX(IF('Back data'!$A$4:$AW$4&lt;&gt;"",COLUMN('Back data'!$A$4:$AW$4)))-E6)</f>
        <v>44531</v>
      </c>
      <c r="F5" s="57" cm="1">
        <f t="array" ref="F5">INDEX('Back data'!$A$4:$AV$4,MAX(IF('Back data'!$A$4:$AW$4&lt;&gt;"",COLUMN('Back data'!$A$4:$AW$4)))-F6)</f>
        <v>44562</v>
      </c>
      <c r="G5" s="57" cm="1">
        <f t="array" ref="G5">INDEX('Back data'!$A$4:$AV$4,MAX(IF('Back data'!$A$4:$AW$4&lt;&gt;"",COLUMN('Back data'!$A$4:$AW$4)))-G6)</f>
        <v>44593</v>
      </c>
      <c r="H5" s="57" cm="1">
        <f t="array" ref="H5">INDEX('Back data'!$A$4:$AV$4,MAX(IF('Back data'!$A$4:$AW$4&lt;&gt;"",COLUMN('Back data'!$A$4:$AW$4)))-H6)</f>
        <v>44621</v>
      </c>
      <c r="I5" s="57" cm="1">
        <f t="array" ref="I5">INDEX('Back data'!$A$4:$AV$4,MAX(IF('Back data'!$A$4:$AW$4&lt;&gt;"",COLUMN('Back data'!$A$4:$AW$4)))-I6)</f>
        <v>44652</v>
      </c>
      <c r="J5" s="57" cm="1">
        <f t="array" ref="J5">INDEX('Back data'!$A$4:$AV$4,MAX(IF('Back data'!$A$4:$AW$4&lt;&gt;"",COLUMN('Back data'!$A$4:$AW$4)))-J6)</f>
        <v>44682</v>
      </c>
      <c r="K5" s="57" cm="1">
        <f t="array" ref="K5">INDEX('Back data'!$A$4:$AV$4,MAX(IF('Back data'!$A$4:$AW$4&lt;&gt;"",COLUMN('Back data'!$A$4:$AW$4)))-K6)</f>
        <v>44713</v>
      </c>
      <c r="L5" s="57" cm="1">
        <f t="array" ref="L5">INDEX('Back data'!$A$4:$AV$4,MAX(IF('Back data'!$A$4:$AW$4&lt;&gt;"",COLUMN('Back data'!$A$4:$AW$4)))-L6)</f>
        <v>44743</v>
      </c>
      <c r="M5" s="57" cm="1">
        <f t="array" ref="M5">INDEX('Back data'!$A$4:$AV$4,MAX(IF('Back data'!$A$4:$AW$4&lt;&gt;"",COLUMN('Back data'!$A$4:$AW$4)))-M6)</f>
        <v>44774</v>
      </c>
      <c r="N5" s="57" cm="1">
        <f t="array" ref="N5">INDEX('Back data'!$A$4:$AV$4,MAX(IF('Back data'!$A$4:$AW$4&lt;&gt;"",COLUMN('Back data'!$A$4:$AW$4)))-N6)</f>
        <v>44805</v>
      </c>
      <c r="O5" s="57" cm="1">
        <f t="array" ref="O5">INDEX('Back data'!$A$4:$AV$4,MAX(IF('Back data'!$A$4:$AW$4&lt;&gt;"",COLUMN('Back data'!$A$4:$AW$4)))-O6)</f>
        <v>44835</v>
      </c>
      <c r="P5" s="57" cm="1">
        <f t="array" ref="P5">INDEX('Back data'!$A$4:$AW$4,MAX(IF('Back data'!$A$4:$AW$4&lt;&gt;"",COLUMN('Back data'!$A$4:$AW$4)))-P6)</f>
        <v>44866</v>
      </c>
    </row>
    <row r="6" spans="1:18" x14ac:dyDescent="0.25">
      <c r="D6" s="3">
        <v>12</v>
      </c>
      <c r="E6" s="3">
        <v>11</v>
      </c>
      <c r="F6" s="3">
        <v>10</v>
      </c>
      <c r="G6" s="3">
        <v>9</v>
      </c>
      <c r="H6" s="3">
        <v>8</v>
      </c>
      <c r="I6" s="3">
        <v>7</v>
      </c>
      <c r="J6" s="3">
        <v>6</v>
      </c>
      <c r="K6" s="3">
        <v>5</v>
      </c>
      <c r="L6" s="3">
        <v>4</v>
      </c>
      <c r="M6" s="3">
        <v>3</v>
      </c>
      <c r="N6" s="3">
        <v>2</v>
      </c>
      <c r="O6" s="3">
        <v>1</v>
      </c>
      <c r="P6" s="3">
        <v>0</v>
      </c>
    </row>
    <row r="7" spans="1:18" x14ac:dyDescent="0.25">
      <c r="A7" s="7"/>
      <c r="B7" s="8"/>
      <c r="C7" s="9" t="s">
        <v>68</v>
      </c>
      <c r="D7" s="10" cm="1">
        <f t="array" ref="D7">INDEX('Back data'!$A65:$AW65,,MAX(IF('Back data'!$A65:$AW65&lt;&gt;"",COLUMN('Back data'!$A65:$AW65)))-D$6)+INDEX('Back data'!$A66:$AW66,,MAX(IF('Back data'!$A66:$AW$66&lt;&gt;"",COLUMN('Back data'!$A66:$AW66)))-D$6)</f>
        <v>73.37</v>
      </c>
      <c r="E7" s="10" cm="1">
        <f t="array" ref="E7">INDEX('Back data'!$A65:$AW65,,MAX(IF('Back data'!$A65:$AW65&lt;&gt;"",COLUMN('Back data'!$A65:$AW65)))-E$6)+INDEX('Back data'!$A66:$AW66,,MAX(IF('Back data'!$A66:$AW$66&lt;&gt;"",COLUMN('Back data'!$A66:$AW66)))-E$6)</f>
        <v>73.13</v>
      </c>
      <c r="F7" s="10" cm="1">
        <f t="array" ref="F7">INDEX('Back data'!$A65:$AW65,,MAX(IF('Back data'!$A65:$AW65&lt;&gt;"",COLUMN('Back data'!$A65:$AW65)))-F$6)+INDEX('Back data'!$A66:$AW66,,MAX(IF('Back data'!$A66:$AW$66&lt;&gt;"",COLUMN('Back data'!$A66:$AW66)))-F$6)</f>
        <v>70.16</v>
      </c>
      <c r="G7" s="10" cm="1">
        <f t="array" ref="G7">INDEX('Back data'!$A65:$AW65,,MAX(IF('Back data'!$A65:$AW65&lt;&gt;"",COLUMN('Back data'!$A65:$AW65)))-G$6)+INDEX('Back data'!$A66:$AW66,,MAX(IF('Back data'!$A66:$AW$66&lt;&gt;"",COLUMN('Back data'!$A66:$AW66)))-G$6)</f>
        <v>70.52000000000001</v>
      </c>
      <c r="H7" s="10" cm="1">
        <f t="array" ref="H7">INDEX('Back data'!$A65:$AW65,,MAX(IF('Back data'!$A65:$AW65&lt;&gt;"",COLUMN('Back data'!$A65:$AW65)))-H$6)+INDEX('Back data'!$A66:$AW66,,MAX(IF('Back data'!$A66:$AW$66&lt;&gt;"",COLUMN('Back data'!$A66:$AW66)))-H$6)</f>
        <v>73.430000000000007</v>
      </c>
      <c r="I7" s="10" cm="1">
        <f t="array" ref="I7">INDEX('Back data'!$A65:$AW65,,MAX(IF('Back data'!$A65:$AW65&lt;&gt;"",COLUMN('Back data'!$A65:$AW65)))-I$6)+INDEX('Back data'!$A66:$AW66,,MAX(IF('Back data'!$A66:$AW$66&lt;&gt;"",COLUMN('Back data'!$A66:$AW66)))-I$6)</f>
        <v>72.83</v>
      </c>
      <c r="J7" s="10" cm="1">
        <f t="array" ref="J7">INDEX('Back data'!$A65:$AW65,,MAX(IF('Back data'!$A65:$AW65&lt;&gt;"",COLUMN('Back data'!$A65:$AW65)))-J$6)+INDEX('Back data'!$A66:$AW66,,MAX(IF('Back data'!$A66:$AW$66&lt;&gt;"",COLUMN('Back data'!$A66:$AW66)))-J$6)</f>
        <v>76.180000000000007</v>
      </c>
      <c r="K7" s="10" cm="1">
        <f t="array" ref="K7">INDEX('Back data'!$A65:$AW65,,MAX(IF('Back data'!$A65:$AW65&lt;&gt;"",COLUMN('Back data'!$A65:$AW65)))-K$6)+INDEX('Back data'!$A66:$AW66,,MAX(IF('Back data'!$A66:$AW$66&lt;&gt;"",COLUMN('Back data'!$A66:$AW66)))-K$6)</f>
        <v>79.069999999999993</v>
      </c>
      <c r="L7" s="10" cm="1">
        <f t="array" ref="L7">INDEX('Back data'!$A65:$AW65,,MAX(IF('Back data'!$A65:$AW65&lt;&gt;"",COLUMN('Back data'!$A65:$AW65)))-L$6)+INDEX('Back data'!$A66:$AW66,,MAX(IF('Back data'!$A66:$AW$66&lt;&gt;"",COLUMN('Back data'!$A66:$AW66)))-L$6)</f>
        <v>80.459999999999994</v>
      </c>
      <c r="M7" s="10" cm="1">
        <f t="array" ref="M7">INDEX('Back data'!$A65:$AW65,,MAX(IF('Back data'!$A65:$AW65&lt;&gt;"",COLUMN('Back data'!$A65:$AW65)))-M$6)+INDEX('Back data'!$A66:$AW66,,MAX(IF('Back data'!$A66:$AW$66&lt;&gt;"",COLUMN('Back data'!$A66:$AW66)))-M$6)</f>
        <v>82.789999999999992</v>
      </c>
      <c r="N7" s="10" cm="1">
        <f t="array" ref="N7">INDEX('Back data'!$A65:$AW65,,MAX(IF('Back data'!$A65:$AW65&lt;&gt;"",COLUMN('Back data'!$A65:$AW65)))-N$6)+INDEX('Back data'!$A66:$AW66,,MAX(IF('Back data'!$A66:$AW$66&lt;&gt;"",COLUMN('Back data'!$A66:$AW66)))-N$6)</f>
        <v>81.37</v>
      </c>
      <c r="O7" s="10" cm="1">
        <f t="array" ref="O7">INDEX('Back data'!$A65:$AW65,,MAX(IF('Back data'!$A65:$AW65&lt;&gt;"",COLUMN('Back data'!$A65:$AW65)))-O$6)+INDEX('Back data'!$A66:$AW66,,MAX(IF('Back data'!$A66:$AW$66&lt;&gt;"",COLUMN('Back data'!$A66:$AW66)))-O$6)</f>
        <v>83.410000000000011</v>
      </c>
      <c r="P7" s="10" cm="1">
        <f t="array" ref="P7">INDEX('Back data'!$A65:$AW65,,MAX(IF('Back data'!$A65:$AW65&lt;&gt;"",COLUMN('Back data'!$A65:$AW65)))-P$6)+INDEX('Back data'!$A66:$AW66,,MAX(IF('Back data'!$A66:$AW$66&lt;&gt;"",COLUMN('Back data'!$A66:$AW66)))-P$6)</f>
        <v>85.059999999999988</v>
      </c>
    </row>
    <row r="8" spans="1:18" x14ac:dyDescent="0.25">
      <c r="A8" s="25" t="s">
        <v>69</v>
      </c>
      <c r="B8" s="27" t="s">
        <v>69</v>
      </c>
      <c r="C8" s="11" t="s">
        <v>70</v>
      </c>
      <c r="D8" s="12" cm="1">
        <f t="array" ref="D8">INDEX('Back data'!$A$65:$AW$65,,MAX(IF('Back data'!$A$65:$AW$65&lt;&gt;"",COLUMN('Back data'!$A$65:$AW$65)))-D$6)/D7</f>
        <v>0.94466403162055335</v>
      </c>
      <c r="E8" s="12" cm="1">
        <f t="array" ref="E8">INDEX('Back data'!$A$65:$AW$65,,MAX(IF('Back data'!$A$65:$AW$65&lt;&gt;"",COLUMN('Back data'!$A$65:$AW$65)))-E$6)/E7</f>
        <v>0.95419116641597168</v>
      </c>
      <c r="F8" s="12" cm="1">
        <f t="array" ref="F8">INDEX('Back data'!$A$65:$AW$65,,MAX(IF('Back data'!$A$65:$AW$65&lt;&gt;"",COLUMN('Back data'!$A$65:$AW$65)))-F$6)/F7</f>
        <v>0.93799885974914488</v>
      </c>
      <c r="G8" s="12" cm="1">
        <f t="array" ref="G8">INDEX('Back data'!$A$65:$AW$65,,MAX(IF('Back data'!$A$65:$AW$65&lt;&gt;"",COLUMN('Back data'!$A$65:$AW$65)))-G$6)/G7</f>
        <v>0.92782189449801467</v>
      </c>
      <c r="H8" s="12" cm="1">
        <f t="array" ref="H8">INDEX('Back data'!$A$65:$AW$65,,MAX(IF('Back data'!$A$65:$AW$65&lt;&gt;"",COLUMN('Back data'!$A$65:$AW$65)))-H$6)/H7</f>
        <v>0.9421217486041128</v>
      </c>
      <c r="I8" s="12" cm="1">
        <f t="array" ref="I8">INDEX('Back data'!$A$65:$AW$65,,MAX(IF('Back data'!$A$65:$AW$65&lt;&gt;"",COLUMN('Back data'!$A$65:$AW$65)))-I$6)/I7</f>
        <v>0.9486475353563093</v>
      </c>
      <c r="J8" s="12" cm="1">
        <f t="array" ref="J8">INDEX('Back data'!$A$65:$AW$65,,MAX(IF('Back data'!$A$65:$AW$65&lt;&gt;"",COLUMN('Back data'!$A$65:$AW$65)))-J$6)/J7</f>
        <v>0.92845891310055129</v>
      </c>
      <c r="K8" s="12" cm="1">
        <f t="array" ref="K8">INDEX('Back data'!$A$65:$AW$65,,MAX(IF('Back data'!$A$65:$AW$65&lt;&gt;"",COLUMN('Back data'!$A$65:$AW$65)))-K$6)/K7</f>
        <v>0.93157961300113823</v>
      </c>
      <c r="L8" s="12" cm="1">
        <f t="array" ref="L8">INDEX('Back data'!$A$65:$AW$65,,MAX(IF('Back data'!$A$65:$AW$65&lt;&gt;"",COLUMN('Back data'!$A$65:$AW$65)))-L$6)/L7</f>
        <v>0.92480735769326372</v>
      </c>
      <c r="M8" s="12" cm="1">
        <f t="array" ref="M8">INDEX('Back data'!$A$65:$AW$65,,MAX(IF('Back data'!$A$65:$AW$65&lt;&gt;"",COLUMN('Back data'!$A$65:$AW$65)))-M$6)/M7</f>
        <v>0.92124652735837664</v>
      </c>
      <c r="N8" s="12" cm="1">
        <f t="array" ref="N8">INDEX('Back data'!$A$65:$AW$65,,MAX(IF('Back data'!$A$65:$AW$65&lt;&gt;"",COLUMN('Back data'!$A$65:$AW$65)))-N$6)/N7</f>
        <v>0.91667690795133339</v>
      </c>
      <c r="O8" s="12" cm="1">
        <f t="array" ref="O8">INDEX('Back data'!$A$65:$AW$65,,MAX(IF('Back data'!$A$65:$AW$65&lt;&gt;"",COLUMN('Back data'!$A$65:$AW$65)))-O$6)/O7</f>
        <v>0.92626783359309428</v>
      </c>
      <c r="P8" s="12" cm="1">
        <f t="array" ref="P8">INDEX('Back data'!$A$65:$AW$65,,MAX(IF('Back data'!$A$65:$AW$65&lt;&gt;"",COLUMN('Back data'!$A$65:$AW$65)))-P$6)/P7</f>
        <v>0.9253468140136375</v>
      </c>
    </row>
    <row r="9" spans="1:18" x14ac:dyDescent="0.25">
      <c r="A9" s="25" t="s">
        <v>69</v>
      </c>
      <c r="B9" s="27" t="s">
        <v>69</v>
      </c>
      <c r="C9" s="11" t="s">
        <v>71</v>
      </c>
      <c r="D9" s="12" cm="1">
        <f t="array" ref="D9">INDEX('Back data'!$A$66:$AW$66,,MAX(IF('Back data'!$A$66:$AW$66&lt;&gt;"",COLUMN('Back data'!$A$66:$AW$66)))-D$6)/D7</f>
        <v>5.5335968379446633E-2</v>
      </c>
      <c r="E9" s="12" cm="1">
        <f t="array" ref="E9">INDEX('Back data'!$A$66:$AW$66,,MAX(IF('Back data'!$A$66:$AW$66&lt;&gt;"",COLUMN('Back data'!$A$66:$AW$66)))-E$6)/E7</f>
        <v>4.5808833584028444E-2</v>
      </c>
      <c r="F9" s="12" cm="1">
        <f t="array" ref="F9">INDEX('Back data'!$A$66:$AW$66,,MAX(IF('Back data'!$A$66:$AW$66&lt;&gt;"",COLUMN('Back data'!$A$66:$AW$66)))-F$6)/F7</f>
        <v>6.2001140250855187E-2</v>
      </c>
      <c r="G9" s="12" cm="1">
        <f t="array" ref="G9">INDEX('Back data'!$A$66:$AW$66,,MAX(IF('Back data'!$A$66:$AW$66&lt;&gt;"",COLUMN('Back data'!$A$66:$AW$66)))-G$6)/G7</f>
        <v>7.2178105501985237E-2</v>
      </c>
      <c r="H9" s="12" cm="1">
        <f t="array" ref="H9">INDEX('Back data'!$A$66:$AW$66,,MAX(IF('Back data'!$A$66:$AW$66&lt;&gt;"",COLUMN('Back data'!$A$66:$AW$66)))-H$6)/H7</f>
        <v>5.7878251395887231E-2</v>
      </c>
      <c r="I9" s="12" cm="1">
        <f t="array" ref="I9">INDEX('Back data'!$A$66:$AW$66,,MAX(IF('Back data'!$A$66:$AW$66&lt;&gt;"",COLUMN('Back data'!$A$66:$AW$66)))-I$6)/I7</f>
        <v>5.1352464643690789E-2</v>
      </c>
      <c r="J9" s="12" cm="1">
        <f t="array" ref="J9">INDEX('Back data'!$A$66:$AW$66,,MAX(IF('Back data'!$A$66:$AW$66&lt;&gt;"",COLUMN('Back data'!$A$66:$AW$66)))-J$6)/J7</f>
        <v>7.1541086899448672E-2</v>
      </c>
      <c r="K9" s="12" cm="1">
        <f t="array" ref="K9">INDEX('Back data'!$A$66:$AW$66,,MAX(IF('Back data'!$A$66:$AW$66&lt;&gt;"",COLUMN('Back data'!$A$66:$AW$66)))-K$6)/K7</f>
        <v>6.8420386998861771E-2</v>
      </c>
      <c r="L9" s="12" cm="1">
        <f t="array" ref="L9">INDEX('Back data'!$A$66:$AW$66,,MAX(IF('Back data'!$A$66:$AW$66&lt;&gt;"",COLUMN('Back data'!$A$66:$AW$66)))-L$6)/L7</f>
        <v>7.5192642306736265E-2</v>
      </c>
      <c r="M9" s="12" cm="1">
        <f t="array" ref="M9">INDEX('Back data'!$A$66:$AW$66,,MAX(IF('Back data'!$A$66:$AW$66&lt;&gt;"",COLUMN('Back data'!$A$66:$AW$66)))-M$6)/M7</f>
        <v>7.8753472641623384E-2</v>
      </c>
      <c r="N9" s="12" cm="1">
        <f t="array" ref="N9">INDEX('Back data'!$A$66:$AW$66,,MAX(IF('Back data'!$A$66:$AW$66&lt;&gt;"",COLUMN('Back data'!$A$66:$AW$66)))-N$6)/N7</f>
        <v>8.3323092048666586E-2</v>
      </c>
      <c r="O9" s="12" cm="1">
        <f t="array" ref="O9">INDEX('Back data'!$A$66:$AW$66,,MAX(IF('Back data'!$A$66:$AW$66&lt;&gt;"",COLUMN('Back data'!$A$66:$AW$66)))-O$6)/O7</f>
        <v>7.3732166406905636E-2</v>
      </c>
      <c r="P9" s="12" cm="1">
        <f t="array" ref="P9">INDEX('Back data'!$A$66:$AW$66,,MAX(IF('Back data'!$A$66:$AW$66&lt;&gt;"",COLUMN('Back data'!$A$66:$AW$66)))-P$6)/P7</f>
        <v>7.4653185986362572E-2</v>
      </c>
      <c r="R9" s="60"/>
    </row>
    <row r="10" spans="1:18" x14ac:dyDescent="0.25">
      <c r="B10" s="28"/>
    </row>
    <row r="11" spans="1:18" x14ac:dyDescent="0.25">
      <c r="B11" s="28"/>
    </row>
    <row r="12" spans="1:18" x14ac:dyDescent="0.25">
      <c r="B12" s="28"/>
      <c r="C12" s="9" t="s">
        <v>68</v>
      </c>
      <c r="D12" s="10">
        <f t="array" ref="D12">INDEX('Back data'!$A$71:$AW$71,,MAX(IF('Back data'!$A$71:$AW$71&lt;&gt;"",COLUMN('Back data'!$A$71:$AW$71)))-D$6)+INDEX('Back data'!$A$72:$AW$72,,MAX(IF('Back data'!$A$72:$AW$72&lt;&gt;"",COLUMN('Back data'!$A$72:$AW$72)))-D$6)</f>
        <v>73.39</v>
      </c>
      <c r="E12" s="10">
        <f t="array" ref="E12">INDEX('Back data'!$A$71:$AW$71,,MAX(IF('Back data'!$A$71:$AW$71&lt;&gt;"",COLUMN('Back data'!$A$71:$AW$71)))-E$6)+INDEX('Back data'!$A$72:$AW$72,,MAX(IF('Back data'!$A$72:$AW$72&lt;&gt;"",COLUMN('Back data'!$A$72:$AW$72)))-E$6)</f>
        <v>73.819999999999993</v>
      </c>
      <c r="F12" s="10">
        <f t="array" ref="F12">INDEX('Back data'!$A$71:$AW$71,,MAX(IF('Back data'!$A$71:$AW$71&lt;&gt;"",COLUMN('Back data'!$A$71:$AW$71)))-F$6)+INDEX('Back data'!$A$72:$AW$72,,MAX(IF('Back data'!$A$72:$AW$72&lt;&gt;"",COLUMN('Back data'!$A$72:$AW$72)))-F$6)</f>
        <v>70.180000000000007</v>
      </c>
      <c r="G12" s="10">
        <f t="array" ref="G12">INDEX('Back data'!$A$71:$AW$71,,MAX(IF('Back data'!$A$71:$AW$71&lt;&gt;"",COLUMN('Back data'!$A$71:$AW$71)))-G$6)+INDEX('Back data'!$A$72:$AW$72,,MAX(IF('Back data'!$A$72:$AW$72&lt;&gt;"",COLUMN('Back data'!$A$72:$AW$72)))-G$6)</f>
        <v>70.5</v>
      </c>
      <c r="H12" s="10">
        <f t="array" ref="H12">INDEX('Back data'!$A$71:$AW$71,,MAX(IF('Back data'!$A$71:$AW$71&lt;&gt;"",COLUMN('Back data'!$A$71:$AW$71)))-H$6)+INDEX('Back data'!$A$72:$AW$72,,MAX(IF('Back data'!$A$72:$AW$72&lt;&gt;"",COLUMN('Back data'!$A$72:$AW$72)))-H$6)</f>
        <v>73.5</v>
      </c>
      <c r="I12" s="10">
        <f t="array" ref="I12">INDEX('Back data'!$A$71:$AW$71,,MAX(IF('Back data'!$A$71:$AW$71&lt;&gt;"",COLUMN('Back data'!$A$71:$AW$71)))-I$6)+INDEX('Back data'!$A$72:$AW$72,,MAX(IF('Back data'!$A$72:$AW$72&lt;&gt;"",COLUMN('Back data'!$A$72:$AW$72)))-I$6)</f>
        <v>70.010000000000005</v>
      </c>
      <c r="J12" s="10">
        <f t="array" ref="J12">INDEX('Back data'!$A$71:$AW$71,,MAX(IF('Back data'!$A$71:$AW$71&lt;&gt;"",COLUMN('Back data'!$A$71:$AW$71)))-J$6)+INDEX('Back data'!$A$72:$AW$72,,MAX(IF('Back data'!$A$72:$AW$72&lt;&gt;"",COLUMN('Back data'!$A$72:$AW$72)))-J$6)</f>
        <v>73.95</v>
      </c>
      <c r="K12" s="10">
        <f t="array" ref="K12">INDEX('Back data'!$A$71:$AW$71,,MAX(IF('Back data'!$A$71:$AW$71&lt;&gt;"",COLUMN('Back data'!$A$71:$AW$71)))-K$6)+INDEX('Back data'!$A$72:$AW$72,,MAX(IF('Back data'!$A$72:$AW$72&lt;&gt;"",COLUMN('Back data'!$A$72:$AW$72)))-K$6)</f>
        <v>77.58</v>
      </c>
      <c r="L12" s="10">
        <f t="array" ref="L12">INDEX('Back data'!$A$71:$AW$71,,MAX(IF('Back data'!$A$71:$AW$71&lt;&gt;"",COLUMN('Back data'!$A$71:$AW$71)))-L$6)+INDEX('Back data'!$A$72:$AW$72,,MAX(IF('Back data'!$A$72:$AW$72&lt;&gt;"",COLUMN('Back data'!$A$72:$AW$72)))-L$6)</f>
        <v>79.990000000000009</v>
      </c>
      <c r="M12" s="10">
        <f t="array" ref="M12">INDEX('Back data'!$A$71:$AW$71,,MAX(IF('Back data'!$A$71:$AW$71&lt;&gt;"",COLUMN('Back data'!$A$71:$AW$71)))-M$6)+INDEX('Back data'!$A$72:$AW$72,,MAX(IF('Back data'!$A$72:$AW$72&lt;&gt;"",COLUMN('Back data'!$A$72:$AW$72)))-M$6)</f>
        <v>82.85</v>
      </c>
      <c r="N12" s="10">
        <f t="array" ref="N12">INDEX('Back data'!$A$71:$AW$71,,MAX(IF('Back data'!$A$71:$AW$71&lt;&gt;"",COLUMN('Back data'!$A$71:$AW$71)))-N$6)+INDEX('Back data'!$A$72:$AW$72,,MAX(IF('Back data'!$A$72:$AW$72&lt;&gt;"",COLUMN('Back data'!$A$72:$AW$72)))-N$6)</f>
        <v>80.41</v>
      </c>
      <c r="O12" s="10">
        <f t="array" ref="O12">INDEX('Back data'!$A$71:$AW$71,,MAX(IF('Back data'!$A$71:$AW$71&lt;&gt;"",COLUMN('Back data'!$A$71:$AW$71)))-O$6)+INDEX('Back data'!$A$72:$AW$72,,MAX(IF('Back data'!$A$72:$AW$72&lt;&gt;"",COLUMN('Back data'!$A$72:$AW$72)))-O$6)</f>
        <v>82.85</v>
      </c>
      <c r="P12" s="10">
        <f t="array" ref="P12">INDEX('Back data'!$A$71:$AW$71,,MAX(IF('Back data'!$A$71:$AW$71&lt;&gt;"",COLUMN('Back data'!$A$71:$AW$71)))-P$6)+INDEX('Back data'!$A$72:$AW$72,,MAX(IF('Back data'!$A$72:$AW$72&lt;&gt;"",COLUMN('Back data'!$A$72:$AW$72)))-P$6)</f>
        <v>87.3</v>
      </c>
    </row>
    <row r="13" spans="1:18" x14ac:dyDescent="0.25">
      <c r="A13" s="25" t="s">
        <v>69</v>
      </c>
      <c r="B13" s="29" t="s">
        <v>72</v>
      </c>
      <c r="C13" s="11" t="s">
        <v>70</v>
      </c>
      <c r="D13" s="12">
        <f t="array" ref="D13">INDEX('Back data'!$A$71:$AW$71,,MAX(IF('Back data'!$A$71:$AW$71&lt;&gt;"",COLUMN('Back data'!$A$71:$AW$71)))-D$6)/D$12</f>
        <v>0.81346232456737977</v>
      </c>
      <c r="E13" s="12">
        <f t="array" ref="E13">INDEX('Back data'!$A$71:$AW$71,,MAX(IF('Back data'!$A$71:$AW$71&lt;&gt;"",COLUMN('Back data'!$A$71:$AW$71)))-E$6)/E$12</f>
        <v>0.82606339745326474</v>
      </c>
      <c r="F13" s="12">
        <f t="array" ref="F13">INDEX('Back data'!$A$71:$AW$71,,MAX(IF('Back data'!$A$71:$AW$71&lt;&gt;"",COLUMN('Back data'!$A$71:$AW$71)))-F$6)/F$12</f>
        <v>0.78455400398974062</v>
      </c>
      <c r="G13" s="12">
        <f t="array" ref="G13">INDEX('Back data'!$A$71:$AW$71,,MAX(IF('Back data'!$A$71:$AW$71&lt;&gt;"",COLUMN('Back data'!$A$71:$AW$71)))-G$6)/G$12</f>
        <v>0.76312056737588652</v>
      </c>
      <c r="H13" s="12">
        <f t="array" ref="H13">INDEX('Back data'!$A$71:$AW$71,,MAX(IF('Back data'!$A$71:$AW$71&lt;&gt;"",COLUMN('Back data'!$A$71:$AW$71)))-H$6)/H$12</f>
        <v>0.83183673469387753</v>
      </c>
      <c r="I13" s="12">
        <f t="array" ref="I13">INDEX('Back data'!$A$71:$AW$71,,MAX(IF('Back data'!$A$71:$AW$71&lt;&gt;"",COLUMN('Back data'!$A$71:$AW$71)))-I$6)/I$12</f>
        <v>0.8263105270675617</v>
      </c>
      <c r="J13" s="12">
        <f t="array" ref="J13">INDEX('Back data'!$A$71:$AW$71,,MAX(IF('Back data'!$A$71:$AW$71&lt;&gt;"",COLUMN('Back data'!$A$71:$AW$71)))-J$6)/J$12</f>
        <v>0.77471264367816084</v>
      </c>
      <c r="K13" s="12">
        <f t="array" ref="K13">INDEX('Back data'!$A$71:$AW$71,,MAX(IF('Back data'!$A$71:$AW$71&lt;&gt;"",COLUMN('Back data'!$A$71:$AW$71)))-K$6)/K$12</f>
        <v>0.81593194122196444</v>
      </c>
      <c r="L13" s="12">
        <f t="array" ref="L13">INDEX('Back data'!$A$71:$AW$71,,MAX(IF('Back data'!$A$71:$AW$71&lt;&gt;"",COLUMN('Back data'!$A$71:$AW$71)))-L$6)/L$12</f>
        <v>0.76909613701712709</v>
      </c>
      <c r="M13" s="12">
        <f t="array" ref="M13">INDEX('Back data'!$A$71:$AW$71,,MAX(IF('Back data'!$A$71:$AW$71&lt;&gt;"",COLUMN('Back data'!$A$71:$AW$71)))-M$6)/M$12</f>
        <v>0.75147857573928789</v>
      </c>
      <c r="N13" s="12">
        <f t="array" ref="N13">INDEX('Back data'!$A$71:$AW$71,,MAX(IF('Back data'!$A$71:$AW$71&lt;&gt;"",COLUMN('Back data'!$A$71:$AW$71)))-N$6)/N$12</f>
        <v>0.73908717821166525</v>
      </c>
      <c r="O13" s="12">
        <f t="array" ref="O13">INDEX('Back data'!$A$71:$AW$71,,MAX(IF('Back data'!$A$71:$AW$71&lt;&gt;"",COLUMN('Back data'!$A$71:$AW$71)))-O$6)/O$12</f>
        <v>0.78189499094749559</v>
      </c>
      <c r="P13" s="12">
        <f t="array" ref="P13">INDEX('Back data'!$A$71:$AW$71,,MAX(IF('Back data'!$A$71:$AW$71&lt;&gt;"",COLUMN('Back data'!$A$71:$AW$71)))-P$6)/P$12</f>
        <v>0.7764032073310424</v>
      </c>
    </row>
    <row r="14" spans="1:18" x14ac:dyDescent="0.25">
      <c r="A14" s="25" t="s">
        <v>69</v>
      </c>
      <c r="B14" s="29" t="s">
        <v>72</v>
      </c>
      <c r="C14" s="11" t="s">
        <v>71</v>
      </c>
      <c r="D14" s="12">
        <f t="array" ref="D14">+INDEX('Back data'!$A$72:$AW$72,,MAX(IF('Back data'!$A$72:$AW$72&lt;&gt;"",COLUMN('Back data'!$A$72:$AW$72)))-D$6)/D12</f>
        <v>0.18653767543262023</v>
      </c>
      <c r="E14" s="12">
        <f t="array" ref="E14">+INDEX('Back data'!$A$72:$AW$72,,MAX(IF('Back data'!$A$72:$AW$72&lt;&gt;"",COLUMN('Back data'!$A$72:$AW$72)))-E$6)/E12</f>
        <v>0.17393660254673532</v>
      </c>
      <c r="F14" s="12">
        <f t="array" ref="F14">+INDEX('Back data'!$A$72:$AW$72,,MAX(IF('Back data'!$A$72:$AW$72&lt;&gt;"",COLUMN('Back data'!$A$72:$AW$72)))-F$6)/F12</f>
        <v>0.21544599601025929</v>
      </c>
      <c r="G14" s="12">
        <f t="array" ref="G14">+INDEX('Back data'!$A$72:$AW$72,,MAX(IF('Back data'!$A$72:$AW$72&lt;&gt;"",COLUMN('Back data'!$A$72:$AW$72)))-G$6)/G12</f>
        <v>0.23687943262411346</v>
      </c>
      <c r="H14" s="12">
        <f t="array" ref="H14">+INDEX('Back data'!$A$72:$AW$72,,MAX(IF('Back data'!$A$72:$AW$72&lt;&gt;"",COLUMN('Back data'!$A$72:$AW$72)))-H$6)/H12</f>
        <v>0.16816326530612244</v>
      </c>
      <c r="I14" s="12">
        <f t="array" ref="I14">+INDEX('Back data'!$A$72:$AW$72,,MAX(IF('Back data'!$A$72:$AW$72&lt;&gt;"",COLUMN('Back data'!$A$72:$AW$72)))-I$6)/I12</f>
        <v>0.17368947293243822</v>
      </c>
      <c r="J14" s="12">
        <f t="array" ref="J14">+INDEX('Back data'!$A$72:$AW$72,,MAX(IF('Back data'!$A$72:$AW$72&lt;&gt;"",COLUMN('Back data'!$A$72:$AW$72)))-J$6)/J12</f>
        <v>0.22528735632183908</v>
      </c>
      <c r="K14" s="12">
        <f t="array" ref="K14">+INDEX('Back data'!$A$72:$AW$72,,MAX(IF('Back data'!$A$72:$AW$72&lt;&gt;"",COLUMN('Back data'!$A$72:$AW$72)))-K$6)/K12</f>
        <v>0.18406805877803556</v>
      </c>
      <c r="L14" s="12">
        <f t="array" ref="L14">+INDEX('Back data'!$A$72:$AW$72,,MAX(IF('Back data'!$A$72:$AW$72&lt;&gt;"",COLUMN('Back data'!$A$72:$AW$72)))-L$6)/L12</f>
        <v>0.23090386298287283</v>
      </c>
      <c r="M14" s="12">
        <f t="array" ref="M14">+INDEX('Back data'!$A$72:$AW$72,,MAX(IF('Back data'!$A$72:$AW$72&lt;&gt;"",COLUMN('Back data'!$A$72:$AW$72)))-M$6)/M12</f>
        <v>0.24852142426071214</v>
      </c>
      <c r="N14" s="12">
        <f t="array" ref="N14">+INDEX('Back data'!$A$72:$AW$72,,MAX(IF('Back data'!$A$72:$AW$72&lt;&gt;"",COLUMN('Back data'!$A$72:$AW$72)))-N$6)/N12</f>
        <v>0.2609128217883348</v>
      </c>
      <c r="O14" s="12">
        <f t="array" ref="O14">+INDEX('Back data'!$A$72:$AW$72,,MAX(IF('Back data'!$A$72:$AW$72&lt;&gt;"",COLUMN('Back data'!$A$72:$AW$72)))-O$6)/O12</f>
        <v>0.21810500905250454</v>
      </c>
      <c r="P14" s="12">
        <f t="array" ref="P14">+INDEX('Back data'!$A$72:$AW$72,,MAX(IF('Back data'!$A$72:$AW$72&lt;&gt;"",COLUMN('Back data'!$A$72:$AW$72)))-P$6)/P12</f>
        <v>0.22359679266895763</v>
      </c>
      <c r="R14" s="60"/>
    </row>
    <row r="16" spans="1:18" x14ac:dyDescent="0.25">
      <c r="C16" s="13"/>
      <c r="D16" s="13"/>
    </row>
    <row r="17" spans="1:18" x14ac:dyDescent="0.25">
      <c r="C17" s="9" t="s">
        <v>68</v>
      </c>
      <c r="D17" s="10">
        <f t="array" ref="D17">INDEX('Back data'!$A$77:$AW$77,,MAX(IF('Back data'!$A$77:$AW$77&lt;&gt;"",COLUMN('Back data'!$A$77:$AW$77)))-D$6)+INDEX('Back data'!$A$78:$AW$78,,MAX(IF('Back data'!$A$78:$AW$78&lt;&gt;"",COLUMN('Back data'!$A$78:$AW$78)))-D$6)</f>
        <v>72.56</v>
      </c>
      <c r="E17" s="10">
        <f t="array" ref="E17">INDEX('Back data'!$A$77:$AW$77,,MAX(IF('Back data'!$A$77:$AW$77&lt;&gt;"",COLUMN('Back data'!$A$77:$AW$77)))-E$6)+INDEX('Back data'!$A$78:$AW$78,,MAX(IF('Back data'!$A$78:$AW$78&lt;&gt;"",COLUMN('Back data'!$A$78:$AW$78)))-E$6)</f>
        <v>72.28</v>
      </c>
      <c r="F17" s="10">
        <f t="array" ref="F17">INDEX('Back data'!$A$77:$AW$77,,MAX(IF('Back data'!$A$77:$AW$77&lt;&gt;"",COLUMN('Back data'!$A$77:$AW$77)))-F$6)+INDEX('Back data'!$A$78:$AW$78,,MAX(IF('Back data'!$A$78:$AW$78&lt;&gt;"",COLUMN('Back data'!$A$78:$AW$78)))-F$6)</f>
        <v>68.41</v>
      </c>
      <c r="G17" s="10">
        <f t="array" ref="G17">INDEX('Back data'!$A$77:$AW$77,,MAX(IF('Back data'!$A$77:$AW$77&lt;&gt;"",COLUMN('Back data'!$A$77:$AW$77)))-G$6)+INDEX('Back data'!$A$78:$AW$78,,MAX(IF('Back data'!$A$78:$AW$78&lt;&gt;"",COLUMN('Back data'!$A$78:$AW$78)))-G$6)</f>
        <v>69.459999999999994</v>
      </c>
      <c r="H17" s="10">
        <f t="array" ref="H17">INDEX('Back data'!$A$77:$AW$77,,MAX(IF('Back data'!$A$77:$AW$77&lt;&gt;"",COLUMN('Back data'!$A$77:$AW$77)))-H$6)+INDEX('Back data'!$A$78:$AW$78,,MAX(IF('Back data'!$A$78:$AW$78&lt;&gt;"",COLUMN('Back data'!$A$78:$AW$78)))-H$6)</f>
        <v>72.53</v>
      </c>
      <c r="I17" s="10">
        <f t="array" ref="I17">INDEX('Back data'!$A$77:$AW$77,,MAX(IF('Back data'!$A$77:$AW$77&lt;&gt;"",COLUMN('Back data'!$A$77:$AW$77)))-I$6)+INDEX('Back data'!$A$78:$AW$78,,MAX(IF('Back data'!$A$78:$AW$78&lt;&gt;"",COLUMN('Back data'!$A$78:$AW$78)))-I$6)</f>
        <v>72.900000000000006</v>
      </c>
      <c r="J17" s="10">
        <f t="array" ref="J17">INDEX('Back data'!$A$77:$AW$77,,MAX(IF('Back data'!$A$77:$AW$77&lt;&gt;"",COLUMN('Back data'!$A$77:$AW$77)))-J$6)+INDEX('Back data'!$A$78:$AW$78,,MAX(IF('Back data'!$A$78:$AW$78&lt;&gt;"",COLUMN('Back data'!$A$78:$AW$78)))-J$6)</f>
        <v>75.88000000000001</v>
      </c>
      <c r="K17" s="10">
        <f t="array" ref="K17">INDEX('Back data'!$A$77:$AW$77,,MAX(IF('Back data'!$A$77:$AW$77&lt;&gt;"",COLUMN('Back data'!$A$77:$AW$77)))-K$6)+INDEX('Back data'!$A$78:$AW$78,,MAX(IF('Back data'!$A$78:$AW$78&lt;&gt;"",COLUMN('Back data'!$A$78:$AW$78)))-K$6)</f>
        <v>79.09</v>
      </c>
      <c r="L17" s="10">
        <f t="array" ref="L17">INDEX('Back data'!$A$77:$AW$77,,MAX(IF('Back data'!$A$77:$AW$77&lt;&gt;"",COLUMN('Back data'!$A$77:$AW$77)))-L$6)+INDEX('Back data'!$A$78:$AW$78,,MAX(IF('Back data'!$A$78:$AW$78&lt;&gt;"",COLUMN('Back data'!$A$78:$AW$78)))-L$6)</f>
        <v>80.66</v>
      </c>
      <c r="M17" s="10">
        <f t="array" ref="M17">INDEX('Back data'!$A$77:$AW$77,,MAX(IF('Back data'!$A$77:$AW$77&lt;&gt;"",COLUMN('Back data'!$A$77:$AW$77)))-M$6)+INDEX('Back data'!$A$78:$AW$78,,MAX(IF('Back data'!$A$78:$AW$78&lt;&gt;"",COLUMN('Back data'!$A$78:$AW$78)))-M$6)</f>
        <v>82.59</v>
      </c>
      <c r="N17" s="10">
        <f t="array" ref="N17">INDEX('Back data'!$A$77:$AW$77,,MAX(IF('Back data'!$A$77:$AW$77&lt;&gt;"",COLUMN('Back data'!$A$77:$AW$77)))-N$6)+INDEX('Back data'!$A$78:$AW$78,,MAX(IF('Back data'!$A$78:$AW$78&lt;&gt;"",COLUMN('Back data'!$A$78:$AW$78)))-N$6)</f>
        <v>81.02</v>
      </c>
      <c r="O17" s="10">
        <f t="array" ref="O17">INDEX('Back data'!$A$77:$AW$77,,MAX(IF('Back data'!$A$77:$AW$77&lt;&gt;"",COLUMN('Back data'!$A$77:$AW$77)))-O$6)+INDEX('Back data'!$A$78:$AW$78,,MAX(IF('Back data'!$A$78:$AW$78&lt;&gt;"",COLUMN('Back data'!$A$78:$AW$78)))-O$6)</f>
        <v>83.339999999999989</v>
      </c>
      <c r="P17" s="10">
        <f t="array" ref="P17">INDEX('Back data'!$A$77:$AW$77,,MAX(IF('Back data'!$A$77:$AW$77&lt;&gt;"",COLUMN('Back data'!$A$77:$AW$77)))-P$6)+INDEX('Back data'!$A$78:$AW$78,,MAX(IF('Back data'!$A$78:$AW$78&lt;&gt;"",COLUMN('Back data'!$A$78:$AW$78)))-P$6)</f>
        <v>83.42</v>
      </c>
    </row>
    <row r="18" spans="1:18" x14ac:dyDescent="0.25">
      <c r="A18" s="25" t="s">
        <v>69</v>
      </c>
      <c r="B18" s="29" t="s">
        <v>73</v>
      </c>
      <c r="C18" s="11" t="s">
        <v>70</v>
      </c>
      <c r="D18" s="12">
        <f t="array" ref="D18">INDEX('Back data'!$A$77:$AW$77,,MAX(IF('Back data'!$A$77:$AW$77&lt;&gt;"",COLUMN('Back data'!$A$77:$AW$77)))-D$6)/D17</f>
        <v>0.98856119073869908</v>
      </c>
      <c r="E18" s="12">
        <f t="array" ref="E18">INDEX('Back data'!$A$77:$AW$77,,MAX(IF('Back data'!$A$77:$AW$77&lt;&gt;"",COLUMN('Back data'!$A$77:$AW$77)))-E$6)/E17</f>
        <v>0.98824017708909806</v>
      </c>
      <c r="F18" s="12">
        <f t="array" ref="F18">INDEX('Back data'!$A$77:$AW$77,,MAX(IF('Back data'!$A$77:$AW$77&lt;&gt;"",COLUMN('Back data'!$A$77:$AW$77)))-F$6)/F17</f>
        <v>0.9935681917848268</v>
      </c>
      <c r="G18" s="12">
        <f t="array" ref="G18">INDEX('Back data'!$A$77:$AW$77,,MAX(IF('Back data'!$A$77:$AW$77&lt;&gt;"",COLUMN('Back data'!$A$77:$AW$77)))-G$6)/G17</f>
        <v>0.99136193492657654</v>
      </c>
      <c r="H18" s="12">
        <f t="array" ref="H18">INDEX('Back data'!$A$77:$AW$77,,MAX(IF('Back data'!$A$77:$AW$77&lt;&gt;"",COLUMN('Back data'!$A$77:$AW$77)))-H$6)/H17</f>
        <v>0.99103819109334057</v>
      </c>
      <c r="I18" s="12">
        <f t="array" ref="I18">INDEX('Back data'!$A$77:$AW$77,,MAX(IF('Back data'!$A$77:$AW$77&lt;&gt;"",COLUMN('Back data'!$A$77:$AW$77)))-I$6)/I17</f>
        <v>0.99423868312757202</v>
      </c>
      <c r="J18" s="12">
        <f t="array" ref="J18">INDEX('Back data'!$A$77:$AW$77,,MAX(IF('Back data'!$A$77:$AW$77&lt;&gt;"",COLUMN('Back data'!$A$77:$AW$77)))-J$6)/J17</f>
        <v>0.98668950975224035</v>
      </c>
      <c r="K18" s="12">
        <f t="array" ref="K18">INDEX('Back data'!$A$77:$AW$77,,MAX(IF('Back data'!$A$77:$AW$77&lt;&gt;"",COLUMN('Back data'!$A$77:$AW$77)))-K$6)/K17</f>
        <v>0.97964344417751925</v>
      </c>
      <c r="L18" s="12">
        <f t="array" ref="L18">INDEX('Back data'!$A$77:$AW$77,,MAX(IF('Back data'!$A$77:$AW$77&lt;&gt;"",COLUMN('Back data'!$A$77:$AW$77)))-L$6)/L17</f>
        <v>0.97966774113563104</v>
      </c>
      <c r="M18" s="12">
        <f t="array" ref="M18">INDEX('Back data'!$A$77:$AW$77,,MAX(IF('Back data'!$A$77:$AW$77&lt;&gt;"",COLUMN('Back data'!$A$77:$AW$77)))-M$6)/M17</f>
        <v>0.97808451386366391</v>
      </c>
      <c r="N18" s="12">
        <f t="array" ref="N18">INDEX('Back data'!$A$77:$AW$77,,MAX(IF('Back data'!$A$77:$AW$77&lt;&gt;"",COLUMN('Back data'!$A$77:$AW$77)))-N$6)/N17</f>
        <v>0.97136509503826229</v>
      </c>
      <c r="O18" s="12">
        <f t="array" ref="O18">INDEX('Back data'!$A$77:$AW$77,,MAX(IF('Back data'!$A$77:$AW$77&lt;&gt;"",COLUMN('Back data'!$A$77:$AW$77)))-O$6)/O17</f>
        <v>0.97348212143028567</v>
      </c>
      <c r="P18" s="12">
        <f t="array" ref="P18">INDEX('Back data'!$A$77:$AW$77,,MAX(IF('Back data'!$A$77:$AW$77&lt;&gt;"",COLUMN('Back data'!$A$77:$AW$77)))-P$6)/P17</f>
        <v>0.98441620714456968</v>
      </c>
    </row>
    <row r="19" spans="1:18" x14ac:dyDescent="0.25">
      <c r="A19" s="25" t="s">
        <v>69</v>
      </c>
      <c r="B19" s="29" t="s">
        <v>73</v>
      </c>
      <c r="C19" s="11" t="s">
        <v>71</v>
      </c>
      <c r="D19" s="12">
        <f t="array" ref="D19">INDEX('Back data'!$A$78:$AW$78,,MAX(IF('Back data'!$A$78:$AW$78&lt;&gt;"",COLUMN('Back data'!$A$78:$AW$78)))-D$6)/D17</f>
        <v>1.1438809261300991E-2</v>
      </c>
      <c r="E19" s="12">
        <f t="array" ref="E19">INDEX('Back data'!$A$78:$AW$78,,MAX(IF('Back data'!$A$78:$AW$78&lt;&gt;"",COLUMN('Back data'!$A$78:$AW$78)))-E$6)/E17</f>
        <v>1.1759822910902048E-2</v>
      </c>
      <c r="F19" s="12">
        <f t="array" ref="F19">INDEX('Back data'!$A$78:$AW$78,,MAX(IF('Back data'!$A$78:$AW$78&lt;&gt;"",COLUMN('Back data'!$A$78:$AW$78)))-F$6)/F17</f>
        <v>6.4318082151732211E-3</v>
      </c>
      <c r="G19" s="12">
        <f t="array" ref="G19">INDEX('Back data'!$A$78:$AW$78,,MAX(IF('Back data'!$A$78:$AW$78&lt;&gt;"",COLUMN('Back data'!$A$78:$AW$78)))-G$6)/G17</f>
        <v>8.638065073423554E-3</v>
      </c>
      <c r="H19" s="12">
        <f t="array" ref="H19">INDEX('Back data'!$A$78:$AW$78,,MAX(IF('Back data'!$A$78:$AW$78&lt;&gt;"",COLUMN('Back data'!$A$78:$AW$78)))-H$6)/H17</f>
        <v>8.9618089066593135E-3</v>
      </c>
      <c r="I19" s="12">
        <f t="array" ref="I19">INDEX('Back data'!$A$78:$AW$78,,MAX(IF('Back data'!$A$78:$AW$78&lt;&gt;"",COLUMN('Back data'!$A$78:$AW$78)))-I$6)/I17</f>
        <v>5.761316872427983E-3</v>
      </c>
      <c r="J19" s="12">
        <f t="array" ref="J19">INDEX('Back data'!$A$78:$AW$78,,MAX(IF('Back data'!$A$78:$AW$78&lt;&gt;"",COLUMN('Back data'!$A$78:$AW$78)))-J$6)/J17</f>
        <v>1.331049024775962E-2</v>
      </c>
      <c r="K19" s="12">
        <f t="array" ref="K19">INDEX('Back data'!$A$78:$AW$78,,MAX(IF('Back data'!$A$78:$AW$78&lt;&gt;"",COLUMN('Back data'!$A$78:$AW$78)))-K$6)/K17</f>
        <v>2.0356555822480717E-2</v>
      </c>
      <c r="L19" s="12">
        <f t="array" ref="L19">INDEX('Back data'!$A$78:$AW$78,,MAX(IF('Back data'!$A$78:$AW$78&lt;&gt;"",COLUMN('Back data'!$A$78:$AW$78)))-L$6)/L17</f>
        <v>2.0332258864368957E-2</v>
      </c>
      <c r="M19" s="12">
        <f t="array" ref="M19">INDEX('Back data'!$A$78:$AW$78,,MAX(IF('Back data'!$A$78:$AW$78&lt;&gt;"",COLUMN('Back data'!$A$78:$AW$78)))-M$6)/M17</f>
        <v>2.1915486136336117E-2</v>
      </c>
      <c r="N19" s="12">
        <f t="array" ref="N19">INDEX('Back data'!$A$78:$AW$78,,MAX(IF('Back data'!$A$78:$AW$78&lt;&gt;"",COLUMN('Back data'!$A$78:$AW$78)))-N$6)/N17</f>
        <v>2.8634904961737841E-2</v>
      </c>
      <c r="O19" s="12">
        <f t="array" ref="O19">INDEX('Back data'!$A$78:$AW$78,,MAX(IF('Back data'!$A$78:$AW$78&lt;&gt;"",COLUMN('Back data'!$A$78:$AW$78)))-O$6)/O17</f>
        <v>2.6517878569714427E-2</v>
      </c>
      <c r="P19" s="12">
        <f t="array" ref="P19">INDEX('Back data'!$A$78:$AW$78,,MAX(IF('Back data'!$A$78:$AW$78&lt;&gt;"",COLUMN('Back data'!$A$78:$AW$78)))-P$6)/P17</f>
        <v>1.5583792855430352E-2</v>
      </c>
      <c r="R19" s="60"/>
    </row>
    <row r="22" spans="1:18" x14ac:dyDescent="0.25">
      <c r="C22" s="9" t="s">
        <v>68</v>
      </c>
      <c r="D22" s="10">
        <f t="array" ref="D22">INDEX('Back data'!$A$285:$AW$285,,MAX(IF('Back data'!$A$285:$AW$285&lt;&gt;"",COLUMN('Back data'!$A$285:$AW$285)))-D$6)+INDEX('Back data'!$A$286:$AW$286,,MAX(IF('Back data'!$A$286:$AW$286&lt;&gt;"",COLUMN('Back data'!$A$286:$AW$286)))-D$6)</f>
        <v>70.099999999999994</v>
      </c>
      <c r="E22" s="10">
        <f t="array" ref="E22">INDEX('Back data'!$A$285:$AW$285,,MAX(IF('Back data'!$A$285:$AW$285&lt;&gt;"",COLUMN('Back data'!$A$285:$AW$285)))-E$6)+INDEX('Back data'!$A$286:$AW$286,,MAX(IF('Back data'!$A$286:$AW$286&lt;&gt;"",COLUMN('Back data'!$A$286:$AW$286)))-E$6)</f>
        <v>70.56</v>
      </c>
      <c r="F22" s="10">
        <f t="array" ref="F22">INDEX('Back data'!$A$285:$AW$285,,MAX(IF('Back data'!$A$285:$AW$285&lt;&gt;"",COLUMN('Back data'!$A$285:$AW$285)))-F$6)+INDEX('Back data'!$A$286:$AW$286,,MAX(IF('Back data'!$A$286:$AW$286&lt;&gt;"",COLUMN('Back data'!$A$286:$AW$286)))-F$6)</f>
        <v>68.8</v>
      </c>
      <c r="G22" s="10">
        <f t="array" ref="G22">INDEX('Back data'!$A$285:$AW$285,,MAX(IF('Back data'!$A$285:$AW$285&lt;&gt;"",COLUMN('Back data'!$A$285:$AW$285)))-G$6)+INDEX('Back data'!$A$286:$AW$286,,MAX(IF('Back data'!$A$286:$AW$286&lt;&gt;"",COLUMN('Back data'!$A$286:$AW$286)))-G$6)</f>
        <v>66.680000000000007</v>
      </c>
      <c r="H22" s="10">
        <f t="array" ref="H22">INDEX('Back data'!$A$285:$AW$285,,MAX(IF('Back data'!$A$285:$AW$285&lt;&gt;"",COLUMN('Back data'!$A$285:$AW$285)))-H$6)+INDEX('Back data'!$A$286:$AW$286,,MAX(IF('Back data'!$A$286:$AW$286&lt;&gt;"",COLUMN('Back data'!$A$286:$AW$286)))-H$6)</f>
        <v>72.86</v>
      </c>
      <c r="I22" s="10">
        <f t="array" ref="I22">INDEX('Back data'!$A$285:$AW$285,,MAX(IF('Back data'!$A$285:$AW$285&lt;&gt;"",COLUMN('Back data'!$A$285:$AW$285)))-I$6)+INDEX('Back data'!$A$286:$AW$286,,MAX(IF('Back data'!$A$286:$AW$286&lt;&gt;"",COLUMN('Back data'!$A$286:$AW$286)))-I$6)</f>
        <v>70.150000000000006</v>
      </c>
      <c r="J22" s="10">
        <f t="array" ref="J22">INDEX('Back data'!$A$285:$AW$285,,MAX(IF('Back data'!$A$285:$AW$285&lt;&gt;"",COLUMN('Back data'!$A$285:$AW$285)))-J$6)+INDEX('Back data'!$A$286:$AW$286,,MAX(IF('Back data'!$A$286:$AW$286&lt;&gt;"",COLUMN('Back data'!$A$286:$AW$286)))-J$6)</f>
        <v>70.7</v>
      </c>
      <c r="K22" s="10">
        <f t="array" ref="K22">INDEX('Back data'!$A$285:$AW$285,,MAX(IF('Back data'!$A$285:$AW$285&lt;&gt;"",COLUMN('Back data'!$A$285:$AW$285)))-K$6)+INDEX('Back data'!$A$286:$AW$286,,MAX(IF('Back data'!$A$286:$AW$286&lt;&gt;"",COLUMN('Back data'!$A$286:$AW$286)))-K$6)</f>
        <v>77.009999999999991</v>
      </c>
      <c r="L22" s="10">
        <f t="array" ref="L22">INDEX('Back data'!$A$285:$AW$285,,MAX(IF('Back data'!$A$285:$AW$285&lt;&gt;"",COLUMN('Back data'!$A$285:$AW$285)))-L$6)+INDEX('Back data'!$A$286:$AW$286,,MAX(IF('Back data'!$A$286:$AW$286&lt;&gt;"",COLUMN('Back data'!$A$286:$AW$286)))-L$6)</f>
        <v>79.150000000000006</v>
      </c>
      <c r="M22" s="10">
        <f t="array" ref="M22">INDEX('Back data'!$A$285:$AW$285,,MAX(IF('Back data'!$A$285:$AW$285&lt;&gt;"",COLUMN('Back data'!$A$285:$AW$285)))-M$6)+INDEX('Back data'!$A$286:$AW$286,,MAX(IF('Back data'!$A$286:$AW$286&lt;&gt;"",COLUMN('Back data'!$A$286:$AW$286)))-M$6)</f>
        <v>82.22</v>
      </c>
      <c r="N22" s="10">
        <f t="array" ref="N22">INDEX('Back data'!$A$285:$AW$285,,MAX(IF('Back data'!$A$285:$AW$285&lt;&gt;"",COLUMN('Back data'!$A$285:$AW$285)))-N$6)+INDEX('Back data'!$A$286:$AW$286,,MAX(IF('Back data'!$A$286:$AW$286&lt;&gt;"",COLUMN('Back data'!$A$286:$AW$286)))-N$6)</f>
        <v>82.080000000000013</v>
      </c>
      <c r="O22" s="10">
        <f t="array" ref="O22">INDEX('Back data'!$A$285:$AW$285,,MAX(IF('Back data'!$A$285:$AW$285&lt;&gt;"",COLUMN('Back data'!$A$285:$AW$285)))-O$6)+INDEX('Back data'!$A$286:$AW$286,,MAX(IF('Back data'!$A$286:$AW$286&lt;&gt;"",COLUMN('Back data'!$A$286:$AW$286)))-O$6)</f>
        <v>80.94</v>
      </c>
      <c r="P22" s="10">
        <f t="array" ref="P22">INDEX('Back data'!$A$285:$AW$285,,MAX(IF('Back data'!$A$285:$AW$285&lt;&gt;"",COLUMN('Back data'!$A$285:$AW$285)))-P$6)+INDEX('Back data'!$A$286:$AW$286,,MAX(IF('Back data'!$A$286:$AW$286&lt;&gt;"",COLUMN('Back data'!$A$286:$AW$286)))-P$6)</f>
        <v>87.080000000000013</v>
      </c>
    </row>
    <row r="23" spans="1:18" x14ac:dyDescent="0.25">
      <c r="A23" s="25" t="s">
        <v>69</v>
      </c>
      <c r="B23" s="29" t="s">
        <v>30</v>
      </c>
      <c r="C23" s="11" t="s">
        <v>70</v>
      </c>
      <c r="D23" s="12">
        <f t="array" ref="D23">INDEX('Back data'!$A$285:$AW$285,,MAX(IF('Back data'!$A$285:$AW$285&lt;&gt;"",COLUMN('Back data'!$A$285:$AW$285)))-D$6)/D22</f>
        <v>0.89657631954350936</v>
      </c>
      <c r="E23" s="12">
        <f t="array" ref="E23">INDEX('Back data'!$A$285:$AW$285,,MAX(IF('Back data'!$A$285:$AW$285&lt;&gt;"",COLUMN('Back data'!$A$285:$AW$285)))-E$6)/E22</f>
        <v>0.87868480725623577</v>
      </c>
      <c r="F23" s="12">
        <f t="array" ref="F23">INDEX('Back data'!$A$285:$AW$285,,MAX(IF('Back data'!$A$285:$AW$285&lt;&gt;"",COLUMN('Back data'!$A$285:$AW$285)))-F$6)/F22</f>
        <v>0.8789244186046512</v>
      </c>
      <c r="G23" s="12">
        <f t="array" ref="G23">INDEX('Back data'!$A$285:$AW$285,,MAX(IF('Back data'!$A$285:$AW$285&lt;&gt;"",COLUMN('Back data'!$A$285:$AW$285)))-G$6)/G22</f>
        <v>0.85047990401919604</v>
      </c>
      <c r="H23" s="12">
        <f t="array" ref="H23">INDEX('Back data'!$A$285:$AW$285,,MAX(IF('Back data'!$A$285:$AW$285&lt;&gt;"",COLUMN('Back data'!$A$285:$AW$285)))-H$6)/H22</f>
        <v>0.89555311556409556</v>
      </c>
      <c r="I23" s="12">
        <f t="array" ref="I23">INDEX('Back data'!$A$285:$AW$285,,MAX(IF('Back data'!$A$285:$AW$285&lt;&gt;"",COLUMN('Back data'!$A$285:$AW$285)))-I$6)/I22</f>
        <v>0.88467569493941545</v>
      </c>
      <c r="J23" s="12">
        <f t="array" ref="J23">INDEX('Back data'!$A$285:$AW$285,,MAX(IF('Back data'!$A$285:$AW$285&lt;&gt;"",COLUMN('Back data'!$A$285:$AW$285)))-J$6)/J22</f>
        <v>0.85657708628005658</v>
      </c>
      <c r="K23" s="12">
        <f t="array" ref="K23">INDEX('Back data'!$A$285:$AW$285,,MAX(IF('Back data'!$A$285:$AW$285&lt;&gt;"",COLUMN('Back data'!$A$285:$AW$285)))-K$6)/K22</f>
        <v>0.86378392416569283</v>
      </c>
      <c r="L23" s="12">
        <f t="array" ref="L23">INDEX('Back data'!$A$285:$AW$285,,MAX(IF('Back data'!$A$285:$AW$285&lt;&gt;"",COLUMN('Back data'!$A$285:$AW$285)))-L$6)/L22</f>
        <v>0.8771951989892609</v>
      </c>
      <c r="M23" s="12">
        <f t="array" ref="M23">INDEX('Back data'!$A$285:$AW$285,,MAX(IF('Back data'!$A$285:$AW$285&lt;&gt;"",COLUMN('Back data'!$A$285:$AW$285)))-M$6)/M22</f>
        <v>0.85259061055704199</v>
      </c>
      <c r="N23" s="12">
        <f t="array" ref="N23">INDEX('Back data'!$A$285:$AW$285,,MAX(IF('Back data'!$A$285:$AW$285&lt;&gt;"",COLUMN('Back data'!$A$285:$AW$285)))-N$6)/N22</f>
        <v>0.84113060428849895</v>
      </c>
      <c r="O23" s="12">
        <f t="array" ref="O23">INDEX('Back data'!$A$285:$AW$285,,MAX(IF('Back data'!$A$285:$AW$285&lt;&gt;"",COLUMN('Back data'!$A$285:$AW$285)))-O$6)/O22</f>
        <v>0.86422041018038054</v>
      </c>
      <c r="P23" s="12">
        <f t="array" ref="P23">INDEX('Back data'!$A$285:$AW$285,,MAX(IF('Back data'!$A$285:$AW$285&lt;&gt;"",COLUMN('Back data'!$A$285:$AW$285)))-P$6)/P22</f>
        <v>0.85691318327974264</v>
      </c>
    </row>
    <row r="24" spans="1:18" x14ac:dyDescent="0.25">
      <c r="A24" s="25" t="s">
        <v>69</v>
      </c>
      <c r="B24" s="29" t="s">
        <v>30</v>
      </c>
      <c r="C24" s="11" t="s">
        <v>71</v>
      </c>
      <c r="D24" s="12">
        <f t="array" ref="D24">+INDEX('Back data'!$A$286:$AW$286,,MAX(IF('Back data'!$A$286:$AW$286&lt;&gt;"",COLUMN('Back data'!$A$286:$AW$286)))-D$6)/D22</f>
        <v>0.10342368045649074</v>
      </c>
      <c r="E24" s="12">
        <f t="array" ref="E24">+INDEX('Back data'!$A$286:$AW$286,,MAX(IF('Back data'!$A$286:$AW$286&lt;&gt;"",COLUMN('Back data'!$A$286:$AW$286)))-E$6)/E22</f>
        <v>0.12131519274376418</v>
      </c>
      <c r="F24" s="12">
        <f t="array" ref="F24">+INDEX('Back data'!$A$286:$AW$286,,MAX(IF('Back data'!$A$286:$AW$286&lt;&gt;"",COLUMN('Back data'!$A$286:$AW$286)))-F$6)/F22</f>
        <v>0.12107558139534884</v>
      </c>
      <c r="G24" s="12">
        <f t="array" ref="G24">+INDEX('Back data'!$A$286:$AW$286,,MAX(IF('Back data'!$A$286:$AW$286&lt;&gt;"",COLUMN('Back data'!$A$286:$AW$286)))-G$6)/G22</f>
        <v>0.14952009598080385</v>
      </c>
      <c r="H24" s="12">
        <f t="array" ref="H24">+INDEX('Back data'!$A$286:$AW$286,,MAX(IF('Back data'!$A$286:$AW$286&lt;&gt;"",COLUMN('Back data'!$A$286:$AW$286)))-H$6)/H22</f>
        <v>0.10444688443590448</v>
      </c>
      <c r="I24" s="12">
        <f t="array" ref="I24">+INDEX('Back data'!$A$286:$AW$286,,MAX(IF('Back data'!$A$286:$AW$286&lt;&gt;"",COLUMN('Back data'!$A$286:$AW$286)))-I$6)/I22</f>
        <v>0.11532430506058446</v>
      </c>
      <c r="J24" s="12">
        <f t="array" ref="J24">+INDEX('Back data'!$A$286:$AW$286,,MAX(IF('Back data'!$A$286:$AW$286&lt;&gt;"",COLUMN('Back data'!$A$286:$AW$286)))-J$6)/J22</f>
        <v>0.14342291371994342</v>
      </c>
      <c r="K24" s="12">
        <f t="array" ref="K24">+INDEX('Back data'!$A$286:$AW$286,,MAX(IF('Back data'!$A$286:$AW$286&lt;&gt;"",COLUMN('Back data'!$A$286:$AW$286)))-K$6)/K22</f>
        <v>0.13621607583430725</v>
      </c>
      <c r="L24" s="12">
        <f t="array" ref="L24">+INDEX('Back data'!$A$286:$AW$286,,MAX(IF('Back data'!$A$286:$AW$286&lt;&gt;"",COLUMN('Back data'!$A$286:$AW$286)))-L$6)/L22</f>
        <v>0.12280480101073911</v>
      </c>
      <c r="M24" s="12">
        <f t="array" ref="M24">+INDEX('Back data'!$A$286:$AW$286,,MAX(IF('Back data'!$A$286:$AW$286&lt;&gt;"",COLUMN('Back data'!$A$286:$AW$286)))-M$6)/M22</f>
        <v>0.14740938944295792</v>
      </c>
      <c r="N24" s="12">
        <f t="array" ref="N24">+INDEX('Back data'!$A$286:$AW$286,,MAX(IF('Back data'!$A$286:$AW$286&lt;&gt;"",COLUMN('Back data'!$A$286:$AW$286)))-N$6)/N22</f>
        <v>0.15886939571150094</v>
      </c>
      <c r="O24" s="12">
        <f t="array" ref="O24">+INDEX('Back data'!$A$286:$AW$286,,MAX(IF('Back data'!$A$286:$AW$286&lt;&gt;"",COLUMN('Back data'!$A$286:$AW$286)))-O$6)/O22</f>
        <v>0.13577958981961949</v>
      </c>
      <c r="P24" s="12">
        <f t="array" ref="P24">+INDEX('Back data'!$A$286:$AW$286,,MAX(IF('Back data'!$A$286:$AW$286&lt;&gt;"",COLUMN('Back data'!$A$286:$AW$286)))-P$6)/P22</f>
        <v>0.14308681672025722</v>
      </c>
      <c r="R24" s="60"/>
    </row>
    <row r="27" spans="1:18" x14ac:dyDescent="0.25">
      <c r="C27" s="9" t="s">
        <v>68</v>
      </c>
      <c r="D27" s="10">
        <f t="array" ref="D27">INDEX('Back data'!$A$291:$AW$291,,MAX(IF('Back data'!$A$291:$AW$291&lt;&gt;"",COLUMN('Back data'!$A$291:$AW$291)))-D$6)+INDEX('Back data'!$A$292:$AW$292,,MAX(IF('Back data'!$A$292:$AW$292&lt;&gt;"",COLUMN('Back data'!$A$292:$AW$292)))-D$6)</f>
        <v>74.22999999999999</v>
      </c>
      <c r="E27" s="10">
        <f t="array" ref="E27">INDEX('Back data'!$A$291:$AW$291,,MAX(IF('Back data'!$A$291:$AW$291&lt;&gt;"",COLUMN('Back data'!$A$291:$AW$291)))-E$6)+INDEX('Back data'!$A$292:$AW$292,,MAX(IF('Back data'!$A$292:$AW$292&lt;&gt;"",COLUMN('Back data'!$A$292:$AW$292)))-E$6)</f>
        <v>73.89</v>
      </c>
      <c r="F27" s="10">
        <f t="array" ref="F27">INDEX('Back data'!$A$291:$AW$291,,MAX(IF('Back data'!$A$291:$AW$291&lt;&gt;"",COLUMN('Back data'!$A$291:$AW$291)))-F$6)+INDEX('Back data'!$A$292:$AW$292,,MAX(IF('Back data'!$A$292:$AW$292&lt;&gt;"",COLUMN('Back data'!$A$292:$AW$292)))-F$6)</f>
        <v>71.23</v>
      </c>
      <c r="G27" s="10">
        <f t="array" ref="G27">INDEX('Back data'!$A$291:$AW$291,,MAX(IF('Back data'!$A$291:$AW$291&lt;&gt;"",COLUMN('Back data'!$A$291:$AW$291)))-G$6)+INDEX('Back data'!$A$292:$AW$292,,MAX(IF('Back data'!$A$292:$AW$292&lt;&gt;"",COLUMN('Back data'!$A$292:$AW$292)))-G$6)</f>
        <v>71.47</v>
      </c>
      <c r="H27" s="10">
        <f t="array" ref="H27">INDEX('Back data'!$A$291:$AW$291,,MAX(IF('Back data'!$A$291:$AW$291&lt;&gt;"",COLUMN('Back data'!$A$291:$AW$291)))-H$6)+INDEX('Back data'!$A$292:$AW$292,,MAX(IF('Back data'!$A$292:$AW$292&lt;&gt;"",COLUMN('Back data'!$A$292:$AW$292)))-H$6)</f>
        <v>74.27</v>
      </c>
      <c r="I27" s="10">
        <f t="array" ref="I27">INDEX('Back data'!$A$291:$AW$291,,MAX(IF('Back data'!$A$291:$AW$291&lt;&gt;"",COLUMN('Back data'!$A$291:$AW$291)))-I$6)+INDEX('Back data'!$A$292:$AW$292,,MAX(IF('Back data'!$A$292:$AW$292&lt;&gt;"",COLUMN('Back data'!$A$292:$AW$292)))-I$6)</f>
        <v>74.52</v>
      </c>
      <c r="J27" s="10">
        <f t="array" ref="J27">INDEX('Back data'!$A$291:$AW$291,,MAX(IF('Back data'!$A$291:$AW$291&lt;&gt;"",COLUMN('Back data'!$A$291:$AW$291)))-J$6)+INDEX('Back data'!$A$292:$AW$292,,MAX(IF('Back data'!$A$292:$AW$292&lt;&gt;"",COLUMN('Back data'!$A$292:$AW$292)))-J$6)</f>
        <v>78.239999999999995</v>
      </c>
      <c r="K27" s="10">
        <f t="array" ref="K27">INDEX('Back data'!$A$291:$AW$291,,MAX(IF('Back data'!$A$291:$AW$291&lt;&gt;"",COLUMN('Back data'!$A$291:$AW$291)))-K$6)+INDEX('Back data'!$A$292:$AW$292,,MAX(IF('Back data'!$A$292:$AW$292&lt;&gt;"",COLUMN('Back data'!$A$292:$AW$292)))-K$6)</f>
        <v>79.540000000000006</v>
      </c>
      <c r="L27" s="10">
        <f t="array" ref="L27">INDEX('Back data'!$A$291:$AW$291,,MAX(IF('Back data'!$A$291:$AW$291&lt;&gt;"",COLUMN('Back data'!$A$291:$AW$291)))-L$6)+INDEX('Back data'!$A$292:$AW$292,,MAX(IF('Back data'!$A$292:$AW$292&lt;&gt;"",COLUMN('Back data'!$A$292:$AW$292)))-L$6)</f>
        <v>80.59</v>
      </c>
      <c r="M27" s="10">
        <f t="array" ref="M27">INDEX('Back data'!$A$291:$AW$291,,MAX(IF('Back data'!$A$291:$AW$291&lt;&gt;"",COLUMN('Back data'!$A$291:$AW$291)))-M$6)+INDEX('Back data'!$A$292:$AW$292,,MAX(IF('Back data'!$A$292:$AW$292&lt;&gt;"",COLUMN('Back data'!$A$292:$AW$292)))-M$6)</f>
        <v>82.62</v>
      </c>
      <c r="N27" s="10">
        <f t="array" ref="N27">INDEX('Back data'!$A$291:$AW$291,,MAX(IF('Back data'!$A$291:$AW$291&lt;&gt;"",COLUMN('Back data'!$A$291:$AW$291)))-N$6)+INDEX('Back data'!$A$292:$AW$292,,MAX(IF('Back data'!$A$292:$AW$292&lt;&gt;"",COLUMN('Back data'!$A$292:$AW$292)))-N$6)</f>
        <v>81.28</v>
      </c>
      <c r="O27" s="10">
        <f t="array" ref="O27">INDEX('Back data'!$A$291:$AW$291,,MAX(IF('Back data'!$A$291:$AW$291&lt;&gt;"",COLUMN('Back data'!$A$291:$AW$291)))-O$6)+INDEX('Back data'!$A$292:$AW$292,,MAX(IF('Back data'!$A$292:$AW$292&lt;&gt;"",COLUMN('Back data'!$A$292:$AW$292)))-O$6)</f>
        <v>84.16</v>
      </c>
      <c r="P27" s="10">
        <f t="array" ref="P27">INDEX('Back data'!$A$291:$AW$291,,MAX(IF('Back data'!$A$291:$AW$291&lt;&gt;"",COLUMN('Back data'!$A$291:$AW$291)))-P$6)+INDEX('Back data'!$A$292:$AW$292,,MAX(IF('Back data'!$A$292:$AW$292&lt;&gt;"",COLUMN('Back data'!$A$292:$AW$292)))-P$6)</f>
        <v>84.94</v>
      </c>
    </row>
    <row r="28" spans="1:18" x14ac:dyDescent="0.25">
      <c r="A28" s="25" t="s">
        <v>69</v>
      </c>
      <c r="B28" s="29" t="s">
        <v>35</v>
      </c>
      <c r="C28" s="11" t="s">
        <v>70</v>
      </c>
      <c r="D28" s="12">
        <f t="array" ref="D28">INDEX('Back data'!$A$291:$AW$291,,MAX(IF('Back data'!$A$291:$AW$291&lt;&gt;"",COLUMN('Back data'!$A$291:$AW$291)))-D$6)/D27</f>
        <v>0.95150208810454007</v>
      </c>
      <c r="E28" s="12">
        <f t="array" ref="E28">INDEX('Back data'!$A$291:$AW$291,,MAX(IF('Back data'!$A$291:$AW$291&lt;&gt;"",COLUMN('Back data'!$A$291:$AW$291)))-E$6)/E27</f>
        <v>0.96982000270672619</v>
      </c>
      <c r="F28" s="12">
        <f t="array" ref="F28">INDEX('Back data'!$A$291:$AW$291,,MAX(IF('Back data'!$A$291:$AW$291&lt;&gt;"",COLUMN('Back data'!$A$291:$AW$291)))-F$6)/F27</f>
        <v>0.95282886424259439</v>
      </c>
      <c r="G28" s="12">
        <f t="array" ref="G28">INDEX('Back data'!$A$291:$AW$291,,MAX(IF('Back data'!$A$291:$AW$291&lt;&gt;"",COLUMN('Back data'!$A$291:$AW$291)))-G$6)/G27</f>
        <v>0.94934937736113045</v>
      </c>
      <c r="H28" s="12">
        <f t="array" ref="H28">INDEX('Back data'!$A$291:$AW$291,,MAX(IF('Back data'!$A$291:$AW$291&lt;&gt;"",COLUMN('Back data'!$A$291:$AW$291)))-H$6)/H27</f>
        <v>0.95300929042682114</v>
      </c>
      <c r="I28" s="12">
        <f t="array" ref="I28">INDEX('Back data'!$A$291:$AW$291,,MAX(IF('Back data'!$A$291:$AW$291&lt;&gt;"",COLUMN('Back data'!$A$291:$AW$291)))-I$6)/I27</f>
        <v>0.9653784219001611</v>
      </c>
      <c r="J28" s="12">
        <f t="array" ref="J28">INDEX('Back data'!$A$291:$AW$291,,MAX(IF('Back data'!$A$291:$AW$291&lt;&gt;"",COLUMN('Back data'!$A$291:$AW$291)))-J$6)/J27</f>
        <v>0.94900306748466268</v>
      </c>
      <c r="K28" s="12">
        <f t="array" ref="K28">INDEX('Back data'!$A$291:$AW$291,,MAX(IF('Back data'!$A$291:$AW$291&lt;&gt;"",COLUMN('Back data'!$A$291:$AW$291)))-K$6)/K27</f>
        <v>0.95385969323610764</v>
      </c>
      <c r="L28" s="12">
        <f t="array" ref="L28">INDEX('Back data'!$A$291:$AW$291,,MAX(IF('Back data'!$A$291:$AW$291&lt;&gt;"",COLUMN('Back data'!$A$291:$AW$291)))-L$6)/L27</f>
        <v>0.94416180667576621</v>
      </c>
      <c r="M28" s="12">
        <f t="array" ref="M28">INDEX('Back data'!$A$291:$AW$291,,MAX(IF('Back data'!$A$291:$AW$291&lt;&gt;"",COLUMN('Back data'!$A$291:$AW$291)))-M$6)/M27</f>
        <v>0.94517066085693535</v>
      </c>
      <c r="N28" s="12">
        <f t="array" ref="N28">INDEX('Back data'!$A$291:$AW$291,,MAX(IF('Back data'!$A$291:$AW$291&lt;&gt;"",COLUMN('Back data'!$A$291:$AW$291)))-N$6)/N27</f>
        <v>0.9437746062992125</v>
      </c>
      <c r="O28" s="12">
        <f t="array" ref="O28">INDEX('Back data'!$A$291:$AW$291,,MAX(IF('Back data'!$A$291:$AW$291&lt;&gt;"",COLUMN('Back data'!$A$291:$AW$291)))-O$6)/O27</f>
        <v>0.94926330798479097</v>
      </c>
      <c r="P28" s="12">
        <f t="array" ref="P28">INDEX('Back data'!$A$291:$AW$291,,MAX(IF('Back data'!$A$291:$AW$291&lt;&gt;"",COLUMN('Back data'!$A$291:$AW$291)))-P$6)/P27</f>
        <v>0.94666823640216624</v>
      </c>
    </row>
    <row r="29" spans="1:18" x14ac:dyDescent="0.25">
      <c r="A29" s="25" t="s">
        <v>69</v>
      </c>
      <c r="B29" s="29" t="s">
        <v>35</v>
      </c>
      <c r="C29" s="11" t="s">
        <v>71</v>
      </c>
      <c r="D29" s="12">
        <f t="array" ref="D29">+INDEX('Back data'!$A$292:$AW$292,,MAX(IF('Back data'!$A$292:$AW$292&lt;&gt;"",COLUMN('Back data'!$A$292:$AW$292)))-D$6)/D27</f>
        <v>4.8497911895460065E-2</v>
      </c>
      <c r="E29" s="12">
        <f t="array" ref="E29">+INDEX('Back data'!$A$292:$AW$292,,MAX(IF('Back data'!$A$292:$AW$292&lt;&gt;"",COLUMN('Back data'!$A$292:$AW$292)))-E$6)/E27</f>
        <v>3.0179997293273784E-2</v>
      </c>
      <c r="F29" s="12">
        <f t="array" ref="F29">+INDEX('Back data'!$A$292:$AW$292,,MAX(IF('Back data'!$A$292:$AW$292&lt;&gt;"",COLUMN('Back data'!$A$292:$AW$292)))-F$6)/F27</f>
        <v>4.7171135757405586E-2</v>
      </c>
      <c r="G29" s="12">
        <f t="array" ref="G29">+INDEX('Back data'!$A$292:$AW$292,,MAX(IF('Back data'!$A$292:$AW$292&lt;&gt;"",COLUMN('Back data'!$A$292:$AW$292)))-G$6)/G27</f>
        <v>5.0650622638869457E-2</v>
      </c>
      <c r="H29" s="12">
        <f t="array" ref="H29">+INDEX('Back data'!$A$292:$AW$292,,MAX(IF('Back data'!$A$292:$AW$292&lt;&gt;"",COLUMN('Back data'!$A$292:$AW$292)))-H$6)/H27</f>
        <v>4.6990709573178947E-2</v>
      </c>
      <c r="I29" s="12">
        <f t="array" ref="I29">+INDEX('Back data'!$A$292:$AW$292,,MAX(IF('Back data'!$A$292:$AW$292&lt;&gt;"",COLUMN('Back data'!$A$292:$AW$292)))-I$6)/I27</f>
        <v>3.462157809983897E-2</v>
      </c>
      <c r="J29" s="12">
        <f t="array" ref="J29">+INDEX('Back data'!$A$292:$AW$292,,MAX(IF('Back data'!$A$292:$AW$292&lt;&gt;"",COLUMN('Back data'!$A$292:$AW$292)))-J$6)/J27</f>
        <v>5.0996932515337427E-2</v>
      </c>
      <c r="K29" s="12">
        <f t="array" ref="K29">+INDEX('Back data'!$A$292:$AW$292,,MAX(IF('Back data'!$A$292:$AW$292&lt;&gt;"",COLUMN('Back data'!$A$292:$AW$292)))-K$6)/K27</f>
        <v>4.6140306763892379E-2</v>
      </c>
      <c r="L29" s="12">
        <f t="array" ref="L29">+INDEX('Back data'!$A$292:$AW$292,,MAX(IF('Back data'!$A$292:$AW$292&lt;&gt;"",COLUMN('Back data'!$A$292:$AW$292)))-L$6)/L27</f>
        <v>5.5838193324233773E-2</v>
      </c>
      <c r="M29" s="12">
        <f t="array" ref="M29">+INDEX('Back data'!$A$292:$AW$292,,MAX(IF('Back data'!$A$292:$AW$292&lt;&gt;"",COLUMN('Back data'!$A$292:$AW$292)))-M$6)/M27</f>
        <v>5.4829339143064634E-2</v>
      </c>
      <c r="N29" s="12">
        <f t="array" ref="N29">+INDEX('Back data'!$A$292:$AW$292,,MAX(IF('Back data'!$A$292:$AW$292&lt;&gt;"",COLUMN('Back data'!$A$292:$AW$292)))-N$6)/N27</f>
        <v>5.6225393700787406E-2</v>
      </c>
      <c r="O29" s="12">
        <f t="array" ref="O29">+INDEX('Back data'!$A$292:$AW$292,,MAX(IF('Back data'!$A$292:$AW$292&lt;&gt;"",COLUMN('Back data'!$A$292:$AW$292)))-O$6)/O27</f>
        <v>5.0736692015209126E-2</v>
      </c>
      <c r="P29" s="12">
        <f t="array" ref="P29">+INDEX('Back data'!$A$292:$AW$292,,MAX(IF('Back data'!$A$292:$AW$292&lt;&gt;"",COLUMN('Back data'!$A$292:$AW$292)))-P$6)/P27</f>
        <v>5.3331763597833766E-2</v>
      </c>
      <c r="R29" s="60"/>
    </row>
    <row r="32" spans="1:18" x14ac:dyDescent="0.25">
      <c r="C32" s="9" t="s">
        <v>68</v>
      </c>
      <c r="D32" s="10">
        <f t="array" ref="D32">INDEX('Back data'!$A$297:$AW$297,,MAX(IF('Back data'!$A$297:$AW$297&lt;&gt;"",COLUMN('Back data'!$A$297:$AW$297)))-D$6)+INDEX('Back data'!$A$298:$AW$298,,MAX(IF('Back data'!$A$298:$AW$298&lt;&gt;"",COLUMN('Back data'!$A$298:$AW$298)))-D$6)</f>
        <v>74.03</v>
      </c>
      <c r="E32" s="10">
        <f t="array" ref="E32">INDEX('Back data'!$A$297:$AW$297,,MAX(IF('Back data'!$A$297:$AW$297&lt;&gt;"",COLUMN('Back data'!$A$297:$AW$297)))-E$6)+INDEX('Back data'!$A$298:$AW$298,,MAX(IF('Back data'!$A$298:$AW$298&lt;&gt;"",COLUMN('Back data'!$A$298:$AW$298)))-E$6)</f>
        <v>73.279999999999987</v>
      </c>
      <c r="F32" s="10">
        <f t="array" ref="F32">INDEX('Back data'!$A$297:$AW$297,,MAX(IF('Back data'!$A$297:$AW$297&lt;&gt;"",COLUMN('Back data'!$A$297:$AW$297)))-F$6)+INDEX('Back data'!$A$298:$AW$298,,MAX(IF('Back data'!$A$298:$AW$298&lt;&gt;"",COLUMN('Back data'!$A$298:$AW$298)))-F$6)</f>
        <v>67.77000000000001</v>
      </c>
      <c r="G32" s="10">
        <f t="array" ref="G32">INDEX('Back data'!$A$297:$AW$297,,MAX(IF('Back data'!$A$297:$AW$297&lt;&gt;"",COLUMN('Back data'!$A$297:$AW$297)))-G$6)+INDEX('Back data'!$A$298:$AW$298,,MAX(IF('Back data'!$A$298:$AW$298&lt;&gt;"",COLUMN('Back data'!$A$298:$AW$298)))-G$6)</f>
        <v>72.19</v>
      </c>
      <c r="H32" s="10">
        <f t="array" ref="H32">INDEX('Back data'!$A$297:$AW$297,,MAX(IF('Back data'!$A$297:$AW$297&lt;&gt;"",COLUMN('Back data'!$A$297:$AW$297)))-H$6)+INDEX('Back data'!$A$298:$AW$298,,MAX(IF('Back data'!$A$298:$AW$298&lt;&gt;"",COLUMN('Back data'!$A$298:$AW$298)))-H$6)</f>
        <v>70.53</v>
      </c>
      <c r="I32" s="10">
        <f t="array" ref="I32">INDEX('Back data'!$A$297:$AW$297,,MAX(IF('Back data'!$A$297:$AW$297&lt;&gt;"",COLUMN('Back data'!$A$297:$AW$297)))-I$6)+INDEX('Back data'!$A$298:$AW$298,,MAX(IF('Back data'!$A$298:$AW$298&lt;&gt;"",COLUMN('Back data'!$A$298:$AW$298)))-I$6)</f>
        <v>70.059999999999988</v>
      </c>
      <c r="J32" s="10">
        <f t="array" ref="J32">INDEX('Back data'!$A$297:$AW$297,,MAX(IF('Back data'!$A$297:$AW$297&lt;&gt;"",COLUMN('Back data'!$A$297:$AW$297)))-J$6)+INDEX('Back data'!$A$298:$AW$298,,MAX(IF('Back data'!$A$298:$AW$298&lt;&gt;"",COLUMN('Back data'!$A$298:$AW$298)))-J$6)</f>
        <v>75.78</v>
      </c>
      <c r="K32" s="10">
        <f t="array" ref="K32">INDEX('Back data'!$A$297:$AW$297,,MAX(IF('Back data'!$A$297:$AW$297&lt;&gt;"",COLUMN('Back data'!$A$297:$AW$297)))-K$6)+INDEX('Back data'!$A$298:$AW$298,,MAX(IF('Back data'!$A$298:$AW$298&lt;&gt;"",COLUMN('Back data'!$A$298:$AW$298)))-K$6)</f>
        <v>80.02</v>
      </c>
      <c r="L32" s="10">
        <f t="array" ref="L32">INDEX('Back data'!$A$297:$AW$297,,MAX(IF('Back data'!$A$297:$AW$297&lt;&gt;"",COLUMN('Back data'!$A$297:$AW$297)))-L$6)+INDEX('Back data'!$A$298:$AW$298,,MAX(IF('Back data'!$A$298:$AW$298&lt;&gt;"",COLUMN('Back data'!$A$298:$AW$298)))-L$6)</f>
        <v>81.64</v>
      </c>
      <c r="M32" s="10">
        <f t="array" ref="M32">INDEX('Back data'!$A$297:$AW$297,,MAX(IF('Back data'!$A$297:$AW$297&lt;&gt;"",COLUMN('Back data'!$A$297:$AW$297)))-M$6)+INDEX('Back data'!$A$298:$AW$298,,MAX(IF('Back data'!$A$298:$AW$298&lt;&gt;"",COLUMN('Back data'!$A$298:$AW$298)))-M$6)</f>
        <v>84.210000000000008</v>
      </c>
      <c r="N32" s="10">
        <f t="array" ref="N32">INDEX('Back data'!$A$297:$AW$297,,MAX(IF('Back data'!$A$297:$AW$297&lt;&gt;"",COLUMN('Back data'!$A$297:$AW$297)))-N$6)+INDEX('Back data'!$A$298:$AW$298,,MAX(IF('Back data'!$A$298:$AW$298&lt;&gt;"",COLUMN('Back data'!$A$298:$AW$298)))-N$6)</f>
        <v>80.75</v>
      </c>
      <c r="O32" s="10">
        <f t="array" ref="O32">INDEX('Back data'!$A$297:$AW$297,,MAX(IF('Back data'!$A$297:$AW$297&lt;&gt;"",COLUMN('Back data'!$A$297:$AW$297)))-O$6)+INDEX('Back data'!$A$298:$AW$298,,MAX(IF('Back data'!$A$298:$AW$298&lt;&gt;"",COLUMN('Back data'!$A$298:$AW$298)))-O$6)</f>
        <v>83.97999999999999</v>
      </c>
      <c r="P32" s="10">
        <f t="array" ref="P32">INDEX('Back data'!$A$297:$AW$297,,MAX(IF('Back data'!$A$297:$AW$297&lt;&gt;"",COLUMN('Back data'!$A$297:$AW$297)))-P$6)+INDEX('Back data'!$A$298:$AW$298,,MAX(IF('Back data'!$A$298:$AW$298&lt;&gt;"",COLUMN('Back data'!$A$298:$AW$298)))-P$6)</f>
        <v>82.47</v>
      </c>
    </row>
    <row r="33" spans="1:18" x14ac:dyDescent="0.25">
      <c r="A33" s="25" t="s">
        <v>69</v>
      </c>
      <c r="B33" s="29" t="s">
        <v>40</v>
      </c>
      <c r="C33" s="11" t="s">
        <v>70</v>
      </c>
      <c r="D33" s="12">
        <f t="array" ref="D33">INDEX('Back data'!$A$297:$AW$297,,MAX(IF('Back data'!$A$297:$AW$297&lt;&gt;"",COLUMN('Back data'!$A$297:$AW$297)))-D$6)/D32</f>
        <v>0.97298392543563417</v>
      </c>
      <c r="E33" s="12">
        <f t="array" ref="E33">INDEX('Back data'!$A$297:$AW$297,,MAX(IF('Back data'!$A$297:$AW$297&lt;&gt;"",COLUMN('Back data'!$A$297:$AW$297)))-E$6)/E32</f>
        <v>0.98198689956331886</v>
      </c>
      <c r="F33" s="12">
        <f t="array" ref="F33">INDEX('Back data'!$A$297:$AW$297,,MAX(IF('Back data'!$A$297:$AW$297&lt;&gt;"",COLUMN('Back data'!$A$297:$AW$297)))-F$6)/F32</f>
        <v>0.96296296296296291</v>
      </c>
      <c r="G33" s="12">
        <f t="array" ref="G33">INDEX('Back data'!$A$297:$AW$297,,MAX(IF('Back data'!$A$297:$AW$297&lt;&gt;"",COLUMN('Back data'!$A$297:$AW$297)))-G$6)/G32</f>
        <v>0.94375952347970626</v>
      </c>
      <c r="H33" s="12">
        <f t="array" ref="H33">INDEX('Back data'!$A$297:$AW$297,,MAX(IF('Back data'!$A$297:$AW$297&lt;&gt;"",COLUMN('Back data'!$A$297:$AW$297)))-H$6)/H32</f>
        <v>0.95604707216787188</v>
      </c>
      <c r="I33" s="12">
        <f t="array" ref="I33">INDEX('Back data'!$A$297:$AW$297,,MAX(IF('Back data'!$A$297:$AW$297&lt;&gt;"",COLUMN('Back data'!$A$297:$AW$297)))-I$6)/I32</f>
        <v>0.96645732229517567</v>
      </c>
      <c r="J33" s="12">
        <f t="array" ref="J33">INDEX('Back data'!$A$297:$AW$297,,MAX(IF('Back data'!$A$297:$AW$297&lt;&gt;"",COLUMN('Back data'!$A$297:$AW$297)))-J$6)/J32</f>
        <v>0.93916600686196883</v>
      </c>
      <c r="K33" s="12">
        <f t="array" ref="K33">INDEX('Back data'!$A$297:$AW$297,,MAX(IF('Back data'!$A$297:$AW$297&lt;&gt;"",COLUMN('Back data'!$A$297:$AW$297)))-K$6)/K32</f>
        <v>0.93489127718070486</v>
      </c>
      <c r="L33" s="12">
        <f t="array" ref="L33">INDEX('Back data'!$A$297:$AW$297,,MAX(IF('Back data'!$A$297:$AW$297&lt;&gt;"",COLUMN('Back data'!$A$297:$AW$297)))-L$6)/L32</f>
        <v>0.91144047035766773</v>
      </c>
      <c r="M33" s="12">
        <f t="array" ref="M33">INDEX('Back data'!$A$297:$AW$297,,MAX(IF('Back data'!$A$297:$AW$297&lt;&gt;"",COLUMN('Back data'!$A$297:$AW$297)))-M$6)/M32</f>
        <v>0.93100581878636735</v>
      </c>
      <c r="N33" s="12">
        <f t="array" ref="N33">INDEX('Back data'!$A$297:$AW$297,,MAX(IF('Back data'!$A$297:$AW$297&lt;&gt;"",COLUMN('Back data'!$A$297:$AW$297)))-N$6)/N32</f>
        <v>0.91814241486068116</v>
      </c>
      <c r="O33" s="12">
        <f t="array" ref="O33">INDEX('Back data'!$A$297:$AW$297,,MAX(IF('Back data'!$A$297:$AW$297&lt;&gt;"",COLUMN('Back data'!$A$297:$AW$297)))-O$6)/O32</f>
        <v>0.92140985949035492</v>
      </c>
      <c r="P33" s="12">
        <f t="array" ref="P33">INDEX('Back data'!$A$297:$AW$297,,MAX(IF('Back data'!$A$297:$AW$297&lt;&gt;"",COLUMN('Back data'!$A$297:$AW$297)))-P$6)/P32</f>
        <v>0.94543470352855585</v>
      </c>
    </row>
    <row r="34" spans="1:18" x14ac:dyDescent="0.25">
      <c r="A34" s="25" t="s">
        <v>69</v>
      </c>
      <c r="B34" s="29" t="s">
        <v>40</v>
      </c>
      <c r="C34" s="11" t="s">
        <v>71</v>
      </c>
      <c r="D34" s="12">
        <f t="array" ref="D34">+INDEX('Back data'!$A$298:$AW$298,,MAX(IF('Back data'!$A$298:$AW$298&lt;&gt;"",COLUMN('Back data'!$A$298:$AW$298)))-D$6)/D32</f>
        <v>2.7016074564365798E-2</v>
      </c>
      <c r="E34" s="12">
        <f t="array" ref="E34">+INDEX('Back data'!$A$298:$AW$298,,MAX(IF('Back data'!$A$298:$AW$298&lt;&gt;"",COLUMN('Back data'!$A$298:$AW$298)))-E$6)/E32</f>
        <v>1.8013100436681227E-2</v>
      </c>
      <c r="F34" s="12">
        <f t="array" ref="F34">+INDEX('Back data'!$A$298:$AW$298,,MAX(IF('Back data'!$A$298:$AW$298&lt;&gt;"",COLUMN('Back data'!$A$298:$AW$298)))-F$6)/F32</f>
        <v>3.7037037037037028E-2</v>
      </c>
      <c r="G34" s="12">
        <f t="array" ref="G34">+INDEX('Back data'!$A$298:$AW$298,,MAX(IF('Back data'!$A$298:$AW$298&lt;&gt;"",COLUMN('Back data'!$A$298:$AW$298)))-G$6)/G32</f>
        <v>5.6240476520293667E-2</v>
      </c>
      <c r="H34" s="12">
        <f t="array" ref="H34">+INDEX('Back data'!$A$298:$AW$298,,MAX(IF('Back data'!$A$298:$AW$298&lt;&gt;"",COLUMN('Back data'!$A$298:$AW$298)))-H$6)/H32</f>
        <v>4.3952927832128175E-2</v>
      </c>
      <c r="I34" s="12">
        <f t="array" ref="I34">+INDEX('Back data'!$A$298:$AW$298,,MAX(IF('Back data'!$A$298:$AW$298&lt;&gt;"",COLUMN('Back data'!$A$298:$AW$298)))-I$6)/I32</f>
        <v>3.3542677704824442E-2</v>
      </c>
      <c r="J34" s="12">
        <f t="array" ref="J34">+INDEX('Back data'!$A$298:$AW$298,,MAX(IF('Back data'!$A$298:$AW$298&lt;&gt;"",COLUMN('Back data'!$A$298:$AW$298)))-J$6)/J32</f>
        <v>6.0833993138031145E-2</v>
      </c>
      <c r="K34" s="12">
        <f t="array" ref="K34">+INDEX('Back data'!$A$298:$AW$298,,MAX(IF('Back data'!$A$298:$AW$298&lt;&gt;"",COLUMN('Back data'!$A$298:$AW$298)))-K$6)/K32</f>
        <v>6.5108722819295181E-2</v>
      </c>
      <c r="L34" s="12">
        <f t="array" ref="L34">+INDEX('Back data'!$A$298:$AW$298,,MAX(IF('Back data'!$A$298:$AW$298&lt;&gt;"",COLUMN('Back data'!$A$298:$AW$298)))-L$6)/L32</f>
        <v>8.8559529642332199E-2</v>
      </c>
      <c r="M34" s="12">
        <f t="array" ref="M34">+INDEX('Back data'!$A$298:$AW$298,,MAX(IF('Back data'!$A$298:$AW$298&lt;&gt;"",COLUMN('Back data'!$A$298:$AW$298)))-M$6)/M32</f>
        <v>6.8994181213632572E-2</v>
      </c>
      <c r="N34" s="12">
        <f t="array" ref="N34">+INDEX('Back data'!$A$298:$AW$298,,MAX(IF('Back data'!$A$298:$AW$298&lt;&gt;"",COLUMN('Back data'!$A$298:$AW$298)))-N$6)/N32</f>
        <v>8.1857585139318886E-2</v>
      </c>
      <c r="O34" s="12">
        <f t="array" ref="O34">+INDEX('Back data'!$A$298:$AW$298,,MAX(IF('Back data'!$A$298:$AW$298&lt;&gt;"",COLUMN('Back data'!$A$298:$AW$298)))-O$6)/O32</f>
        <v>7.8590140509645162E-2</v>
      </c>
      <c r="P34" s="12">
        <f t="array" ref="P34">+INDEX('Back data'!$A$298:$AW$298,,MAX(IF('Back data'!$A$298:$AW$298&lt;&gt;"",COLUMN('Back data'!$A$298:$AW$298)))-P$6)/P32</f>
        <v>5.4565296471444161E-2</v>
      </c>
      <c r="R34" s="60"/>
    </row>
    <row r="40" spans="1:18" x14ac:dyDescent="0.25">
      <c r="A40" s="7"/>
      <c r="B40" s="8"/>
      <c r="C40" s="9" t="s">
        <v>68</v>
      </c>
      <c r="D40" s="10">
        <f t="array" ref="D40">INDEX('Back data'!$A$94:$AW$94,,MAX(IF('Back data'!$A$94:$AW$94&lt;&gt;"",COLUMN('Back data'!$A$94:$AW$94)))-D$6)+INDEX('Back data'!$A$95:$AW$95,,MAX(IF('Back data'!$A$95:$AW$95&lt;&gt;"",COLUMN('Back data'!$A$95:$AW$95)))-D$6)</f>
        <v>73.06</v>
      </c>
      <c r="E40" s="10">
        <f t="array" ref="E40">INDEX('Back data'!$A$94:$AW$94,,MAX(IF('Back data'!$A$94:$AW$94&lt;&gt;"",COLUMN('Back data'!$A$94:$AW$94)))-E$6)+INDEX('Back data'!$A$95:$AW$95,,MAX(IF('Back data'!$A$95:$AW$95&lt;&gt;"",COLUMN('Back data'!$A$95:$AW$95)))-E$6)</f>
        <v>71.61</v>
      </c>
      <c r="F40" s="10">
        <f t="array" ref="F40">INDEX('Back data'!$A$94:$AW$94,,MAX(IF('Back data'!$A$94:$AW$94&lt;&gt;"",COLUMN('Back data'!$A$94:$AW$94)))-F$6)+INDEX('Back data'!$A$95:$AW$95,,MAX(IF('Back data'!$A$95:$AW$95&lt;&gt;"",COLUMN('Back data'!$A$95:$AW$95)))-F$6)</f>
        <v>69.2</v>
      </c>
      <c r="G40" s="10">
        <f t="array" ref="G40">INDEX('Back data'!$A$94:$AW$94,,MAX(IF('Back data'!$A$94:$AW$94&lt;&gt;"",COLUMN('Back data'!$A$94:$AW$94)))-G$6)+INDEX('Back data'!$A$95:$AW$95,,MAX(IF('Back data'!$A$95:$AW$95&lt;&gt;"",COLUMN('Back data'!$A$95:$AW$95)))-G$6)</f>
        <v>68.209999999999994</v>
      </c>
      <c r="H40" s="10">
        <f t="array" ref="H40">INDEX('Back data'!$A$94:$AW$94,,MAX(IF('Back data'!$A$94:$AW$94&lt;&gt;"",COLUMN('Back data'!$A$94:$AW$94)))-H$6)+INDEX('Back data'!$A$95:$AW$95,,MAX(IF('Back data'!$A$95:$AW$95&lt;&gt;"",COLUMN('Back data'!$A$95:$AW$95)))-H$6)</f>
        <v>72.33</v>
      </c>
      <c r="I40" s="10">
        <f t="array" ref="I40">INDEX('Back data'!$A$94:$AW$94,,MAX(IF('Back data'!$A$94:$AW$94&lt;&gt;"",COLUMN('Back data'!$A$94:$AW$94)))-I$6)+INDEX('Back data'!$A$95:$AW$95,,MAX(IF('Back data'!$A$95:$AW$95&lt;&gt;"",COLUMN('Back data'!$A$95:$AW$95)))-I$6)</f>
        <v>72.22</v>
      </c>
      <c r="J40" s="10">
        <f t="array" ref="J40">INDEX('Back data'!$A$94:$AW$94,,MAX(IF('Back data'!$A$94:$AW$94&lt;&gt;"",COLUMN('Back data'!$A$94:$AW$94)))-J$6)+INDEX('Back data'!$A$95:$AW$95,,MAX(IF('Back data'!$A$95:$AW$95&lt;&gt;"",COLUMN('Back data'!$A$95:$AW$95)))-J$6)</f>
        <v>74.52</v>
      </c>
      <c r="K40" s="10">
        <f t="array" ref="K40">INDEX('Back data'!$A$94:$AW$94,,MAX(IF('Back data'!$A$94:$AW$94&lt;&gt;"",COLUMN('Back data'!$A$94:$AW$94)))-K$6)+INDEX('Back data'!$A$95:$AW$95,,MAX(IF('Back data'!$A$95:$AW$95&lt;&gt;"",COLUMN('Back data'!$A$95:$AW$95)))-K$6)</f>
        <v>78.95</v>
      </c>
      <c r="L40" s="10">
        <f t="array" ref="L40">INDEX('Back data'!$A$94:$AW$94,,MAX(IF('Back data'!$A$94:$AW$94&lt;&gt;"",COLUMN('Back data'!$A$94:$AW$94)))-L$6)+INDEX('Back data'!$A$95:$AW$95,,MAX(IF('Back data'!$A$95:$AW$95&lt;&gt;"",COLUMN('Back data'!$A$95:$AW$95)))-L$6)</f>
        <v>77.95</v>
      </c>
      <c r="M40" s="10">
        <f t="array" ref="M40">INDEX('Back data'!$A$94:$AW$94,,MAX(IF('Back data'!$A$94:$AW$94&lt;&gt;"",COLUMN('Back data'!$A$94:$AW$94)))-M$6)+INDEX('Back data'!$A$95:$AW$95,,MAX(IF('Back data'!$A$95:$AW$95&lt;&gt;"",COLUMN('Back data'!$A$95:$AW$95)))-M$6)</f>
        <v>80.95</v>
      </c>
      <c r="N40" s="10">
        <f t="array" ref="N40">INDEX('Back data'!$A$94:$AW$94,,MAX(IF('Back data'!$A$94:$AW$94&lt;&gt;"",COLUMN('Back data'!$A$94:$AW$94)))-N$6)+INDEX('Back data'!$A$95:$AW$95,,MAX(IF('Back data'!$A$95:$AW$95&lt;&gt;"",COLUMN('Back data'!$A$95:$AW$95)))-N$6)</f>
        <v>79.78</v>
      </c>
      <c r="O40" s="10">
        <f t="array" ref="O40">INDEX('Back data'!$A$94:$AW$94,,MAX(IF('Back data'!$A$94:$AW$94&lt;&gt;"",COLUMN('Back data'!$A$94:$AW$94)))-O$6)+INDEX('Back data'!$A$95:$AW$95,,MAX(IF('Back data'!$A$95:$AW$95&lt;&gt;"",COLUMN('Back data'!$A$95:$AW$95)))-O$6)</f>
        <v>82.81</v>
      </c>
      <c r="P40" s="10">
        <f t="array" ref="P40">INDEX('Back data'!$A$94:$AW$94,,MAX(IF('Back data'!$A$94:$AW$94&lt;&gt;"",COLUMN('Back data'!$A$94:$AW$94)))-P$6)+INDEX('Back data'!$A$95:$AW$95,,MAX(IF('Back data'!$A$95:$AW$95&lt;&gt;"",COLUMN('Back data'!$A$95:$AW$95)))-P$6)</f>
        <v>85.12</v>
      </c>
    </row>
    <row r="41" spans="1:18" x14ac:dyDescent="0.25">
      <c r="A41" s="35" t="s">
        <v>74</v>
      </c>
      <c r="B41" s="27" t="s">
        <v>75</v>
      </c>
      <c r="C41" s="11" t="s">
        <v>70</v>
      </c>
      <c r="D41" s="12">
        <f t="array" ref="D41">INDEX('Back data'!$A$94:$AW$94,,MAX(IF('Back data'!$A$94:$AW$94&lt;&gt;"",COLUMN('Back data'!$A$94:$AW$94)))-D$6)/D40</f>
        <v>0.89296468655899253</v>
      </c>
      <c r="E41" s="12">
        <f t="array" ref="E41">INDEX('Back data'!$A$94:$AW$94,,MAX(IF('Back data'!$A$94:$AW$94&lt;&gt;"",COLUMN('Back data'!$A$94:$AW$94)))-E$6)/E40</f>
        <v>0.9095098449937159</v>
      </c>
      <c r="F41" s="12">
        <f t="array" ref="F41">INDEX('Back data'!$A$94:$AW$94,,MAX(IF('Back data'!$A$94:$AW$94&lt;&gt;"",COLUMN('Back data'!$A$94:$AW$94)))-F$6)/F40</f>
        <v>0.88843930635838142</v>
      </c>
      <c r="G41" s="12">
        <f t="array" ref="G41">INDEX('Back data'!$A$94:$AW$94,,MAX(IF('Back data'!$A$94:$AW$94&lt;&gt;"",COLUMN('Back data'!$A$94:$AW$94)))-G$6)/G40</f>
        <v>0.86937399208327226</v>
      </c>
      <c r="H41" s="12">
        <f t="array" ref="H41">INDEX('Back data'!$A$94:$AW$94,,MAX(IF('Back data'!$A$94:$AW$94&lt;&gt;"",COLUMN('Back data'!$A$94:$AW$94)))-H$6)/H40</f>
        <v>0.88400387114613577</v>
      </c>
      <c r="I41" s="12">
        <f t="array" ref="I41">INDEX('Back data'!$A$94:$AW$94,,MAX(IF('Back data'!$A$94:$AW$94&lt;&gt;"",COLUMN('Back data'!$A$94:$AW$94)))-I$6)/I40</f>
        <v>0.8897812240376628</v>
      </c>
      <c r="J41" s="12">
        <f t="array" ref="J41">INDEX('Back data'!$A$94:$AW$94,,MAX(IF('Back data'!$A$94:$AW$94&lt;&gt;"",COLUMN('Back data'!$A$94:$AW$94)))-J$6)/J40</f>
        <v>0.88150831991411704</v>
      </c>
      <c r="K41" s="12">
        <f t="array" ref="K41">INDEX('Back data'!$A$94:$AW$94,,MAX(IF('Back data'!$A$94:$AW$94&lt;&gt;"",COLUMN('Back data'!$A$94:$AW$94)))-K$6)/K40</f>
        <v>0.89373020899303357</v>
      </c>
      <c r="L41" s="12">
        <f t="array" ref="L41">INDEX('Back data'!$A$94:$AW$94,,MAX(IF('Back data'!$A$94:$AW$94&lt;&gt;"",COLUMN('Back data'!$A$94:$AW$94)))-L$6)/L40</f>
        <v>0.8971135343168698</v>
      </c>
      <c r="M41" s="12">
        <f t="array" ref="M41">INDEX('Back data'!$A$94:$AW$94,,MAX(IF('Back data'!$A$94:$AW$94&lt;&gt;"",COLUMN('Back data'!$A$94:$AW$94)))-M$6)/M40</f>
        <v>0.90401482396541077</v>
      </c>
      <c r="N41" s="12">
        <f t="array" ref="N41">INDEX('Back data'!$A$94:$AW$94,,MAX(IF('Back data'!$A$94:$AW$94&lt;&gt;"",COLUMN('Back data'!$A$94:$AW$94)))-N$6)/N40</f>
        <v>0.88368012033091003</v>
      </c>
      <c r="O41" s="12">
        <f t="array" ref="O41">INDEX('Back data'!$A$94:$AW$94,,MAX(IF('Back data'!$A$94:$AW$94&lt;&gt;"",COLUMN('Back data'!$A$94:$AW$94)))-O$6)/O40</f>
        <v>0.90327255162419995</v>
      </c>
      <c r="P41" s="12">
        <f t="array" ref="P41">INDEX('Back data'!$A$94:$AW$94,,MAX(IF('Back data'!$A$94:$AW$94&lt;&gt;"",COLUMN('Back data'!$A$94:$AW$94)))-P$6)/P40</f>
        <v>0.88580827067669177</v>
      </c>
    </row>
    <row r="42" spans="1:18" x14ac:dyDescent="0.25">
      <c r="A42" s="35" t="s">
        <v>74</v>
      </c>
      <c r="B42" s="27" t="s">
        <v>76</v>
      </c>
      <c r="C42" s="11" t="s">
        <v>71</v>
      </c>
      <c r="D42" s="12">
        <f t="array" ref="D42">INDEX('Back data'!$A$95:$AW$95,,MAX(IF('Back data'!$A$95:$AW$95&lt;&gt;"",COLUMN('Back data'!$A$95:$AW$95)))-D$6)/D40</f>
        <v>0.10703531344100739</v>
      </c>
      <c r="E42" s="12">
        <f t="array" ref="E42">INDEX('Back data'!$A$95:$AW$95,,MAX(IF('Back data'!$A$95:$AW$95&lt;&gt;"",COLUMN('Back data'!$A$95:$AW$95)))-E$6)/E40</f>
        <v>9.0490155006284045E-2</v>
      </c>
      <c r="F42" s="12">
        <f t="array" ref="F42">INDEX('Back data'!$A$95:$AW$95,,MAX(IF('Back data'!$A$95:$AW$95&lt;&gt;"",COLUMN('Back data'!$A$95:$AW$95)))-F$6)/F40</f>
        <v>0.11156069364161848</v>
      </c>
      <c r="G42" s="12">
        <f t="array" ref="G42">INDEX('Back data'!$A$95:$AW$95,,MAX(IF('Back data'!$A$95:$AW$95&lt;&gt;"",COLUMN('Back data'!$A$95:$AW$95)))-G$6)/G40</f>
        <v>0.13062600791672777</v>
      </c>
      <c r="H42" s="12">
        <f t="array" ref="H42">INDEX('Back data'!$A$95:$AW$95,,MAX(IF('Back data'!$A$95:$AW$95&lt;&gt;"",COLUMN('Back data'!$A$95:$AW$95)))-H$6)/H40</f>
        <v>0.11599612885386425</v>
      </c>
      <c r="I42" s="12">
        <f t="array" ref="I42">INDEX('Back data'!$A$95:$AW$95,,MAX(IF('Back data'!$A$95:$AW$95&lt;&gt;"",COLUMN('Back data'!$A$95:$AW$95)))-I$6)/I40</f>
        <v>0.1102187759623373</v>
      </c>
      <c r="J42" s="12">
        <f t="array" ref="J42">INDEX('Back data'!$A$95:$AW$95,,MAX(IF('Back data'!$A$95:$AW$95&lt;&gt;"",COLUMN('Back data'!$A$95:$AW$95)))-J$6)/J40</f>
        <v>0.118491680085883</v>
      </c>
      <c r="K42" s="12">
        <f t="array" ref="K42">INDEX('Back data'!$A$95:$AW$95,,MAX(IF('Back data'!$A$95:$AW$95&lt;&gt;"",COLUMN('Back data'!$A$95:$AW$95)))-K$6)/K40</f>
        <v>0.10626979100696644</v>
      </c>
      <c r="L42" s="12">
        <f t="array" ref="L42">INDEX('Back data'!$A$95:$AW$95,,MAX(IF('Back data'!$A$95:$AW$95&lt;&gt;"",COLUMN('Back data'!$A$95:$AW$95)))-L$6)/L40</f>
        <v>0.1028864656831302</v>
      </c>
      <c r="M42" s="12">
        <f t="array" ref="M42">INDEX('Back data'!$A$95:$AW$95,,MAX(IF('Back data'!$A$95:$AW$95&lt;&gt;"",COLUMN('Back data'!$A$95:$AW$95)))-M$6)/M40</f>
        <v>9.598517603458924E-2</v>
      </c>
      <c r="N42" s="12">
        <f t="array" ref="N42">INDEX('Back data'!$A$95:$AW$95,,MAX(IF('Back data'!$A$95:$AW$95&lt;&gt;"",COLUMN('Back data'!$A$95:$AW$95)))-N$6)/N40</f>
        <v>0.11631987966908999</v>
      </c>
      <c r="O42" s="12">
        <f t="array" ref="O42">INDEX('Back data'!$A$95:$AW$95,,MAX(IF('Back data'!$A$95:$AW$95&lt;&gt;"",COLUMN('Back data'!$A$95:$AW$95)))-O$6)/O40</f>
        <v>9.6727448375800024E-2</v>
      </c>
      <c r="P42" s="12">
        <f t="array" ref="P42">INDEX('Back data'!$A$95:$AW$95,,MAX(IF('Back data'!$A$95:$AW$95&lt;&gt;"",COLUMN('Back data'!$A$95:$AW$95)))-P$6)/P40</f>
        <v>0.11419172932330827</v>
      </c>
      <c r="R42" s="60"/>
    </row>
    <row r="43" spans="1:18" x14ac:dyDescent="0.25">
      <c r="B43" s="28"/>
    </row>
    <row r="44" spans="1:18" x14ac:dyDescent="0.25">
      <c r="B44" s="28"/>
    </row>
    <row r="45" spans="1:18" x14ac:dyDescent="0.25">
      <c r="B45" s="28"/>
      <c r="C45" s="9" t="s">
        <v>68</v>
      </c>
      <c r="D45" s="10">
        <f t="array" ref="D45">INDEX('Back data'!$A$100:$AW$100,,MAX(IF('Back data'!$A$100:$AW$100&lt;&gt;"",COLUMN('Back data'!$A$100:$AW$100)))-D$6)+INDEX('Back data'!$A$101:$AW$101,,MAX(IF('Back data'!$A$101:$AW$101&lt;&gt;"",COLUMN('Back data'!$A$101:$AW$101)))-D$6)</f>
        <v>69.34</v>
      </c>
      <c r="E45" s="10">
        <f t="array" ref="E45">INDEX('Back data'!$A$100:$AW$100,,MAX(IF('Back data'!$A$100:$AW$100&lt;&gt;"",COLUMN('Back data'!$A$100:$AW$100)))-E$6)+INDEX('Back data'!$A$101:$AW$101,,MAX(IF('Back data'!$A$101:$AW$101&lt;&gt;"",COLUMN('Back data'!$A$101:$AW$101)))-E$6)</f>
        <v>72.59</v>
      </c>
      <c r="F45" s="10">
        <f t="array" ref="F45">INDEX('Back data'!$A$100:$AW$100,,MAX(IF('Back data'!$A$100:$AW$100&lt;&gt;"",COLUMN('Back data'!$A$100:$AW$100)))-F$6)+INDEX('Back data'!$A$101:$AW$101,,MAX(IF('Back data'!$A$101:$AW$101&lt;&gt;"",COLUMN('Back data'!$A$101:$AW$101)))-F$6)</f>
        <v>68.95</v>
      </c>
      <c r="G45" s="10">
        <f t="array" ref="G45">INDEX('Back data'!$A$100:$AW$100,,MAX(IF('Back data'!$A$100:$AW$100&lt;&gt;"",COLUMN('Back data'!$A$100:$AW$100)))-G$6)+INDEX('Back data'!$A$101:$AW$101,,MAX(IF('Back data'!$A$101:$AW$101&lt;&gt;"",COLUMN('Back data'!$A$101:$AW$101)))-G$6)</f>
        <v>66.760000000000005</v>
      </c>
      <c r="H45" s="10">
        <f t="array" ref="H45">INDEX('Back data'!$A$100:$AW$100,,MAX(IF('Back data'!$A$100:$AW$100&lt;&gt;"",COLUMN('Back data'!$A$100:$AW$100)))-H$6)+INDEX('Back data'!$A$101:$AW$101,,MAX(IF('Back data'!$A$101:$AW$101&lt;&gt;"",COLUMN('Back data'!$A$101:$AW$101)))-H$6)</f>
        <v>73.98</v>
      </c>
      <c r="I45" s="10">
        <f t="array" ref="I45">INDEX('Back data'!$A$100:$AW$100,,MAX(IF('Back data'!$A$100:$AW$100&lt;&gt;"",COLUMN('Back data'!$A$100:$AW$100)))-I$6)+INDEX('Back data'!$A$101:$AW$101,,MAX(IF('Back data'!$A$101:$AW$101&lt;&gt;"",COLUMN('Back data'!$A$101:$AW$101)))-I$6)</f>
        <v>69.349999999999994</v>
      </c>
      <c r="J45" s="10">
        <f t="array" ref="J45">INDEX('Back data'!$A$100:$AW$100,,MAX(IF('Back data'!$A$100:$AW$100&lt;&gt;"",COLUMN('Back data'!$A$100:$AW$100)))-J$6)+INDEX('Back data'!$A$101:$AW$101,,MAX(IF('Back data'!$A$101:$AW$101&lt;&gt;"",COLUMN('Back data'!$A$101:$AW$101)))-J$6)</f>
        <v>72.42</v>
      </c>
      <c r="K45" s="10">
        <f t="array" ref="K45">INDEX('Back data'!$A$100:$AW$100,,MAX(IF('Back data'!$A$100:$AW$100&lt;&gt;"",COLUMN('Back data'!$A$100:$AW$100)))-K$6)+INDEX('Back data'!$A$101:$AW$101,,MAX(IF('Back data'!$A$101:$AW$101&lt;&gt;"",COLUMN('Back data'!$A$101:$AW$101)))-K$6)</f>
        <v>76.95</v>
      </c>
      <c r="L45" s="10">
        <f t="array" ref="L45">INDEX('Back data'!$A$100:$AW$100,,MAX(IF('Back data'!$A$100:$AW$100&lt;&gt;"",COLUMN('Back data'!$A$100:$AW$100)))-L$6)+INDEX('Back data'!$A$101:$AW$101,,MAX(IF('Back data'!$A$101:$AW$101&lt;&gt;"",COLUMN('Back data'!$A$101:$AW$101)))-L$6)</f>
        <v>80.02</v>
      </c>
      <c r="M45" s="10">
        <f t="array" ref="M45">INDEX('Back data'!$A$100:$AW$100,,MAX(IF('Back data'!$A$100:$AW$100&lt;&gt;"",COLUMN('Back data'!$A$100:$AW$100)))-M$6)+INDEX('Back data'!$A$101:$AW$101,,MAX(IF('Back data'!$A$101:$AW$101&lt;&gt;"",COLUMN('Back data'!$A$101:$AW$101)))-M$6)</f>
        <v>80.77</v>
      </c>
      <c r="N45" s="10">
        <f t="array" ref="N45">INDEX('Back data'!$A$100:$AW$100,,MAX(IF('Back data'!$A$100:$AW$100&lt;&gt;"",COLUMN('Back data'!$A$100:$AW$100)))-N$6)+INDEX('Back data'!$A$101:$AW$101,,MAX(IF('Back data'!$A$101:$AW$101&lt;&gt;"",COLUMN('Back data'!$A$101:$AW$101)))-N$6)</f>
        <v>82.539999999999992</v>
      </c>
      <c r="O45" s="10">
        <f t="array" ref="O45">INDEX('Back data'!$A$100:$AW$100,,MAX(IF('Back data'!$A$100:$AW$100&lt;&gt;"",COLUMN('Back data'!$A$100:$AW$100)))-O$6)+INDEX('Back data'!$A$101:$AW$101,,MAX(IF('Back data'!$A$101:$AW$101&lt;&gt;"",COLUMN('Back data'!$A$101:$AW$101)))-O$6)</f>
        <v>82.460000000000008</v>
      </c>
      <c r="P45" s="10">
        <f t="array" ref="P45">INDEX('Back data'!$A$100:$AW$100,,MAX(IF('Back data'!$A$100:$AW$100&lt;&gt;"",COLUMN('Back data'!$A$100:$AW$100)))-P$6)+INDEX('Back data'!$A$101:$AW$101,,MAX(IF('Back data'!$A$101:$AW$101&lt;&gt;"",COLUMN('Back data'!$A$101:$AW$101)))-P$6)</f>
        <v>85.56</v>
      </c>
    </row>
    <row r="46" spans="1:18" x14ac:dyDescent="0.25">
      <c r="A46" s="35" t="s">
        <v>74</v>
      </c>
      <c r="B46" s="29" t="s">
        <v>72</v>
      </c>
      <c r="C46" s="11" t="s">
        <v>70</v>
      </c>
      <c r="D46" s="12">
        <f t="array" ref="D46">INDEX('Back data'!$A$100:$AW$100,,MAX(IF('Back data'!$A$100:$AW$100&lt;&gt;"",COLUMN('Back data'!$A$100:$AW$100)))-D$6)/D45</f>
        <v>0.69555811941159496</v>
      </c>
      <c r="E46" s="12">
        <f t="array" ref="E46">INDEX('Back data'!$A$100:$AW$100,,MAX(IF('Back data'!$A$100:$AW$100&lt;&gt;"",COLUMN('Back data'!$A$100:$AW$100)))-E$6)/E45</f>
        <v>0.74597051935528302</v>
      </c>
      <c r="F46" s="12">
        <f t="array" ref="F46">INDEX('Back data'!$A$100:$AW$100,,MAX(IF('Back data'!$A$100:$AW$100&lt;&gt;"",COLUMN('Back data'!$A$100:$AW$100)))-F$6)/F45</f>
        <v>0.69354604786076868</v>
      </c>
      <c r="G46" s="12">
        <f t="array" ref="G46">INDEX('Back data'!$A$100:$AW$100,,MAX(IF('Back data'!$A$100:$AW$100&lt;&gt;"",COLUMN('Back data'!$A$100:$AW$100)))-G$6)/G45</f>
        <v>0.70401437986818449</v>
      </c>
      <c r="H46" s="12">
        <f t="array" ref="H46">INDEX('Back data'!$A$100:$AW$100,,MAX(IF('Back data'!$A$100:$AW$100&lt;&gt;"",COLUMN('Back data'!$A$100:$AW$100)))-H$6)/H45</f>
        <v>0.72803460394701269</v>
      </c>
      <c r="I46" s="12">
        <f t="array" ref="I46">INDEX('Back data'!$A$100:$AW$100,,MAX(IF('Back data'!$A$100:$AW$100&lt;&gt;"",COLUMN('Back data'!$A$100:$AW$100)))-I$6)/I45</f>
        <v>0.69531362653208373</v>
      </c>
      <c r="J46" s="12">
        <f t="array" ref="J46">INDEX('Back data'!$A$100:$AW$100,,MAX(IF('Back data'!$A$100:$AW$100&lt;&gt;"",COLUMN('Back data'!$A$100:$AW$100)))-J$6)/J45</f>
        <v>0.69124551228942288</v>
      </c>
      <c r="K46" s="12">
        <f t="array" ref="K46">INDEX('Back data'!$A$100:$AW$100,,MAX(IF('Back data'!$A$100:$AW$100&lt;&gt;"",COLUMN('Back data'!$A$100:$AW$100)))-K$6)/K45</f>
        <v>0.7606237816764132</v>
      </c>
      <c r="L46" s="12">
        <f t="array" ref="L46">INDEX('Back data'!$A$100:$AW$100,,MAX(IF('Back data'!$A$100:$AW$100&lt;&gt;"",COLUMN('Back data'!$A$100:$AW$100)))-L$6)/L45</f>
        <v>0.7100724818795302</v>
      </c>
      <c r="M46" s="12">
        <f t="array" ref="M46">INDEX('Back data'!$A$100:$AW$100,,MAX(IF('Back data'!$A$100:$AW$100&lt;&gt;"",COLUMN('Back data'!$A$100:$AW$100)))-M$6)/M45</f>
        <v>0.75832611117989357</v>
      </c>
      <c r="N46" s="12">
        <f t="array" ref="N46">INDEX('Back data'!$A$100:$AW$100,,MAX(IF('Back data'!$A$100:$AW$100&lt;&gt;"",COLUMN('Back data'!$A$100:$AW$100)))-N$6)/N45</f>
        <v>0.70535497940392544</v>
      </c>
      <c r="O46" s="12">
        <f t="array" ref="O46">INDEX('Back data'!$A$100:$AW$100,,MAX(IF('Back data'!$A$100:$AW$100&lt;&gt;"",COLUMN('Back data'!$A$100:$AW$100)))-O$6)/O45</f>
        <v>0.71671113267038555</v>
      </c>
      <c r="P46" s="12">
        <f t="array" ref="P46">INDEX('Back data'!$A$100:$AW$100,,MAX(IF('Back data'!$A$100:$AW$100&lt;&gt;"",COLUMN('Back data'!$A$100:$AW$100)))-P$6)/P45</f>
        <v>0.70593735390369328</v>
      </c>
    </row>
    <row r="47" spans="1:18" x14ac:dyDescent="0.25">
      <c r="A47" s="35" t="s">
        <v>74</v>
      </c>
      <c r="B47" s="29" t="s">
        <v>72</v>
      </c>
      <c r="C47" s="11" t="s">
        <v>71</v>
      </c>
      <c r="D47" s="12">
        <f t="array" ref="D47">INDEX('Back data'!$A$101:$AW$101,,MAX(IF('Back data'!$A$101:$AW$101&lt;&gt;"",COLUMN('Back data'!$A$101:$AW$101)))-D$6)/D45</f>
        <v>0.30444188058840493</v>
      </c>
      <c r="E47" s="12">
        <f t="array" ref="E47">INDEX('Back data'!$A$101:$AW$101,,MAX(IF('Back data'!$A$101:$AW$101&lt;&gt;"",COLUMN('Back data'!$A$101:$AW$101)))-E$6)/E45</f>
        <v>0.25402948064471692</v>
      </c>
      <c r="F47" s="12">
        <f t="array" ref="F47">INDEX('Back data'!$A$101:$AW$101,,MAX(IF('Back data'!$A$101:$AW$101&lt;&gt;"",COLUMN('Back data'!$A$101:$AW$101)))-F$6)/F45</f>
        <v>0.30645395213923132</v>
      </c>
      <c r="G47" s="12">
        <f t="array" ref="G47">INDEX('Back data'!$A$101:$AW$101,,MAX(IF('Back data'!$A$101:$AW$101&lt;&gt;"",COLUMN('Back data'!$A$101:$AW$101)))-G$6)/G45</f>
        <v>0.29598562013181545</v>
      </c>
      <c r="H47" s="12">
        <f t="array" ref="H47">INDEX('Back data'!$A$101:$AW$101,,MAX(IF('Back data'!$A$101:$AW$101&lt;&gt;"",COLUMN('Back data'!$A$101:$AW$101)))-H$6)/H45</f>
        <v>0.27196539605298731</v>
      </c>
      <c r="I47" s="12">
        <f t="array" ref="I47">INDEX('Back data'!$A$101:$AW$101,,MAX(IF('Back data'!$A$101:$AW$101&lt;&gt;"",COLUMN('Back data'!$A$101:$AW$101)))-I$6)/I45</f>
        <v>0.30468637346791638</v>
      </c>
      <c r="J47" s="12">
        <f t="array" ref="J47">INDEX('Back data'!$A$101:$AW$101,,MAX(IF('Back data'!$A$101:$AW$101&lt;&gt;"",COLUMN('Back data'!$A$101:$AW$101)))-J$6)/J45</f>
        <v>0.30875448771057717</v>
      </c>
      <c r="K47" s="12">
        <f t="array" ref="K47">INDEX('Back data'!$A$101:$AW$101,,MAX(IF('Back data'!$A$101:$AW$101&lt;&gt;"",COLUMN('Back data'!$A$101:$AW$101)))-K$6)/K45</f>
        <v>0.23937621832358677</v>
      </c>
      <c r="L47" s="12">
        <f t="array" ref="L47">INDEX('Back data'!$A$101:$AW$101,,MAX(IF('Back data'!$A$101:$AW$101&lt;&gt;"",COLUMN('Back data'!$A$101:$AW$101)))-L$6)/L45</f>
        <v>0.28992751812046991</v>
      </c>
      <c r="M47" s="12">
        <f t="array" ref="M47">INDEX('Back data'!$A$101:$AW$101,,MAX(IF('Back data'!$A$101:$AW$101&lt;&gt;"",COLUMN('Back data'!$A$101:$AW$101)))-M$6)/M45</f>
        <v>0.24167388882010649</v>
      </c>
      <c r="N47" s="12">
        <f t="array" ref="N47">INDEX('Back data'!$A$101:$AW$101,,MAX(IF('Back data'!$A$101:$AW$101&lt;&gt;"",COLUMN('Back data'!$A$101:$AW$101)))-N$6)/N45</f>
        <v>0.29464502059607467</v>
      </c>
      <c r="O47" s="12">
        <f t="array" ref="O47">INDEX('Back data'!$A$101:$AW$101,,MAX(IF('Back data'!$A$101:$AW$101&lt;&gt;"",COLUMN('Back data'!$A$101:$AW$101)))-O$6)/O45</f>
        <v>0.28328886732961434</v>
      </c>
      <c r="P47" s="12">
        <f t="array" ref="P47">INDEX('Back data'!$A$101:$AW$101,,MAX(IF('Back data'!$A$101:$AW$101&lt;&gt;"",COLUMN('Back data'!$A$101:$AW$101)))-P$6)/P45</f>
        <v>0.29406264609630667</v>
      </c>
      <c r="R47" s="60"/>
    </row>
    <row r="49" spans="1:18" x14ac:dyDescent="0.25">
      <c r="C49" s="13"/>
      <c r="D49" s="13"/>
    </row>
    <row r="50" spans="1:18" x14ac:dyDescent="0.25">
      <c r="C50" s="9" t="s">
        <v>68</v>
      </c>
      <c r="D50" s="10">
        <f t="array" ref="D50">INDEX('Back data'!$A$106:$AW$106,,MAX(IF('Back data'!$A$106:$AW$106&lt;&gt;"",COLUMN('Back data'!$A$106:$AW$106)))-D$6)+INDEX('Back data'!$A$107:$AW$107,,MAX(IF('Back data'!$A$107:$AW$107&lt;&gt;"",COLUMN('Back data'!$A$107:$AW$107)))-D$6)</f>
        <v>73.209999999999994</v>
      </c>
      <c r="E50" s="10">
        <f t="array" ref="E50">INDEX('Back data'!$A$106:$AW$106,,MAX(IF('Back data'!$A$106:$AW$106&lt;&gt;"",COLUMN('Back data'!$A$106:$AW$106)))-E$6)+INDEX('Back data'!$A$107:$AW$107,,MAX(IF('Back data'!$A$107:$AW$107&lt;&gt;"",COLUMN('Back data'!$A$107:$AW$107)))-E$6)</f>
        <v>71.62</v>
      </c>
      <c r="F50" s="10">
        <f t="array" ref="F50">INDEX('Back data'!$A$106:$AW$106,,MAX(IF('Back data'!$A$106:$AW$106&lt;&gt;"",COLUMN('Back data'!$A$106:$AW$106)))-F$6)+INDEX('Back data'!$A$107:$AW$107,,MAX(IF('Back data'!$A$107:$AW$107&lt;&gt;"",COLUMN('Back data'!$A$107:$AW$107)))-F$6)</f>
        <v>66.930000000000007</v>
      </c>
      <c r="G50" s="10">
        <f t="array" ref="G50">INDEX('Back data'!$A$106:$AW$106,,MAX(IF('Back data'!$A$106:$AW$106&lt;&gt;"",COLUMN('Back data'!$A$106:$AW$106)))-G$6)+INDEX('Back data'!$A$107:$AW$107,,MAX(IF('Back data'!$A$107:$AW$107&lt;&gt;"",COLUMN('Back data'!$A$107:$AW$107)))-G$6)</f>
        <v>66.95</v>
      </c>
      <c r="H50" s="10">
        <f t="array" ref="H50">INDEX('Back data'!$A$106:$AW$106,,MAX(IF('Back data'!$A$106:$AW$106&lt;&gt;"",COLUMN('Back data'!$A$106:$AW$106)))-H$6)+INDEX('Back data'!$A$107:$AW$107,,MAX(IF('Back data'!$A$107:$AW$107&lt;&gt;"",COLUMN('Back data'!$A$107:$AW$107)))-H$6)</f>
        <v>70.91</v>
      </c>
      <c r="I50" s="10">
        <f t="array" ref="I50">INDEX('Back data'!$A$106:$AW$106,,MAX(IF('Back data'!$A$106:$AW$106&lt;&gt;"",COLUMN('Back data'!$A$106:$AW$106)))-I$6)+INDEX('Back data'!$A$107:$AW$107,,MAX(IF('Back data'!$A$107:$AW$107&lt;&gt;"",COLUMN('Back data'!$A$107:$AW$107)))-I$6)</f>
        <v>72.08</v>
      </c>
      <c r="J50" s="10">
        <f t="array" ref="J50">INDEX('Back data'!$A$106:$AW$106,,MAX(IF('Back data'!$A$106:$AW$106&lt;&gt;"",COLUMN('Back data'!$A$106:$AW$106)))-J$6)+INDEX('Back data'!$A$107:$AW$107,,MAX(IF('Back data'!$A$107:$AW$107&lt;&gt;"",COLUMN('Back data'!$A$107:$AW$107)))-J$6)</f>
        <v>73.709999999999994</v>
      </c>
      <c r="K50" s="10">
        <f t="array" ref="K50">INDEX('Back data'!$A$106:$AW$106,,MAX(IF('Back data'!$A$106:$AW$106&lt;&gt;"",COLUMN('Back data'!$A$106:$AW$106)))-K$6)+INDEX('Back data'!$A$107:$AW$107,,MAX(IF('Back data'!$A$107:$AW$107&lt;&gt;"",COLUMN('Back data'!$A$107:$AW$107)))-K$6)</f>
        <v>79.66</v>
      </c>
      <c r="L50" s="10">
        <f t="array" ref="L50">INDEX('Back data'!$A$106:$AW$106,,MAX(IF('Back data'!$A$106:$AW$106&lt;&gt;"",COLUMN('Back data'!$A$106:$AW$106)))-L$6)+INDEX('Back data'!$A$107:$AW$107,,MAX(IF('Back data'!$A$107:$AW$107&lt;&gt;"",COLUMN('Back data'!$A$107:$AW$107)))-L$6)</f>
        <v>77.210000000000008</v>
      </c>
      <c r="M50" s="10">
        <f t="array" ref="M50">INDEX('Back data'!$A$106:$AW$106,,MAX(IF('Back data'!$A$106:$AW$106&lt;&gt;"",COLUMN('Back data'!$A$106:$AW$106)))-M$6)+INDEX('Back data'!$A$107:$AW$107,,MAX(IF('Back data'!$A$107:$AW$107&lt;&gt;"",COLUMN('Back data'!$A$107:$AW$107)))-M$6)</f>
        <v>81.64</v>
      </c>
      <c r="N50" s="10">
        <f t="array" ref="N50">INDEX('Back data'!$A$106:$AW$106,,MAX(IF('Back data'!$A$106:$AW$106&lt;&gt;"",COLUMN('Back data'!$A$106:$AW$106)))-N$6)+INDEX('Back data'!$A$107:$AW$107,,MAX(IF('Back data'!$A$107:$AW$107&lt;&gt;"",COLUMN('Back data'!$A$107:$AW$107)))-N$6)</f>
        <v>78.8</v>
      </c>
      <c r="O50" s="10">
        <f t="array" ref="O50">INDEX('Back data'!$A$106:$AW$106,,MAX(IF('Back data'!$A$106:$AW$106&lt;&gt;"",COLUMN('Back data'!$A$106:$AW$106)))-O$6)+INDEX('Back data'!$A$107:$AW$107,,MAX(IF('Back data'!$A$107:$AW$107&lt;&gt;"",COLUMN('Back data'!$A$107:$AW$107)))-O$6)</f>
        <v>83.04</v>
      </c>
      <c r="P50" s="10">
        <f t="array" ref="P50">INDEX('Back data'!$A$106:$AW$106,,MAX(IF('Back data'!$A$106:$AW$106&lt;&gt;"",COLUMN('Back data'!$A$106:$AW$106)))-P$6)+INDEX('Back data'!$A$107:$AW$107,,MAX(IF('Back data'!$A$107:$AW$107&lt;&gt;"",COLUMN('Back data'!$A$107:$AW$107)))-P$6)</f>
        <v>84.190000000000012</v>
      </c>
    </row>
    <row r="51" spans="1:18" x14ac:dyDescent="0.25">
      <c r="A51" s="35" t="s">
        <v>74</v>
      </c>
      <c r="B51" s="29" t="s">
        <v>73</v>
      </c>
      <c r="C51" s="11" t="s">
        <v>70</v>
      </c>
      <c r="D51" s="12">
        <f t="array" ref="D51">INDEX('Back data'!$A$106:$AW$106,,MAX(IF('Back data'!$A$106:$AW$106&lt;&gt;"",COLUMN('Back data'!$A$106:$AW$106)))-D$6)/D50</f>
        <v>0.98907253107498982</v>
      </c>
      <c r="E51" s="12">
        <f t="array" ref="E51">INDEX('Back data'!$A$106:$AW$106,,MAX(IF('Back data'!$A$106:$AW$106&lt;&gt;"",COLUMN('Back data'!$A$106:$AW$106)))-E$6)/E50</f>
        <v>0.97891650376989658</v>
      </c>
      <c r="F51" s="12">
        <f t="array" ref="F51">INDEX('Back data'!$A$106:$AW$106,,MAX(IF('Back data'!$A$106:$AW$106&lt;&gt;"",COLUMN('Back data'!$A$106:$AW$106)))-F$6)/F50</f>
        <v>0.98670252502614675</v>
      </c>
      <c r="G51" s="12">
        <f t="array" ref="G51">INDEX('Back data'!$A$106:$AW$106,,MAX(IF('Back data'!$A$106:$AW$106&lt;&gt;"",COLUMN('Back data'!$A$106:$AW$106)))-G$6)/G50</f>
        <v>0.98879761015683343</v>
      </c>
      <c r="H51" s="12">
        <f t="array" ref="H51">INDEX('Back data'!$A$106:$AW$106,,MAX(IF('Back data'!$A$106:$AW$106&lt;&gt;"",COLUMN('Back data'!$A$106:$AW$106)))-H$6)/H50</f>
        <v>0.98293611620363852</v>
      </c>
      <c r="I51" s="12">
        <f t="array" ref="I51">INDEX('Back data'!$A$106:$AW$106,,MAX(IF('Back data'!$A$106:$AW$106&lt;&gt;"",COLUMN('Back data'!$A$106:$AW$106)))-I$6)/I50</f>
        <v>0.98848501664816868</v>
      </c>
      <c r="J51" s="12">
        <f t="array" ref="J51">INDEX('Back data'!$A$106:$AW$106,,MAX(IF('Back data'!$A$106:$AW$106&lt;&gt;"",COLUMN('Back data'!$A$106:$AW$106)))-J$6)/J50</f>
        <v>0.98426265092931764</v>
      </c>
      <c r="K51" s="12">
        <f t="array" ref="K51">INDEX('Back data'!$A$106:$AW$106,,MAX(IF('Back data'!$A$106:$AW$106&lt;&gt;"",COLUMN('Back data'!$A$106:$AW$106)))-K$6)/K50</f>
        <v>0.97941250313833794</v>
      </c>
      <c r="L51" s="12">
        <f t="array" ref="L51">INDEX('Back data'!$A$106:$AW$106,,MAX(IF('Back data'!$A$106:$AW$106&lt;&gt;"",COLUMN('Back data'!$A$106:$AW$106)))-L$6)/L50</f>
        <v>0.99158140137287909</v>
      </c>
      <c r="M51" s="12">
        <f t="array" ref="M51">INDEX('Back data'!$A$106:$AW$106,,MAX(IF('Back data'!$A$106:$AW$106&lt;&gt;"",COLUMN('Back data'!$A$106:$AW$106)))-M$6)/M50</f>
        <v>0.98125918667319945</v>
      </c>
      <c r="N51" s="12">
        <f t="array" ref="N51">INDEX('Back data'!$A$106:$AW$106,,MAX(IF('Back data'!$A$106:$AW$106&lt;&gt;"",COLUMN('Back data'!$A$106:$AW$106)))-N$6)/N50</f>
        <v>0.98159898477157359</v>
      </c>
      <c r="O51" s="12">
        <f t="array" ref="O51">INDEX('Back data'!$A$106:$AW$106,,MAX(IF('Back data'!$A$106:$AW$106&lt;&gt;"",COLUMN('Back data'!$A$106:$AW$106)))-O$6)/O50</f>
        <v>0.97651734104046239</v>
      </c>
      <c r="P51" s="12">
        <f t="array" ref="P51">INDEX('Back data'!$A$106:$AW$106,,MAX(IF('Back data'!$A$106:$AW$106&lt;&gt;"",COLUMN('Back data'!$A$106:$AW$106)))-P$6)/P50</f>
        <v>0.99655541038128037</v>
      </c>
    </row>
    <row r="52" spans="1:18" x14ac:dyDescent="0.25">
      <c r="A52" s="35" t="s">
        <v>74</v>
      </c>
      <c r="B52" s="29" t="s">
        <v>73</v>
      </c>
      <c r="C52" s="30" t="s">
        <v>71</v>
      </c>
      <c r="D52" s="31">
        <f t="array" ref="D52">INDEX('Back data'!$A$107:$AW$107,,MAX(IF('Back data'!$A$107:$AW$107&lt;&gt;"",COLUMN('Back data'!$A$107:$AW$107)))-D$6)/D50</f>
        <v>1.0927468925010246E-2</v>
      </c>
      <c r="E52" s="31">
        <f t="array" ref="E52">INDEX('Back data'!$A$107:$AW$107,,MAX(IF('Back data'!$A$107:$AW$107&lt;&gt;"",COLUMN('Back data'!$A$107:$AW$107)))-E$6)/E50</f>
        <v>2.1083496230103322E-2</v>
      </c>
      <c r="F52" s="31">
        <f t="array" ref="F52">INDEX('Back data'!$A$107:$AW$107,,MAX(IF('Back data'!$A$107:$AW$107&lt;&gt;"",COLUMN('Back data'!$A$107:$AW$107)))-F$6)/F50</f>
        <v>1.3297474973853278E-2</v>
      </c>
      <c r="G52" s="31">
        <f t="array" ref="G52">INDEX('Back data'!$A$107:$AW$107,,MAX(IF('Back data'!$A$107:$AW$107&lt;&gt;"",COLUMN('Back data'!$A$107:$AW$107)))-G$6)/G50</f>
        <v>1.1202389843166542E-2</v>
      </c>
      <c r="H52" s="31">
        <f t="array" ref="H52">INDEX('Back data'!$A$107:$AW$107,,MAX(IF('Back data'!$A$107:$AW$107&lt;&gt;"",COLUMN('Back data'!$A$107:$AW$107)))-H$6)/H50</f>
        <v>1.7063883796361586E-2</v>
      </c>
      <c r="I52" s="31">
        <f t="array" ref="I52">INDEX('Back data'!$A$107:$AW$107,,MAX(IF('Back data'!$A$107:$AW$107&lt;&gt;"",COLUMN('Back data'!$A$107:$AW$107)))-I$6)/I50</f>
        <v>1.1514983351831298E-2</v>
      </c>
      <c r="J52" s="31">
        <f t="array" ref="J52">INDEX('Back data'!$A$107:$AW$107,,MAX(IF('Back data'!$A$107:$AW$107&lt;&gt;"",COLUMN('Back data'!$A$107:$AW$107)))-J$6)/J50</f>
        <v>1.5737349070682406E-2</v>
      </c>
      <c r="K52" s="31">
        <f t="array" ref="K52">INDEX('Back data'!$A$107:$AW$107,,MAX(IF('Back data'!$A$107:$AW$107&lt;&gt;"",COLUMN('Back data'!$A$107:$AW$107)))-K$6)/K50</f>
        <v>2.0587496861662065E-2</v>
      </c>
      <c r="L52" s="31">
        <f t="array" ref="L52">INDEX('Back data'!$A$107:$AW$107,,MAX(IF('Back data'!$A$107:$AW$107&lt;&gt;"",COLUMN('Back data'!$A$107:$AW$107)))-L$6)/L50</f>
        <v>8.418598627120839E-3</v>
      </c>
      <c r="M52" s="31">
        <f t="array" ref="M52">INDEX('Back data'!$A$107:$AW$107,,MAX(IF('Back data'!$A$107:$AW$107&lt;&gt;"",COLUMN('Back data'!$A$107:$AW$107)))-M$6)/M50</f>
        <v>1.8740813326800589E-2</v>
      </c>
      <c r="N52" s="31">
        <f t="array" ref="N52">INDEX('Back data'!$A$107:$AW$107,,MAX(IF('Back data'!$A$107:$AW$107&lt;&gt;"",COLUMN('Back data'!$A$107:$AW$107)))-N$6)/N50</f>
        <v>1.8401015228426396E-2</v>
      </c>
      <c r="O52" s="31">
        <f t="array" ref="O52">INDEX('Back data'!$A$107:$AW$107,,MAX(IF('Back data'!$A$107:$AW$107&lt;&gt;"",COLUMN('Back data'!$A$107:$AW$107)))-O$6)/O50</f>
        <v>2.3482658959537571E-2</v>
      </c>
      <c r="P52" s="31">
        <f t="array" ref="P52">INDEX('Back data'!$A$107:$AW$107,,MAX(IF('Back data'!$A$107:$AW$107&lt;&gt;"",COLUMN('Back data'!$A$107:$AW$107)))-P$6)/P50</f>
        <v>3.4445896187195622E-3</v>
      </c>
      <c r="R52" s="60"/>
    </row>
    <row r="53" spans="1:18" x14ac:dyDescent="0.25">
      <c r="A53" s="32"/>
      <c r="B53" s="29"/>
      <c r="C53" s="33"/>
      <c r="D53" s="34"/>
      <c r="E53" s="34"/>
      <c r="F53" s="34"/>
      <c r="G53" s="34"/>
      <c r="H53" s="34"/>
      <c r="I53" s="34"/>
      <c r="J53" s="34"/>
      <c r="K53" s="34"/>
      <c r="L53" s="34"/>
      <c r="M53" s="34"/>
      <c r="N53" s="34"/>
      <c r="O53" s="34"/>
      <c r="P53" s="34"/>
    </row>
    <row r="54" spans="1:18" x14ac:dyDescent="0.25">
      <c r="A54" s="32"/>
      <c r="B54" s="29"/>
      <c r="C54" s="33"/>
      <c r="D54" s="34"/>
      <c r="E54" s="34"/>
      <c r="F54" s="34"/>
      <c r="G54" s="34"/>
      <c r="H54" s="34"/>
      <c r="I54" s="34"/>
      <c r="J54" s="34"/>
      <c r="K54" s="34"/>
      <c r="L54" s="34"/>
      <c r="M54" s="34"/>
      <c r="N54" s="34"/>
      <c r="O54" s="34"/>
      <c r="P54" s="34"/>
    </row>
    <row r="55" spans="1:18" x14ac:dyDescent="0.25">
      <c r="C55" s="9" t="s">
        <v>68</v>
      </c>
      <c r="D55" s="10">
        <f t="array" ref="D55">INDEX('Back data'!$A$308:$AW$308,,MAX(IF('Back data'!$A$308:$AW$308&lt;&gt;"",COLUMN('Back data'!$A$308:$AW$308)))-D$6)+INDEX('Back data'!$A$309:$AW$309,,MAX(IF('Back data'!$A$309:$AW$309&lt;&gt;"",COLUMN('Back data'!$A$309:$AW$309)))-D$6)</f>
        <v>68.63</v>
      </c>
      <c r="E55" s="10">
        <f t="array" ref="E55">INDEX('Back data'!$A$308:$AW$308,,MAX(IF('Back data'!$A$308:$AW$308&lt;&gt;"",COLUMN('Back data'!$A$308:$AW$308)))-E$6)+INDEX('Back data'!$A$309:$AW$309,,MAX(IF('Back data'!$A$309:$AW$309&lt;&gt;"",COLUMN('Back data'!$A$309:$AW$309)))-E$6)</f>
        <v>70.16</v>
      </c>
      <c r="F55" s="10">
        <f t="array" ref="F55">INDEX('Back data'!$A$308:$AW$308,,MAX(IF('Back data'!$A$308:$AW$308&lt;&gt;"",COLUMN('Back data'!$A$308:$AW$308)))-F$6)+INDEX('Back data'!$A$309:$AW$309,,MAX(IF('Back data'!$A$309:$AW$309&lt;&gt;"",COLUMN('Back data'!$A$309:$AW$309)))-F$6)</f>
        <v>67.39</v>
      </c>
      <c r="G55" s="10">
        <f t="array" ref="G55">INDEX('Back data'!$A$308:$AW$308,,MAX(IF('Back data'!$A$308:$AW$308&lt;&gt;"",COLUMN('Back data'!$A$308:$AW$308)))-G$6)+INDEX('Back data'!$A$309:$AW$309,,MAX(IF('Back data'!$A$309:$AW$309&lt;&gt;"",COLUMN('Back data'!$A$309:$AW$309)))-G$6)</f>
        <v>64.36</v>
      </c>
      <c r="H55" s="10">
        <f t="array" ref="H55">INDEX('Back data'!$A$308:$AW$308,,MAX(IF('Back data'!$A$308:$AW$308&lt;&gt;"",COLUMN('Back data'!$A$308:$AW$308)))-H$6)+INDEX('Back data'!$A$309:$AW$309,,MAX(IF('Back data'!$A$309:$AW$309&lt;&gt;"",COLUMN('Back data'!$A$309:$AW$309)))-H$6)</f>
        <v>69.7</v>
      </c>
      <c r="I55" s="10">
        <f t="array" ref="I55">INDEX('Back data'!$A$308:$AW$308,,MAX(IF('Back data'!$A$308:$AW$308&lt;&gt;"",COLUMN('Back data'!$A$308:$AW$308)))-I$6)+INDEX('Back data'!$A$309:$AW$309,,MAX(IF('Back data'!$A$309:$AW$309&lt;&gt;"",COLUMN('Back data'!$A$309:$AW$309)))-I$6)</f>
        <v>69.09</v>
      </c>
      <c r="J55" s="10">
        <f t="array" ref="J55">INDEX('Back data'!$A$308:$AW$308,,MAX(IF('Back data'!$A$308:$AW$308&lt;&gt;"",COLUMN('Back data'!$A$308:$AW$308)))-J$6)+INDEX('Back data'!$A$309:$AW$309,,MAX(IF('Back data'!$A$309:$AW$309&lt;&gt;"",COLUMN('Back data'!$A$309:$AW$309)))-J$6)</f>
        <v>69.790000000000006</v>
      </c>
      <c r="K55" s="10">
        <f t="array" ref="K55">INDEX('Back data'!$A$308:$AW$308,,MAX(IF('Back data'!$A$308:$AW$308&lt;&gt;"",COLUMN('Back data'!$A$308:$AW$308)))-K$6)+INDEX('Back data'!$A$309:$AW$309,,MAX(IF('Back data'!$A$309:$AW$309&lt;&gt;"",COLUMN('Back data'!$A$309:$AW$309)))-K$6)</f>
        <v>75.58</v>
      </c>
      <c r="L55" s="10">
        <f t="array" ref="L55">INDEX('Back data'!$A$308:$AW$308,,MAX(IF('Back data'!$A$308:$AW$308&lt;&gt;"",COLUMN('Back data'!$A$308:$AW$308)))-L$6)+INDEX('Back data'!$A$309:$AW$309,,MAX(IF('Back data'!$A$309:$AW$309&lt;&gt;"",COLUMN('Back data'!$A$309:$AW$309)))-L$6)</f>
        <v>77.75</v>
      </c>
      <c r="M55" s="10">
        <f t="array" ref="M55">INDEX('Back data'!$A$308:$AW$308,,MAX(IF('Back data'!$A$308:$AW$308&lt;&gt;"",COLUMN('Back data'!$A$308:$AW$308)))-M$6)+INDEX('Back data'!$A$309:$AW$309,,MAX(IF('Back data'!$A$309:$AW$309&lt;&gt;"",COLUMN('Back data'!$A$309:$AW$309)))-M$6)</f>
        <v>82.64</v>
      </c>
      <c r="N55" s="10">
        <f t="array" ref="N55">INDEX('Back data'!$A$308:$AW$308,,MAX(IF('Back data'!$A$308:$AW$308&lt;&gt;"",COLUMN('Back data'!$A$308:$AW$308)))-N$6)+INDEX('Back data'!$A$309:$AW$309,,MAX(IF('Back data'!$A$309:$AW$309&lt;&gt;"",COLUMN('Back data'!$A$309:$AW$309)))-N$6)</f>
        <v>81.78</v>
      </c>
      <c r="O55" s="10">
        <f t="array" ref="O55">INDEX('Back data'!$A$308:$AW$308,,MAX(IF('Back data'!$A$308:$AW$308&lt;&gt;"",COLUMN('Back data'!$A$308:$AW$308)))-O$6)+INDEX('Back data'!$A$309:$AW$309,,MAX(IF('Back data'!$A$309:$AW$309&lt;&gt;"",COLUMN('Back data'!$A$309:$AW$309)))-O$6)</f>
        <v>80.59</v>
      </c>
      <c r="P55" s="10">
        <f t="array" ref="P55">INDEX('Back data'!$A$308:$AW$308,,MAX(IF('Back data'!$A$308:$AW$308&lt;&gt;"",COLUMN('Back data'!$A$308:$AW$308)))-P$6)+INDEX('Back data'!$A$309:$AW$309,,MAX(IF('Back data'!$A$309:$AW$309&lt;&gt;"",COLUMN('Back data'!$A$309:$AW$309)))-P$6)</f>
        <v>86.81</v>
      </c>
    </row>
    <row r="56" spans="1:18" x14ac:dyDescent="0.25">
      <c r="A56" s="35" t="s">
        <v>74</v>
      </c>
      <c r="B56" s="29" t="s">
        <v>30</v>
      </c>
      <c r="C56" s="11" t="s">
        <v>70</v>
      </c>
      <c r="D56" s="12">
        <f t="array" ref="D56">INDEX('Back data'!$A$308:$AW$308,,MAX(IF('Back data'!$A$308:$AW$308&lt;&gt;"",COLUMN('Back data'!$A$308:$AW$308)))-D$6)/D55</f>
        <v>0.81946670552236645</v>
      </c>
      <c r="E56" s="12">
        <f t="array" ref="E56">INDEX('Back data'!$A$308:$AW$308,,MAX(IF('Back data'!$A$308:$AW$308&lt;&gt;"",COLUMN('Back data'!$A$308:$AW$308)))-E$6)/E55</f>
        <v>0.79988597491448121</v>
      </c>
      <c r="F56" s="12">
        <f t="array" ref="F56">INDEX('Back data'!$A$308:$AW$308,,MAX(IF('Back data'!$A$308:$AW$308&lt;&gt;"",COLUMN('Back data'!$A$308:$AW$308)))-F$6)/F55</f>
        <v>0.79180887372013653</v>
      </c>
      <c r="G56" s="12">
        <f t="array" ref="G56">INDEX('Back data'!$A$308:$AW$308,,MAX(IF('Back data'!$A$308:$AW$308&lt;&gt;"",COLUMN('Back data'!$A$308:$AW$308)))-G$6)/G55</f>
        <v>0.75652579241765072</v>
      </c>
      <c r="H56" s="12">
        <f t="array" ref="H56">INDEX('Back data'!$A$308:$AW$308,,MAX(IF('Back data'!$A$308:$AW$308&lt;&gt;"",COLUMN('Back data'!$A$308:$AW$308)))-H$6)/H55</f>
        <v>0.80258249641319934</v>
      </c>
      <c r="I56" s="12">
        <f t="array" ref="I56">INDEX('Back data'!$A$308:$AW$308,,MAX(IF('Back data'!$A$308:$AW$308&lt;&gt;"",COLUMN('Back data'!$A$308:$AW$308)))-I$6)/I55</f>
        <v>0.79302359241568965</v>
      </c>
      <c r="J56" s="12">
        <f t="array" ref="J56">INDEX('Back data'!$A$308:$AW$308,,MAX(IF('Back data'!$A$308:$AW$308&lt;&gt;"",COLUMN('Back data'!$A$308:$AW$308)))-J$6)/J55</f>
        <v>0.79767875053732618</v>
      </c>
      <c r="K56" s="12">
        <f t="array" ref="K56">INDEX('Back data'!$A$308:$AW$308,,MAX(IF('Back data'!$A$308:$AW$308&lt;&gt;"",COLUMN('Back data'!$A$308:$AW$308)))-K$6)/K55</f>
        <v>0.80285789891505688</v>
      </c>
      <c r="L56" s="12">
        <f t="array" ref="L56">INDEX('Back data'!$A$308:$AW$308,,MAX(IF('Back data'!$A$308:$AW$308&lt;&gt;"",COLUMN('Back data'!$A$308:$AW$308)))-L$6)/L55</f>
        <v>0.79163987138263658</v>
      </c>
      <c r="M56" s="12">
        <f t="array" ref="M56">INDEX('Back data'!$A$308:$AW$308,,MAX(IF('Back data'!$A$308:$AW$308&lt;&gt;"",COLUMN('Back data'!$A$308:$AW$308)))-M$6)/M55</f>
        <v>0.81558567279767669</v>
      </c>
      <c r="N56" s="12">
        <f t="array" ref="N56">INDEX('Back data'!$A$308:$AW$308,,MAX(IF('Back data'!$A$308:$AW$308&lt;&gt;"",COLUMN('Back data'!$A$308:$AW$308)))-N$6)/N55</f>
        <v>0.77622890682318413</v>
      </c>
      <c r="O56" s="12">
        <f t="array" ref="O56">INDEX('Back data'!$A$308:$AW$308,,MAX(IF('Back data'!$A$308:$AW$308&lt;&gt;"",COLUMN('Back data'!$A$308:$AW$308)))-O$6)/O55</f>
        <v>0.82925921330189845</v>
      </c>
      <c r="P56" s="12">
        <f t="array" ref="P56">INDEX('Back data'!$A$308:$AW$308,,MAX(IF('Back data'!$A$308:$AW$308&lt;&gt;"",COLUMN('Back data'!$A$308:$AW$308)))-P$6)/P55</f>
        <v>0.78930998732864865</v>
      </c>
    </row>
    <row r="57" spans="1:18" x14ac:dyDescent="0.25">
      <c r="A57" s="35" t="s">
        <v>74</v>
      </c>
      <c r="B57" s="29" t="s">
        <v>30</v>
      </c>
      <c r="C57" s="11" t="s">
        <v>71</v>
      </c>
      <c r="D57" s="12">
        <f t="array" ref="D57">+INDEX('Back data'!$A$309:$AW$309,,MAX(IF('Back data'!$A$309:$AW$309&lt;&gt;"",COLUMN('Back data'!$A$309:$AW$309)))-D$6)/D55</f>
        <v>0.18053329447763372</v>
      </c>
      <c r="E57" s="12">
        <f t="array" ref="E57">+INDEX('Back data'!$A$309:$AW$309,,MAX(IF('Back data'!$A$309:$AW$309&lt;&gt;"",COLUMN('Back data'!$A$309:$AW$309)))-E$6)/E55</f>
        <v>0.20011402508551882</v>
      </c>
      <c r="F57" s="12">
        <f t="array" ref="F57">+INDEX('Back data'!$A$309:$AW$309,,MAX(IF('Back data'!$A$309:$AW$309&lt;&gt;"",COLUMN('Back data'!$A$309:$AW$309)))-F$6)/F55</f>
        <v>0.20819112627986347</v>
      </c>
      <c r="G57" s="12">
        <f t="array" ref="G57">+INDEX('Back data'!$A$309:$AW$309,,MAX(IF('Back data'!$A$309:$AW$309&lt;&gt;"",COLUMN('Back data'!$A$309:$AW$309)))-G$6)/G55</f>
        <v>0.24347420758234928</v>
      </c>
      <c r="H57" s="12">
        <f t="array" ref="H57">+INDEX('Back data'!$A$309:$AW$309,,MAX(IF('Back data'!$A$309:$AW$309&lt;&gt;"",COLUMN('Back data'!$A$309:$AW$309)))-H$6)/H55</f>
        <v>0.19741750358680057</v>
      </c>
      <c r="I57" s="12">
        <f t="array" ref="I57">+INDEX('Back data'!$A$309:$AW$309,,MAX(IF('Back data'!$A$309:$AW$309&lt;&gt;"",COLUMN('Back data'!$A$309:$AW$309)))-I$6)/I55</f>
        <v>0.20697640758431032</v>
      </c>
      <c r="J57" s="12">
        <f t="array" ref="J57">+INDEX('Back data'!$A$309:$AW$309,,MAX(IF('Back data'!$A$309:$AW$309&lt;&gt;"",COLUMN('Back data'!$A$309:$AW$309)))-J$6)/J55</f>
        <v>0.20232124946267371</v>
      </c>
      <c r="K57" s="12">
        <f t="array" ref="K57">+INDEX('Back data'!$A$309:$AW$309,,MAX(IF('Back data'!$A$309:$AW$309&lt;&gt;"",COLUMN('Back data'!$A$309:$AW$309)))-K$6)/K55</f>
        <v>0.19714210108494312</v>
      </c>
      <c r="L57" s="12">
        <f t="array" ref="L57">+INDEX('Back data'!$A$309:$AW$309,,MAX(IF('Back data'!$A$309:$AW$309&lt;&gt;"",COLUMN('Back data'!$A$309:$AW$309)))-L$6)/L55</f>
        <v>0.20836012861736333</v>
      </c>
      <c r="M57" s="12">
        <f t="array" ref="M57">+INDEX('Back data'!$A$309:$AW$309,,MAX(IF('Back data'!$A$309:$AW$309&lt;&gt;"",COLUMN('Back data'!$A$309:$AW$309)))-M$6)/M55</f>
        <v>0.18441432720232334</v>
      </c>
      <c r="N57" s="12">
        <f t="array" ref="N57">+INDEX('Back data'!$A$309:$AW$309,,MAX(IF('Back data'!$A$309:$AW$309&lt;&gt;"",COLUMN('Back data'!$A$309:$AW$309)))-N$6)/N55</f>
        <v>0.22377109317681584</v>
      </c>
      <c r="O57" s="12">
        <f t="array" ref="O57">+INDEX('Back data'!$A$309:$AW$309,,MAX(IF('Back data'!$A$309:$AW$309&lt;&gt;"",COLUMN('Back data'!$A$309:$AW$309)))-O$6)/O55</f>
        <v>0.1707407866981015</v>
      </c>
      <c r="P57" s="12">
        <f t="array" ref="P57">+INDEX('Back data'!$A$309:$AW$309,,MAX(IF('Back data'!$A$309:$AW$309&lt;&gt;"",COLUMN('Back data'!$A$309:$AW$309)))-P$6)/P55</f>
        <v>0.21069001267135121</v>
      </c>
      <c r="R57" s="60"/>
    </row>
    <row r="60" spans="1:18" x14ac:dyDescent="0.25">
      <c r="C60" s="9" t="s">
        <v>68</v>
      </c>
      <c r="D60" s="10">
        <f t="array" ref="D60">INDEX('Back data'!$A$314:$AW$314,,MAX(IF('Back data'!$A$314:$AW$314&lt;&gt;"",COLUMN('Back data'!$A$314:$AW$314)))-D$6)+INDEX('Back data'!$A$315:$AW$315,,MAX(IF('Back data'!$A$315:$AW$315&lt;&gt;"",COLUMN('Back data'!$A$315:$AW$315)))-D$6)</f>
        <v>74.48</v>
      </c>
      <c r="E60" s="10">
        <f t="array" ref="E60">INDEX('Back data'!$A$314:$AW$314,,MAX(IF('Back data'!$A$314:$AW$314&lt;&gt;"",COLUMN('Back data'!$A$314:$AW$314)))-E$6)+INDEX('Back data'!$A$315:$AW$315,,MAX(IF('Back data'!$A$315:$AW$315&lt;&gt;"",COLUMN('Back data'!$A$315:$AW$315)))-E$6)</f>
        <v>72.03</v>
      </c>
      <c r="F60" s="10">
        <f t="array" ref="F60">INDEX('Back data'!$A$314:$AW$314,,MAX(IF('Back data'!$A$314:$AW$314&lt;&gt;"",COLUMN('Back data'!$A$314:$AW$314)))-F$6)+INDEX('Back data'!$A$315:$AW$315,,MAX(IF('Back data'!$A$315:$AW$315&lt;&gt;"",COLUMN('Back data'!$A$315:$AW$315)))-F$6)</f>
        <v>70.820000000000007</v>
      </c>
      <c r="G60" s="10">
        <f t="array" ref="G60">INDEX('Back data'!$A$314:$AW$314,,MAX(IF('Back data'!$A$314:$AW$314&lt;&gt;"",COLUMN('Back data'!$A$314:$AW$314)))-G$6)+INDEX('Back data'!$A$315:$AW$315,,MAX(IF('Back data'!$A$315:$AW$315&lt;&gt;"",COLUMN('Back data'!$A$315:$AW$315)))-G$6)</f>
        <v>69.42</v>
      </c>
      <c r="H60" s="10">
        <f t="array" ref="H60">INDEX('Back data'!$A$314:$AW$314,,MAX(IF('Back data'!$A$314:$AW$314&lt;&gt;"",COLUMN('Back data'!$A$314:$AW$314)))-H$6)+INDEX('Back data'!$A$315:$AW$315,,MAX(IF('Back data'!$A$315:$AW$315&lt;&gt;"",COLUMN('Back data'!$A$315:$AW$315)))-H$6)</f>
        <v>73.580000000000013</v>
      </c>
      <c r="I60" s="10">
        <f t="array" ref="I60">INDEX('Back data'!$A$314:$AW$314,,MAX(IF('Back data'!$A$314:$AW$314&lt;&gt;"",COLUMN('Back data'!$A$314:$AW$314)))-I$6)+INDEX('Back data'!$A$315:$AW$315,,MAX(IF('Back data'!$A$315:$AW$315&lt;&gt;"",COLUMN('Back data'!$A$315:$AW$315)))-I$6)</f>
        <v>74.22999999999999</v>
      </c>
      <c r="J60" s="10">
        <f t="array" ref="J60">INDEX('Back data'!$A$314:$AW$314,,MAX(IF('Back data'!$A$314:$AW$314&lt;&gt;"",COLUMN('Back data'!$A$314:$AW$314)))-J$6)+INDEX('Back data'!$A$315:$AW$315,,MAX(IF('Back data'!$A$315:$AW$315&lt;&gt;"",COLUMN('Back data'!$A$315:$AW$315)))-J$6)</f>
        <v>76.449999999999989</v>
      </c>
      <c r="K60" s="10">
        <f t="array" ref="K60">INDEX('Back data'!$A$314:$AW$314,,MAX(IF('Back data'!$A$314:$AW$314&lt;&gt;"",COLUMN('Back data'!$A$314:$AW$314)))-K$6)+INDEX('Back data'!$A$315:$AW$315,,MAX(IF('Back data'!$A$315:$AW$315&lt;&gt;"",COLUMN('Back data'!$A$315:$AW$315)))-K$6)</f>
        <v>79.72</v>
      </c>
      <c r="L60" s="10">
        <f t="array" ref="L60">INDEX('Back data'!$A$314:$AW$314,,MAX(IF('Back data'!$A$314:$AW$314&lt;&gt;"",COLUMN('Back data'!$A$314:$AW$314)))-L$6)+INDEX('Back data'!$A$315:$AW$315,,MAX(IF('Back data'!$A$315:$AW$315&lt;&gt;"",COLUMN('Back data'!$A$315:$AW$315)))-L$6)</f>
        <v>77.190000000000012</v>
      </c>
      <c r="M60" s="10">
        <f t="array" ref="M60">INDEX('Back data'!$A$314:$AW$314,,MAX(IF('Back data'!$A$314:$AW$314&lt;&gt;"",COLUMN('Back data'!$A$314:$AW$314)))-M$6)+INDEX('Back data'!$A$315:$AW$315,,MAX(IF('Back data'!$A$315:$AW$315&lt;&gt;"",COLUMN('Back data'!$A$315:$AW$315)))-M$6)</f>
        <v>79.599999999999994</v>
      </c>
      <c r="N60" s="10">
        <f t="array" ref="N60">INDEX('Back data'!$A$314:$AW$314,,MAX(IF('Back data'!$A$314:$AW$314&lt;&gt;"",COLUMN('Back data'!$A$314:$AW$314)))-N$6)+INDEX('Back data'!$A$315:$AW$315,,MAX(IF('Back data'!$A$315:$AW$315&lt;&gt;"",COLUMN('Back data'!$A$315:$AW$315)))-N$6)</f>
        <v>79.389999999999986</v>
      </c>
      <c r="O60" s="10">
        <f t="array" ref="O60">INDEX('Back data'!$A$314:$AW$314,,MAX(IF('Back data'!$A$314:$AW$314&lt;&gt;"",COLUMN('Back data'!$A$314:$AW$314)))-O$6)+INDEX('Back data'!$A$315:$AW$315,,MAX(IF('Back data'!$A$315:$AW$315&lt;&gt;"",COLUMN('Back data'!$A$315:$AW$315)))-O$6)</f>
        <v>83.44</v>
      </c>
      <c r="P60" s="10">
        <f t="array" ref="P60">INDEX('Back data'!$A$314:$AW$314,,MAX(IF('Back data'!$A$314:$AW$314&lt;&gt;"",COLUMN('Back data'!$A$314:$AW$314)))-P$6)+INDEX('Back data'!$A$315:$AW$315,,MAX(IF('Back data'!$A$315:$AW$315&lt;&gt;"",COLUMN('Back data'!$A$315:$AW$315)))-P$6)</f>
        <v>84.38000000000001</v>
      </c>
    </row>
    <row r="61" spans="1:18" x14ac:dyDescent="0.25">
      <c r="A61" s="35" t="s">
        <v>74</v>
      </c>
      <c r="B61" s="29" t="s">
        <v>35</v>
      </c>
      <c r="C61" s="11" t="s">
        <v>70</v>
      </c>
      <c r="D61" s="12">
        <f t="array" ref="D61">INDEX('Back data'!$A$314:$AW$314,,MAX(IF('Back data'!$A$314:$AW$314&lt;&gt;"",COLUMN('Back data'!$A$314:$AW$314)))-D$6)/D60</f>
        <v>0.90977443609022557</v>
      </c>
      <c r="E61" s="12">
        <f t="array" ref="E61">INDEX('Back data'!$A$314:$AW$314,,MAX(IF('Back data'!$A$314:$AW$314&lt;&gt;"",COLUMN('Back data'!$A$314:$AW$314)))-E$6)/E60</f>
        <v>0.94557823129251695</v>
      </c>
      <c r="F61" s="12">
        <f t="array" ref="F61">INDEX('Back data'!$A$314:$AW$314,,MAX(IF('Back data'!$A$314:$AW$314&lt;&gt;"",COLUMN('Back data'!$A$314:$AW$314)))-F$6)/F60</f>
        <v>0.92375035300762487</v>
      </c>
      <c r="G61" s="12">
        <f t="array" ref="G61">INDEX('Back data'!$A$314:$AW$314,,MAX(IF('Back data'!$A$314:$AW$314&lt;&gt;"",COLUMN('Back data'!$A$314:$AW$314)))-G$6)/G60</f>
        <v>0.90968020743301636</v>
      </c>
      <c r="H61" s="12">
        <f t="array" ref="H61">INDEX('Back data'!$A$314:$AW$314,,MAX(IF('Back data'!$A$314:$AW$314&lt;&gt;"",COLUMN('Back data'!$A$314:$AW$314)))-H$6)/H60</f>
        <v>0.89752650176678439</v>
      </c>
      <c r="I61" s="12">
        <f t="array" ref="I61">INDEX('Back data'!$A$314:$AW$314,,MAX(IF('Back data'!$A$314:$AW$314&lt;&gt;"",COLUMN('Back data'!$A$314:$AW$314)))-I$6)/I60</f>
        <v>0.92684898289101447</v>
      </c>
      <c r="J61" s="12">
        <f t="array" ref="J61">INDEX('Back data'!$A$314:$AW$314,,MAX(IF('Back data'!$A$314:$AW$314&lt;&gt;"",COLUMN('Back data'!$A$314:$AW$314)))-J$6)/J60</f>
        <v>0.91079136690647489</v>
      </c>
      <c r="K61" s="12">
        <f t="array" ref="K61">INDEX('Back data'!$A$314:$AW$314,,MAX(IF('Back data'!$A$314:$AW$314&lt;&gt;"",COLUMN('Back data'!$A$314:$AW$314)))-K$6)/K60</f>
        <v>0.92636728549924729</v>
      </c>
      <c r="L61" s="12">
        <f t="array" ref="L61">INDEX('Back data'!$A$314:$AW$314,,MAX(IF('Back data'!$A$314:$AW$314&lt;&gt;"",COLUMN('Back data'!$A$314:$AW$314)))-L$6)/L60</f>
        <v>0.93833398108563282</v>
      </c>
      <c r="M61" s="12">
        <f t="array" ref="M61">INDEX('Back data'!$A$314:$AW$314,,MAX(IF('Back data'!$A$314:$AW$314&lt;&gt;"",COLUMN('Back data'!$A$314:$AW$314)))-M$6)/M60</f>
        <v>0.95326633165829144</v>
      </c>
      <c r="N61" s="12">
        <f t="array" ref="N61">INDEX('Back data'!$A$314:$AW$314,,MAX(IF('Back data'!$A$314:$AW$314&lt;&gt;"",COLUMN('Back data'!$A$314:$AW$314)))-N$6)/N60</f>
        <v>0.9329890414409876</v>
      </c>
      <c r="O61" s="12">
        <f t="array" ref="O61">INDEX('Back data'!$A$314:$AW$314,,MAX(IF('Back data'!$A$314:$AW$314&lt;&gt;"",COLUMN('Back data'!$A$314:$AW$314)))-O$6)/O60</f>
        <v>0.93240651965484178</v>
      </c>
      <c r="P61" s="12">
        <f t="array" ref="P61">INDEX('Back data'!$A$314:$AW$314,,MAX(IF('Back data'!$A$314:$AW$314&lt;&gt;"",COLUMN('Back data'!$A$314:$AW$314)))-P$6)/P60</f>
        <v>0.92747096468357426</v>
      </c>
    </row>
    <row r="62" spans="1:18" x14ac:dyDescent="0.25">
      <c r="A62" s="35" t="s">
        <v>74</v>
      </c>
      <c r="B62" s="29" t="s">
        <v>35</v>
      </c>
      <c r="C62" s="11" t="s">
        <v>71</v>
      </c>
      <c r="D62" s="12">
        <f t="array" ref="D62">INDEX('Back data'!$A$315:$AW$315,,MAX(IF('Back data'!$A$315:$AW$315&lt;&gt;"",COLUMN('Back data'!$A$315:$AW$315)))-D$6)/D60</f>
        <v>9.0225563909774431E-2</v>
      </c>
      <c r="E62" s="12">
        <f t="array" ref="E62">INDEX('Back data'!$A$315:$AW$315,,MAX(IF('Back data'!$A$315:$AW$315&lt;&gt;"",COLUMN('Back data'!$A$315:$AW$315)))-E$6)/E60</f>
        <v>5.4421768707482991E-2</v>
      </c>
      <c r="F62" s="12">
        <f t="array" ref="F62">INDEX('Back data'!$A$315:$AW$315,,MAX(IF('Back data'!$A$315:$AW$315&lt;&gt;"",COLUMN('Back data'!$A$315:$AW$315)))-F$6)/F60</f>
        <v>7.6249646992375034E-2</v>
      </c>
      <c r="G62" s="12">
        <f t="array" ref="G62">INDEX('Back data'!$A$315:$AW$315,,MAX(IF('Back data'!$A$315:$AW$315&lt;&gt;"",COLUMN('Back data'!$A$315:$AW$315)))-G$6)/G60</f>
        <v>9.0319792566983567E-2</v>
      </c>
      <c r="H62" s="12">
        <f t="array" ref="H62">INDEX('Back data'!$A$315:$AW$315,,MAX(IF('Back data'!$A$315:$AW$315&lt;&gt;"",COLUMN('Back data'!$A$315:$AW$315)))-H$6)/H60</f>
        <v>0.10247349823321553</v>
      </c>
      <c r="I62" s="12">
        <f t="array" ref="I62">INDEX('Back data'!$A$315:$AW$315,,MAX(IF('Back data'!$A$315:$AW$315&lt;&gt;"",COLUMN('Back data'!$A$315:$AW$315)))-I$6)/I60</f>
        <v>7.3151017108985597E-2</v>
      </c>
      <c r="J62" s="12">
        <f t="array" ref="J62">INDEX('Back data'!$A$315:$AW$315,,MAX(IF('Back data'!$A$315:$AW$315&lt;&gt;"",COLUMN('Back data'!$A$315:$AW$315)))-J$6)/J60</f>
        <v>8.9208633093525197E-2</v>
      </c>
      <c r="K62" s="12">
        <f t="array" ref="K62">INDEX('Back data'!$A$315:$AW$315,,MAX(IF('Back data'!$A$315:$AW$315&lt;&gt;"",COLUMN('Back data'!$A$315:$AW$315)))-K$6)/K60</f>
        <v>7.3632714500752636E-2</v>
      </c>
      <c r="L62" s="12">
        <f t="array" ref="L62">INDEX('Back data'!$A$315:$AW$315,,MAX(IF('Back data'!$A$315:$AW$315&lt;&gt;"",COLUMN('Back data'!$A$315:$AW$315)))-L$6)/L60</f>
        <v>6.1666018914367134E-2</v>
      </c>
      <c r="M62" s="12">
        <f t="array" ref="M62">INDEX('Back data'!$A$315:$AW$315,,MAX(IF('Back data'!$A$315:$AW$315&lt;&gt;"",COLUMN('Back data'!$A$315:$AW$315)))-M$6)/M60</f>
        <v>4.6733668341708549E-2</v>
      </c>
      <c r="N62" s="12">
        <f t="array" ref="N62">INDEX('Back data'!$A$315:$AW$315,,MAX(IF('Back data'!$A$315:$AW$315&lt;&gt;"",COLUMN('Back data'!$A$315:$AW$315)))-N$6)/N60</f>
        <v>6.7010958559012485E-2</v>
      </c>
      <c r="O62" s="12">
        <f t="array" ref="O62">INDEX('Back data'!$A$315:$AW$315,,MAX(IF('Back data'!$A$315:$AW$315&lt;&gt;"",COLUMN('Back data'!$A$315:$AW$315)))-O$6)/O60</f>
        <v>6.7593480345158191E-2</v>
      </c>
      <c r="P62" s="12">
        <f t="array" ref="P62">INDEX('Back data'!$A$315:$AW$315,,MAX(IF('Back data'!$A$315:$AW$315&lt;&gt;"",COLUMN('Back data'!$A$315:$AW$315)))-P$6)/P60</f>
        <v>7.2529035316425683E-2</v>
      </c>
      <c r="R62" s="60"/>
    </row>
    <row r="65" spans="1:18" x14ac:dyDescent="0.25">
      <c r="C65" s="9" t="s">
        <v>68</v>
      </c>
      <c r="D65" s="10">
        <f t="array" ref="D65">INDEX('Back data'!$A$320:$AW$320,,MAX(IF('Back data'!$A$320:$AW$320&lt;&gt;"",COLUMN('Back data'!$A$320:$AW$320)))-D$6)+INDEX('Back data'!$A$321:$AW$321,,MAX(IF('Back data'!$A$321:$AW$321&lt;&gt;"",COLUMN('Back data'!$A$321:$AW$321)))-D$6)</f>
        <v>74.81</v>
      </c>
      <c r="E65" s="10">
        <f t="array" ref="E65">INDEX('Back data'!$A$320:$AW$320,,MAX(IF('Back data'!$A$320:$AW$320&lt;&gt;"",COLUMN('Back data'!$A$320:$AW$320)))-E$6)+INDEX('Back data'!$A$321:$AW$321,,MAX(IF('Back data'!$A$321:$AW$321&lt;&gt;"",COLUMN('Back data'!$A$321:$AW$321)))-E$6)</f>
        <v>72.58</v>
      </c>
      <c r="F65" s="10">
        <f t="array" ref="F65">INDEX('Back data'!$A$320:$AW$320,,MAX(IF('Back data'!$A$320:$AW$320&lt;&gt;"",COLUMN('Back data'!$A$320:$AW$320)))-F$6)+INDEX('Back data'!$A$321:$AW$321,,MAX(IF('Back data'!$A$321:$AW$321&lt;&gt;"",COLUMN('Back data'!$A$321:$AW$321)))-F$6)</f>
        <v>65.87</v>
      </c>
      <c r="G65" s="10">
        <f t="array" ref="G65">INDEX('Back data'!$A$320:$AW$320,,MAX(IF('Back data'!$A$320:$AW$320&lt;&gt;"",COLUMN('Back data'!$A$320:$AW$320)))-G$6)+INDEX('Back data'!$A$321:$AW$321,,MAX(IF('Back data'!$A$321:$AW$321&lt;&gt;"",COLUMN('Back data'!$A$321:$AW$321)))-G$6)</f>
        <v>71.430000000000007</v>
      </c>
      <c r="H65" s="10">
        <f t="array" ref="H65">INDEX('Back data'!$A$320:$AW$320,,MAX(IF('Back data'!$A$320:$AW$320&lt;&gt;"",COLUMN('Back data'!$A$320:$AW$320)))-H$6)+INDEX('Back data'!$A$321:$AW$321,,MAX(IF('Back data'!$A$321:$AW$321&lt;&gt;"",COLUMN('Back data'!$A$321:$AW$321)))-H$6)</f>
        <v>71.540000000000006</v>
      </c>
      <c r="I65" s="10">
        <f t="array" ref="I65">INDEX('Back data'!$A$320:$AW$320,,MAX(IF('Back data'!$A$320:$AW$320&lt;&gt;"",COLUMN('Back data'!$A$320:$AW$320)))-I$6)+INDEX('Back data'!$A$321:$AW$321,,MAX(IF('Back data'!$A$321:$AW$321&lt;&gt;"",COLUMN('Back data'!$A$321:$AW$321)))-I$6)</f>
        <v>69.41</v>
      </c>
      <c r="J65" s="10">
        <f t="array" ref="J65">INDEX('Back data'!$A$320:$AW$320,,MAX(IF('Back data'!$A$320:$AW$320&lt;&gt;"",COLUMN('Back data'!$A$320:$AW$320)))-J$6)+INDEX('Back data'!$A$321:$AW$321,,MAX(IF('Back data'!$A$321:$AW$321&lt;&gt;"",COLUMN('Back data'!$A$321:$AW$321)))-J$6)</f>
        <v>75.83</v>
      </c>
      <c r="K65" s="10">
        <f t="array" ref="K65">INDEX('Back data'!$A$320:$AW$320,,MAX(IF('Back data'!$A$320:$AW$320&lt;&gt;"",COLUMN('Back data'!$A$320:$AW$320)))-K$6)+INDEX('Back data'!$A$321:$AW$321,,MAX(IF('Back data'!$A$321:$AW$321&lt;&gt;"",COLUMN('Back data'!$A$321:$AW$321)))-K$6)</f>
        <v>82.76</v>
      </c>
      <c r="L65" s="10">
        <f t="array" ref="L65">INDEX('Back data'!$A$320:$AW$320,,MAX(IF('Back data'!$A$320:$AW$320&lt;&gt;"",COLUMN('Back data'!$A$320:$AW$320)))-L$6)+INDEX('Back data'!$A$321:$AW$321,,MAX(IF('Back data'!$A$321:$AW$321&lt;&gt;"",COLUMN('Back data'!$A$321:$AW$321)))-L$6)</f>
        <v>81.819999999999993</v>
      </c>
      <c r="M65" s="10">
        <f t="array" ref="M65">INDEX('Back data'!$A$320:$AW$320,,MAX(IF('Back data'!$A$320:$AW$320&lt;&gt;"",COLUMN('Back data'!$A$320:$AW$320)))-M$6)+INDEX('Back data'!$A$321:$AW$321,,MAX(IF('Back data'!$A$321:$AW$321&lt;&gt;"",COLUMN('Back data'!$A$321:$AW$321)))-M$6)</f>
        <v>83.08</v>
      </c>
      <c r="N65" s="10">
        <f t="array" ref="N65">INDEX('Back data'!$A$320:$AW$320,,MAX(IF('Back data'!$A$320:$AW$320&lt;&gt;"",COLUMN('Back data'!$A$320:$AW$320)))-N$6)+INDEX('Back data'!$A$321:$AW$321,,MAX(IF('Back data'!$A$321:$AW$321&lt;&gt;"",COLUMN('Back data'!$A$321:$AW$321)))-N$6)</f>
        <v>77.260000000000005</v>
      </c>
      <c r="O65" s="10">
        <f t="array" ref="O65">INDEX('Back data'!$A$320:$AW$320,,MAX(IF('Back data'!$A$320:$AW$320&lt;&gt;"",COLUMN('Back data'!$A$320:$AW$320)))-O$6)+INDEX('Back data'!$A$321:$AW$321,,MAX(IF('Back data'!$A$321:$AW$321&lt;&gt;"",COLUMN('Back data'!$A$321:$AW$321)))-O$6)</f>
        <v>84.32</v>
      </c>
      <c r="P65" s="10">
        <f t="array" ref="P65">INDEX('Back data'!$A$320:$AW$320,,MAX(IF('Back data'!$A$320:$AW$320&lt;&gt;"",COLUMN('Back data'!$A$320:$AW$320)))-P$6)+INDEX('Back data'!$A$321:$AW$321,,MAX(IF('Back data'!$A$321:$AW$321&lt;&gt;"",COLUMN('Back data'!$A$321:$AW$321)))-P$6)</f>
        <v>84.78</v>
      </c>
    </row>
    <row r="66" spans="1:18" x14ac:dyDescent="0.25">
      <c r="A66" s="35" t="s">
        <v>74</v>
      </c>
      <c r="B66" s="29" t="s">
        <v>40</v>
      </c>
      <c r="C66" s="11" t="s">
        <v>70</v>
      </c>
      <c r="D66" s="12">
        <f t="array" ref="D66">INDEX('Back data'!$A$320:$AW$320,,MAX(IF('Back data'!$A$320:$AW$320&lt;&gt;"",COLUMN('Back data'!$A$320:$AW$320)))-D$6)/D65</f>
        <v>0.94171902152118703</v>
      </c>
      <c r="E66" s="12">
        <f t="array" ref="E66">INDEX('Back data'!$A$320:$AW$320,,MAX(IF('Back data'!$A$320:$AW$320&lt;&gt;"",COLUMN('Back data'!$A$320:$AW$320)))-E$6)/E65</f>
        <v>0.95535960319647295</v>
      </c>
      <c r="F66" s="12">
        <f t="array" ref="F66">INDEX('Back data'!$A$320:$AW$320,,MAX(IF('Back data'!$A$320:$AW$320&lt;&gt;"",COLUMN('Back data'!$A$320:$AW$320)))-F$6)/F65</f>
        <v>0.94352512524669796</v>
      </c>
      <c r="G66" s="12">
        <f t="array" ref="G66">INDEX('Back data'!$A$320:$AW$320,,MAX(IF('Back data'!$A$320:$AW$320&lt;&gt;"",COLUMN('Back data'!$A$320:$AW$320)))-G$6)/G65</f>
        <v>0.9244015119697605</v>
      </c>
      <c r="H66" s="12">
        <f t="array" ref="H66">INDEX('Back data'!$A$320:$AW$320,,MAX(IF('Back data'!$A$320:$AW$320&lt;&gt;"",COLUMN('Back data'!$A$320:$AW$320)))-H$6)/H65</f>
        <v>0.96225887615320094</v>
      </c>
      <c r="I66" s="12">
        <f t="array" ref="I66">INDEX('Back data'!$A$320:$AW$320,,MAX(IF('Back data'!$A$320:$AW$320&lt;&gt;"",COLUMN('Back data'!$A$320:$AW$320)))-I$6)/I65</f>
        <v>0.90188733611871497</v>
      </c>
      <c r="J66" s="12">
        <f t="array" ref="J66">INDEX('Back data'!$A$320:$AW$320,,MAX(IF('Back data'!$A$320:$AW$320&lt;&gt;"",COLUMN('Back data'!$A$320:$AW$320)))-J$6)/J65</f>
        <v>0.91151259396017414</v>
      </c>
      <c r="K66" s="12">
        <f t="array" ref="K66">INDEX('Back data'!$A$320:$AW$320,,MAX(IF('Back data'!$A$320:$AW$320&lt;&gt;"",COLUMN('Back data'!$A$320:$AW$320)))-K$6)/K65</f>
        <v>0.93608023199613333</v>
      </c>
      <c r="L66" s="12">
        <f t="array" ref="L66">INDEX('Back data'!$A$320:$AW$320,,MAX(IF('Back data'!$A$320:$AW$320&lt;&gt;"",COLUMN('Back data'!$A$320:$AW$320)))-L$6)/L65</f>
        <v>0.90540210217550732</v>
      </c>
      <c r="M66" s="12">
        <f t="array" ref="M66">INDEX('Back data'!$A$320:$AW$320,,MAX(IF('Back data'!$A$320:$AW$320&lt;&gt;"",COLUMN('Back data'!$A$320:$AW$320)))-M$6)/M65</f>
        <v>0.89455946076071247</v>
      </c>
      <c r="N66" s="12">
        <f t="array" ref="N66">INDEX('Back data'!$A$320:$AW$320,,MAX(IF('Back data'!$A$320:$AW$320&lt;&gt;"",COLUMN('Back data'!$A$320:$AW$320)))-N$6)/N65</f>
        <v>0.89541806885840025</v>
      </c>
      <c r="O66" s="12">
        <f t="array" ref="O66">INDEX('Back data'!$A$320:$AW$320,,MAX(IF('Back data'!$A$320:$AW$320&lt;&gt;"",COLUMN('Back data'!$A$320:$AW$320)))-O$6)/O65</f>
        <v>0.91247628083491461</v>
      </c>
      <c r="P66" s="12">
        <f t="array" ref="P66">INDEX('Back data'!$A$320:$AW$320,,MAX(IF('Back data'!$A$320:$AW$320&lt;&gt;"",COLUMN('Back data'!$A$320:$AW$320)))-P$6)/P65</f>
        <v>0.91306912007548946</v>
      </c>
    </row>
    <row r="67" spans="1:18" x14ac:dyDescent="0.25">
      <c r="A67" s="35" t="s">
        <v>74</v>
      </c>
      <c r="B67" s="29" t="s">
        <v>40</v>
      </c>
      <c r="C67" s="11" t="s">
        <v>71</v>
      </c>
      <c r="D67" s="12">
        <f t="array" ref="D67">+INDEX('Back data'!$A$321:$AW$321,,MAX(IF('Back data'!$A$321:$AW$321&lt;&gt;"",COLUMN('Back data'!$A$321:$AW$321)))-D$6)/D65</f>
        <v>5.8280978478812993E-2</v>
      </c>
      <c r="E67" s="12">
        <f t="array" ref="E67">+INDEX('Back data'!$A$321:$AW$321,,MAX(IF('Back data'!$A$321:$AW$321&lt;&gt;"",COLUMN('Back data'!$A$321:$AW$321)))-E$6)/E65</f>
        <v>4.4640396803527146E-2</v>
      </c>
      <c r="F67" s="12">
        <f t="array" ref="F67">+INDEX('Back data'!$A$321:$AW$321,,MAX(IF('Back data'!$A$321:$AW$321&lt;&gt;"",COLUMN('Back data'!$A$321:$AW$321)))-F$6)/F65</f>
        <v>5.6474874753301957E-2</v>
      </c>
      <c r="G67" s="12">
        <f t="array" ref="G67">+INDEX('Back data'!$A$321:$AW$321,,MAX(IF('Back data'!$A$321:$AW$321&lt;&gt;"",COLUMN('Back data'!$A$321:$AW$321)))-G$6)/G65</f>
        <v>7.55984880302394E-2</v>
      </c>
      <c r="H67" s="12">
        <f t="array" ref="H67">+INDEX('Back data'!$A$321:$AW$321,,MAX(IF('Back data'!$A$321:$AW$321&lt;&gt;"",COLUMN('Back data'!$A$321:$AW$321)))-H$6)/H65</f>
        <v>3.7741123846798993E-2</v>
      </c>
      <c r="I67" s="12">
        <f t="array" ref="I67">+INDEX('Back data'!$A$321:$AW$321,,MAX(IF('Back data'!$A$321:$AW$321&lt;&gt;"",COLUMN('Back data'!$A$321:$AW$321)))-I$6)/I65</f>
        <v>9.8112663881285117E-2</v>
      </c>
      <c r="J67" s="12">
        <f t="array" ref="J67">+INDEX('Back data'!$A$321:$AW$321,,MAX(IF('Back data'!$A$321:$AW$321&lt;&gt;"",COLUMN('Back data'!$A$321:$AW$321)))-J$6)/J65</f>
        <v>8.8487406039825925E-2</v>
      </c>
      <c r="K67" s="12">
        <f t="array" ref="K67">+INDEX('Back data'!$A$321:$AW$321,,MAX(IF('Back data'!$A$321:$AW$321&lt;&gt;"",COLUMN('Back data'!$A$321:$AW$321)))-K$6)/K65</f>
        <v>6.3919768003866603E-2</v>
      </c>
      <c r="L67" s="12">
        <f t="array" ref="L67">+INDEX('Back data'!$A$321:$AW$321,,MAX(IF('Back data'!$A$321:$AW$321&lt;&gt;"",COLUMN('Back data'!$A$321:$AW$321)))-L$6)/L65</f>
        <v>9.4597897824492794E-2</v>
      </c>
      <c r="M67" s="12">
        <f t="array" ref="M67">+INDEX('Back data'!$A$321:$AW$321,,MAX(IF('Back data'!$A$321:$AW$321&lt;&gt;"",COLUMN('Back data'!$A$321:$AW$321)))-M$6)/M65</f>
        <v>0.10544053923928744</v>
      </c>
      <c r="N67" s="12">
        <f t="array" ref="N67">+INDEX('Back data'!$A$321:$AW$321,,MAX(IF('Back data'!$A$321:$AW$321&lt;&gt;"",COLUMN('Back data'!$A$321:$AW$321)))-N$6)/N65</f>
        <v>0.10458193114159979</v>
      </c>
      <c r="O67" s="12">
        <f t="array" ref="O67">+INDEX('Back data'!$A$321:$AW$321,,MAX(IF('Back data'!$A$321:$AW$321&lt;&gt;"",COLUMN('Back data'!$A$321:$AW$321)))-O$6)/O65</f>
        <v>8.752371916508539E-2</v>
      </c>
      <c r="P67" s="12">
        <f t="array" ref="P67">+INDEX('Back data'!$A$321:$AW$321,,MAX(IF('Back data'!$A$321:$AW$321&lt;&gt;"",COLUMN('Back data'!$A$321:$AW$321)))-P$6)/P65</f>
        <v>8.6930879924510499E-2</v>
      </c>
      <c r="R67" s="60"/>
    </row>
    <row r="68" spans="1:18" x14ac:dyDescent="0.25">
      <c r="A68" s="32"/>
      <c r="B68" s="29"/>
      <c r="C68" s="33"/>
      <c r="D68" s="34"/>
      <c r="E68" s="34"/>
      <c r="F68" s="34"/>
      <c r="G68" s="34"/>
      <c r="H68" s="34"/>
      <c r="I68" s="34"/>
      <c r="J68" s="34"/>
      <c r="K68" s="34"/>
      <c r="L68" s="34"/>
      <c r="M68" s="34"/>
      <c r="N68" s="34"/>
      <c r="O68" s="34"/>
      <c r="P68" s="34"/>
    </row>
    <row r="69" spans="1:18" x14ac:dyDescent="0.25">
      <c r="A69" s="32"/>
      <c r="B69" s="29"/>
      <c r="C69" s="33"/>
      <c r="D69" s="34"/>
      <c r="E69" s="34"/>
      <c r="F69" s="34"/>
      <c r="G69" s="34"/>
      <c r="H69" s="34"/>
      <c r="I69" s="34"/>
      <c r="J69" s="34"/>
      <c r="K69" s="34"/>
      <c r="L69" s="34"/>
      <c r="M69" s="34"/>
      <c r="N69" s="34"/>
      <c r="O69" s="34"/>
      <c r="P69" s="34"/>
    </row>
    <row r="70" spans="1:18" x14ac:dyDescent="0.25">
      <c r="A70" s="32"/>
      <c r="B70" s="29"/>
      <c r="C70" s="33"/>
      <c r="D70" s="34"/>
      <c r="E70" s="34"/>
      <c r="F70" s="34"/>
      <c r="G70" s="34"/>
      <c r="H70" s="34"/>
      <c r="I70" s="34"/>
      <c r="J70" s="34"/>
      <c r="K70" s="34"/>
      <c r="L70" s="34"/>
      <c r="M70" s="34"/>
      <c r="N70" s="34"/>
      <c r="O70" s="34"/>
      <c r="P70" s="34"/>
    </row>
    <row r="71" spans="1:18" x14ac:dyDescent="0.25">
      <c r="A71" s="32"/>
      <c r="B71" s="29"/>
      <c r="C71" s="33"/>
      <c r="D71" s="34"/>
      <c r="E71" s="34"/>
      <c r="F71" s="34"/>
      <c r="G71" s="34"/>
      <c r="H71" s="34"/>
      <c r="I71" s="34"/>
      <c r="J71" s="34"/>
      <c r="K71" s="34"/>
      <c r="L71" s="34"/>
      <c r="M71" s="34"/>
      <c r="N71" s="34"/>
      <c r="O71" s="34"/>
      <c r="P71" s="34"/>
    </row>
    <row r="72" spans="1:18" x14ac:dyDescent="0.25">
      <c r="A72" s="32"/>
      <c r="B72" s="29"/>
      <c r="C72" s="33"/>
      <c r="D72" s="34"/>
      <c r="E72" s="34"/>
      <c r="F72" s="34"/>
      <c r="G72" s="34"/>
      <c r="H72" s="34"/>
      <c r="I72" s="34"/>
      <c r="J72" s="34"/>
      <c r="K72" s="34"/>
      <c r="L72" s="34"/>
      <c r="M72" s="34"/>
      <c r="N72" s="34"/>
      <c r="O72" s="34"/>
      <c r="P72" s="34"/>
    </row>
    <row r="73" spans="1:18" x14ac:dyDescent="0.25">
      <c r="A73" s="7"/>
      <c r="B73" s="8"/>
      <c r="C73" s="9" t="s">
        <v>68</v>
      </c>
      <c r="D73" s="10">
        <f t="array" ref="D73">INDEX('Back data'!$A$181:$AW$181,,MAX(IF('Back data'!$A$181:$AW$181&lt;&gt;"",COLUMN('Back data'!$A$181:$AW$181)))-D$6)+INDEX('Back data'!$A$182:$AW$182,,MAX(IF('Back data'!$A$182:$AW$182&lt;&gt;"",COLUMN('Back data'!$A$182:$AW$182)))-D$6)</f>
        <v>74.210000000000008</v>
      </c>
      <c r="E73" s="10">
        <f t="array" ref="E73">INDEX('Back data'!$A$181:$AW$181,,MAX(IF('Back data'!$A$181:$AW$181&lt;&gt;"",COLUMN('Back data'!$A$181:$AW$181)))-E$6)+INDEX('Back data'!$A$182:$AW$182,,MAX(IF('Back data'!$A$182:$AW$182&lt;&gt;"",COLUMN('Back data'!$A$182:$AW$182)))-E$6)</f>
        <v>73.790000000000006</v>
      </c>
      <c r="F73" s="10">
        <f t="array" ref="F73">INDEX('Back data'!$A$181:$AW$181,,MAX(IF('Back data'!$A$181:$AW$181&lt;&gt;"",COLUMN('Back data'!$A$181:$AW$181)))-F$6)+INDEX('Back data'!$A$182:$AW$182,,MAX(IF('Back data'!$A$182:$AW$182&lt;&gt;"",COLUMN('Back data'!$A$182:$AW$182)))-F$6)</f>
        <v>73.25</v>
      </c>
      <c r="G73" s="10">
        <f t="array" ref="G73">INDEX('Back data'!$A$181:$AW$181,,MAX(IF('Back data'!$A$181:$AW$181&lt;&gt;"",COLUMN('Back data'!$A$181:$AW$181)))-G$6)+INDEX('Back data'!$A$182:$AW$182,,MAX(IF('Back data'!$A$182:$AW$182&lt;&gt;"",COLUMN('Back data'!$A$182:$AW$182)))-G$6)</f>
        <v>72.300000000000011</v>
      </c>
      <c r="H73" s="10">
        <f t="array" ref="H73">INDEX('Back data'!$A$181:$AW$181,,MAX(IF('Back data'!$A$181:$AW$181&lt;&gt;"",COLUMN('Back data'!$A$181:$AW$181)))-H$6)+INDEX('Back data'!$A$182:$AW$182,,MAX(IF('Back data'!$A$182:$AW$182&lt;&gt;"",COLUMN('Back data'!$A$182:$AW$182)))-H$6)</f>
        <v>74.010000000000005</v>
      </c>
      <c r="I73" s="10">
        <f t="array" ref="I73">INDEX('Back data'!$A$181:$AW$181,,MAX(IF('Back data'!$A$181:$AW$181&lt;&gt;"",COLUMN('Back data'!$A$181:$AW$181)))-I$6)+INDEX('Back data'!$A$182:$AW$182,,MAX(IF('Back data'!$A$182:$AW$182&lt;&gt;"",COLUMN('Back data'!$A$182:$AW$182)))-I$6)</f>
        <v>73.680000000000007</v>
      </c>
      <c r="J73" s="10">
        <f t="array" ref="J73">INDEX('Back data'!$A$181:$AW$181,,MAX(IF('Back data'!$A$181:$AW$181&lt;&gt;"",COLUMN('Back data'!$A$181:$AW$181)))-J$6)+INDEX('Back data'!$A$182:$AW$182,,MAX(IF('Back data'!$A$182:$AW$182&lt;&gt;"",COLUMN('Back data'!$A$182:$AW$182)))-J$6)</f>
        <v>76.88</v>
      </c>
      <c r="K73" s="10">
        <f t="array" ref="K73">INDEX('Back data'!$A$181:$AW$181,,MAX(IF('Back data'!$A$181:$AW$181&lt;&gt;"",COLUMN('Back data'!$A$181:$AW$181)))-K$6)+INDEX('Back data'!$A$182:$AW$182,,MAX(IF('Back data'!$A$182:$AW$182&lt;&gt;"",COLUMN('Back data'!$A$182:$AW$182)))-K$6)</f>
        <v>80.23</v>
      </c>
      <c r="L73" s="10">
        <f t="array" ref="L73">INDEX('Back data'!$A$181:$AW$181,,MAX(IF('Back data'!$A$181:$AW$181&lt;&gt;"",COLUMN('Back data'!$A$181:$AW$181)))-L$6)+INDEX('Back data'!$A$182:$AW$182,,MAX(IF('Back data'!$A$182:$AW$182&lt;&gt;"",COLUMN('Back data'!$A$182:$AW$182)))-L$6)</f>
        <v>83.17</v>
      </c>
      <c r="M73" s="10">
        <f t="array" ref="M73">INDEX('Back data'!$A$181:$AW$181,,MAX(IF('Back data'!$A$181:$AW$181&lt;&gt;"",COLUMN('Back data'!$A$181:$AW$181)))-M$6)+INDEX('Back data'!$A$182:$AW$182,,MAX(IF('Back data'!$A$182:$AW$182&lt;&gt;"",COLUMN('Back data'!$A$182:$AW$182)))-M$6)</f>
        <v>85.31</v>
      </c>
      <c r="N73" s="10">
        <f t="array" ref="N73">INDEX('Back data'!$A$181:$AW$181,,MAX(IF('Back data'!$A$181:$AW$181&lt;&gt;"",COLUMN('Back data'!$A$181:$AW$181)))-N$6)+INDEX('Back data'!$A$182:$AW$182,,MAX(IF('Back data'!$A$182:$AW$182&lt;&gt;"",COLUMN('Back data'!$A$182:$AW$182)))-N$6)</f>
        <v>82.52000000000001</v>
      </c>
      <c r="O73" s="10">
        <f t="array" ref="O73">INDEX('Back data'!$A$181:$AW$181,,MAX(IF('Back data'!$A$181:$AW$181&lt;&gt;"",COLUMN('Back data'!$A$181:$AW$181)))-O$6)+INDEX('Back data'!$A$182:$AW$182,,MAX(IF('Back data'!$A$182:$AW$182&lt;&gt;"",COLUMN('Back data'!$A$182:$AW$182)))-O$6)</f>
        <v>83.36</v>
      </c>
      <c r="P73" s="10">
        <f t="array" ref="P73">INDEX('Back data'!$A$181:$AW$181,,MAX(IF('Back data'!$A$181:$AW$181&lt;&gt;"",COLUMN('Back data'!$A$181:$AW$181)))-P$6)+INDEX('Back data'!$A$182:$AW$182,,MAX(IF('Back data'!$A$182:$AW$182&lt;&gt;"",COLUMN('Back data'!$A$182:$AW$182)))-P$6)</f>
        <v>87.12</v>
      </c>
    </row>
    <row r="74" spans="1:18" x14ac:dyDescent="0.25">
      <c r="A74" s="37" t="s">
        <v>77</v>
      </c>
      <c r="B74" s="38" t="s">
        <v>75</v>
      </c>
      <c r="C74" s="11" t="s">
        <v>70</v>
      </c>
      <c r="D74" s="12">
        <f t="array" ref="D74">INDEX('Back data'!$A$181:$AW$181,,MAX(IF('Back data'!$A$181:$AW$181&lt;&gt;"",COLUMN('Back data'!$A$181:$AW$181)))-D$6)/D73</f>
        <v>0.94299959574181369</v>
      </c>
      <c r="E74" s="12">
        <f t="array" ref="E74">INDEX('Back data'!$A$181:$AW$181,,MAX(IF('Back data'!$A$181:$AW$181&lt;&gt;"",COLUMN('Back data'!$A$181:$AW$181)))-E$6)/E73</f>
        <v>0.9539232958395446</v>
      </c>
      <c r="F74" s="12">
        <f t="array" ref="F74">INDEX('Back data'!$A$181:$AW$181,,MAX(IF('Back data'!$A$181:$AW$181&lt;&gt;"",COLUMN('Back data'!$A$181:$AW$181)))-F$6)/F73</f>
        <v>0.92723549488054613</v>
      </c>
      <c r="G74" s="12">
        <f t="array" ref="G74">INDEX('Back data'!$A$181:$AW$181,,MAX(IF('Back data'!$A$181:$AW$181&lt;&gt;"",COLUMN('Back data'!$A$181:$AW$181)))-G$6)/G73</f>
        <v>0.91535269709543565</v>
      </c>
      <c r="H74" s="12">
        <f t="array" ref="H74">INDEX('Back data'!$A$181:$AW$181,,MAX(IF('Back data'!$A$181:$AW$181&lt;&gt;"",COLUMN('Back data'!$A$181:$AW$181)))-H$6)/H73</f>
        <v>0.93244156195108774</v>
      </c>
      <c r="I74" s="12">
        <f t="array" ref="I74">INDEX('Back data'!$A$181:$AW$181,,MAX(IF('Back data'!$A$181:$AW$181&lt;&gt;"",COLUMN('Back data'!$A$181:$AW$181)))-I$6)/I73</f>
        <v>0.97095548317046687</v>
      </c>
      <c r="J74" s="12">
        <f t="array" ref="J74">INDEX('Back data'!$A$181:$AW$181,,MAX(IF('Back data'!$A$181:$AW$181&lt;&gt;"",COLUMN('Back data'!$A$181:$AW$181)))-J$6)/J73</f>
        <v>0.92117585848074923</v>
      </c>
      <c r="K74" s="12">
        <f t="array" ref="K74">INDEX('Back data'!$A$181:$AW$181,,MAX(IF('Back data'!$A$181:$AW$181&lt;&gt;"",COLUMN('Back data'!$A$181:$AW$181)))-K$6)/K73</f>
        <v>0.92932818147825003</v>
      </c>
      <c r="L74" s="12">
        <f t="array" ref="L74">INDEX('Back data'!$A$181:$AW$181,,MAX(IF('Back data'!$A$181:$AW$181&lt;&gt;"",COLUMN('Back data'!$A$181:$AW$181)))-L$6)/L73</f>
        <v>0.93194661536611767</v>
      </c>
      <c r="M74" s="12">
        <f t="array" ref="M74">INDEX('Back data'!$A$181:$AW$181,,MAX(IF('Back data'!$A$181:$AW$181&lt;&gt;"",COLUMN('Back data'!$A$181:$AW$181)))-M$6)/M73</f>
        <v>0.91466416598288591</v>
      </c>
      <c r="N74" s="12">
        <f t="array" ref="N74">INDEX('Back data'!$A$181:$AW$181,,MAX(IF('Back data'!$A$181:$AW$181&lt;&gt;"",COLUMN('Back data'!$A$181:$AW$181)))-N$6)/N73</f>
        <v>0.91638390693165284</v>
      </c>
      <c r="O74" s="12">
        <f t="array" ref="O74">INDEX('Back data'!$A$181:$AW$181,,MAX(IF('Back data'!$A$181:$AW$181&lt;&gt;"",COLUMN('Back data'!$A$181:$AW$181)))-O$6)/O73</f>
        <v>0.94025911708253351</v>
      </c>
      <c r="P74" s="12">
        <f t="array" ref="P74">INDEX('Back data'!$A$181:$AW$181,,MAX(IF('Back data'!$A$181:$AW$181&lt;&gt;"",COLUMN('Back data'!$A$181:$AW$181)))-P$6)/P73</f>
        <v>0.93927915518824601</v>
      </c>
    </row>
    <row r="75" spans="1:18" x14ac:dyDescent="0.25">
      <c r="A75" s="37" t="s">
        <v>77</v>
      </c>
      <c r="B75" s="38" t="s">
        <v>76</v>
      </c>
      <c r="C75" s="11" t="s">
        <v>71</v>
      </c>
      <c r="D75" s="12">
        <f t="array" ref="D75">INDEX('Back data'!$A$182:$AW$182,,MAX(IF('Back data'!$A$182:$AW$182&lt;&gt;"",COLUMN('Back data'!$A$182:$AW$182)))-D$6)/D73</f>
        <v>5.7000404258186227E-2</v>
      </c>
      <c r="E75" s="12">
        <f t="array" ref="E75">INDEX('Back data'!$A$182:$AW$182,,MAX(IF('Back data'!$A$182:$AW$182&lt;&gt;"",COLUMN('Back data'!$A$182:$AW$182)))-E$6)/E73</f>
        <v>4.607670416045534E-2</v>
      </c>
      <c r="F75" s="12">
        <f t="array" ref="F75">INDEX('Back data'!$A$182:$AW$182,,MAX(IF('Back data'!$A$182:$AW$182&lt;&gt;"",COLUMN('Back data'!$A$182:$AW$182)))-F$6)/F73</f>
        <v>7.2764505119453926E-2</v>
      </c>
      <c r="G75" s="12">
        <f t="array" ref="G75">INDEX('Back data'!$A$182:$AW$182,,MAX(IF('Back data'!$A$182:$AW$182&lt;&gt;"",COLUMN('Back data'!$A$182:$AW$182)))-G$6)/G73</f>
        <v>8.4647302904564306E-2</v>
      </c>
      <c r="H75" s="12">
        <f t="array" ref="H75">INDEX('Back data'!$A$182:$AW$182,,MAX(IF('Back data'!$A$182:$AW$182&lt;&gt;"",COLUMN('Back data'!$A$182:$AW$182)))-H$6)/H73</f>
        <v>6.7558438048912303E-2</v>
      </c>
      <c r="I75" s="12">
        <f t="array" ref="I75">INDEX('Back data'!$A$182:$AW$182,,MAX(IF('Back data'!$A$182:$AW$182&lt;&gt;"",COLUMN('Back data'!$A$182:$AW$182)))-I$6)/I73</f>
        <v>2.9044516829533115E-2</v>
      </c>
      <c r="J75" s="12">
        <f t="array" ref="J75">INDEX('Back data'!$A$182:$AW$182,,MAX(IF('Back data'!$A$182:$AW$182&lt;&gt;"",COLUMN('Back data'!$A$182:$AW$182)))-J$6)/J73</f>
        <v>7.8824141519250782E-2</v>
      </c>
      <c r="K75" s="12">
        <f t="array" ref="K75">INDEX('Back data'!$A$182:$AW$182,,MAX(IF('Back data'!$A$182:$AW$182&lt;&gt;"",COLUMN('Back data'!$A$182:$AW$182)))-K$6)/K73</f>
        <v>7.067181852174996E-2</v>
      </c>
      <c r="L75" s="12">
        <f t="array" ref="L75">INDEX('Back data'!$A$182:$AW$182,,MAX(IF('Back data'!$A$182:$AW$182&lt;&gt;"",COLUMN('Back data'!$A$182:$AW$182)))-L$6)/L73</f>
        <v>6.8053384633882413E-2</v>
      </c>
      <c r="M75" s="12">
        <f t="array" ref="M75">INDEX('Back data'!$A$182:$AW$182,,MAX(IF('Back data'!$A$182:$AW$182&lt;&gt;"",COLUMN('Back data'!$A$182:$AW$182)))-M$6)/M73</f>
        <v>8.5335834017114059E-2</v>
      </c>
      <c r="N75" s="12">
        <f t="array" ref="N75">INDEX('Back data'!$A$182:$AW$182,,MAX(IF('Back data'!$A$182:$AW$182&lt;&gt;"",COLUMN('Back data'!$A$182:$AW$182)))-N$6)/N73</f>
        <v>8.3616093068347067E-2</v>
      </c>
      <c r="O75" s="12">
        <f t="array" ref="O75">INDEX('Back data'!$A$182:$AW$182,,MAX(IF('Back data'!$A$182:$AW$182&lt;&gt;"",COLUMN('Back data'!$A$182:$AW$182)))-O$6)/O73</f>
        <v>5.9740882917466417E-2</v>
      </c>
      <c r="P75" s="12">
        <f t="array" ref="P75">INDEX('Back data'!$A$182:$AW$182,,MAX(IF('Back data'!$A$182:$AW$182&lt;&gt;"",COLUMN('Back data'!$A$182:$AW$182)))-P$6)/P73</f>
        <v>6.0720844811753903E-2</v>
      </c>
      <c r="R75" s="60"/>
    </row>
    <row r="76" spans="1:18" x14ac:dyDescent="0.25">
      <c r="B76" s="28"/>
    </row>
    <row r="77" spans="1:18" x14ac:dyDescent="0.25">
      <c r="B77" s="28"/>
    </row>
    <row r="78" spans="1:18" x14ac:dyDescent="0.25">
      <c r="B78" s="28"/>
      <c r="C78" s="9" t="s">
        <v>68</v>
      </c>
      <c r="D78" s="10">
        <f t="array" ref="D78">INDEX('Back data'!$A$187:$AW$187,,MAX(IF('Back data'!$A$187:$AW$187&lt;&gt;"",COLUMN('Back data'!$A$187:$AW$187)))-D$6)+INDEX('Back data'!$A$188:$AW$188,,MAX(IF('Back data'!$A$188:$AW$188&lt;&gt;"",COLUMN('Back data'!$A$188:$AW$188)))-D$6)</f>
        <v>75.13</v>
      </c>
      <c r="E78" s="10">
        <f t="array" ref="E78">INDEX('Back data'!$A$187:$AW$187,,MAX(IF('Back data'!$A$187:$AW$187&lt;&gt;"",COLUMN('Back data'!$A$187:$AW$187)))-E$6)+INDEX('Back data'!$A$188:$AW$188,,MAX(IF('Back data'!$A$188:$AW$188&lt;&gt;"",COLUMN('Back data'!$A$188:$AW$188)))-E$6)</f>
        <v>74.62</v>
      </c>
      <c r="F78" s="10">
        <f t="array" ref="F78">INDEX('Back data'!$A$187:$AW$187,,MAX(IF('Back data'!$A$187:$AW$187&lt;&gt;"",COLUMN('Back data'!$A$187:$AW$187)))-F$6)+INDEX('Back data'!$A$188:$AW$188,,MAX(IF('Back data'!$A$188:$AW$188&lt;&gt;"",COLUMN('Back data'!$A$188:$AW$188)))-F$6)</f>
        <v>71.599999999999994</v>
      </c>
      <c r="G78" s="10">
        <f t="array" ref="G78">INDEX('Back data'!$A$187:$AW$187,,MAX(IF('Back data'!$A$187:$AW$187&lt;&gt;"",COLUMN('Back data'!$A$187:$AW$187)))-G$6)+INDEX('Back data'!$A$188:$AW$188,,MAX(IF('Back data'!$A$188:$AW$188&lt;&gt;"",COLUMN('Back data'!$A$188:$AW$188)))-G$6)</f>
        <v>74.42</v>
      </c>
      <c r="H78" s="10">
        <f t="array" ref="H78">INDEX('Back data'!$A$187:$AW$187,,MAX(IF('Back data'!$A$187:$AW$187&lt;&gt;"",COLUMN('Back data'!$A$187:$AW$187)))-H$6)+INDEX('Back data'!$A$188:$AW$188,,MAX(IF('Back data'!$A$188:$AW$188&lt;&gt;"",COLUMN('Back data'!$A$188:$AW$188)))-H$6)</f>
        <v>72.73</v>
      </c>
      <c r="I78" s="10">
        <f t="array" ref="I78">INDEX('Back data'!$A$187:$AW$187,,MAX(IF('Back data'!$A$187:$AW$187&lt;&gt;"",COLUMN('Back data'!$A$187:$AW$187)))-I$6)+INDEX('Back data'!$A$188:$AW$188,,MAX(IF('Back data'!$A$188:$AW$188&lt;&gt;"",COLUMN('Back data'!$A$188:$AW$188)))-I$6)</f>
        <v>71.260000000000005</v>
      </c>
      <c r="J78" s="10">
        <f t="array" ref="J78">INDEX('Back data'!$A$187:$AW$187,,MAX(IF('Back data'!$A$187:$AW$187&lt;&gt;"",COLUMN('Back data'!$A$187:$AW$187)))-J$6)+INDEX('Back data'!$A$188:$AW$188,,MAX(IF('Back data'!$A$188:$AW$188&lt;&gt;"",COLUMN('Back data'!$A$188:$AW$188)))-J$6)</f>
        <v>73.56</v>
      </c>
      <c r="K78" s="10">
        <f t="array" ref="K78">INDEX('Back data'!$A$187:$AW$187,,MAX(IF('Back data'!$A$187:$AW$187&lt;&gt;"",COLUMN('Back data'!$A$187:$AW$187)))-K$6)+INDEX('Back data'!$A$188:$AW$188,,MAX(IF('Back data'!$A$188:$AW$188&lt;&gt;"",COLUMN('Back data'!$A$188:$AW$188)))-K$6)</f>
        <v>76.81</v>
      </c>
      <c r="L78" s="10">
        <f t="array" ref="L78">INDEX('Back data'!$A$187:$AW$187,,MAX(IF('Back data'!$A$187:$AW$187&lt;&gt;"",COLUMN('Back data'!$A$187:$AW$187)))-L$6)+INDEX('Back data'!$A$188:$AW$188,,MAX(IF('Back data'!$A$188:$AW$188&lt;&gt;"",COLUMN('Back data'!$A$188:$AW$188)))-L$6)</f>
        <v>76.25</v>
      </c>
      <c r="M78" s="10">
        <f t="array" ref="M78">INDEX('Back data'!$A$187:$AW$187,,MAX(IF('Back data'!$A$187:$AW$187&lt;&gt;"",COLUMN('Back data'!$A$187:$AW$187)))-M$6)+INDEX('Back data'!$A$188:$AW$188,,MAX(IF('Back data'!$A$188:$AW$188&lt;&gt;"",COLUMN('Back data'!$A$188:$AW$188)))-M$6)</f>
        <v>85.75</v>
      </c>
      <c r="N78" s="10">
        <f t="array" ref="N78">INDEX('Back data'!$A$187:$AW$187,,MAX(IF('Back data'!$A$187:$AW$187&lt;&gt;"",COLUMN('Back data'!$A$187:$AW$187)))-N$6)+INDEX('Back data'!$A$188:$AW$188,,MAX(IF('Back data'!$A$188:$AW$188&lt;&gt;"",COLUMN('Back data'!$A$188:$AW$188)))-N$6)</f>
        <v>78.47</v>
      </c>
      <c r="O78" s="10">
        <f t="array" ref="O78">INDEX('Back data'!$A$187:$AW$187,,MAX(IF('Back data'!$A$187:$AW$187&lt;&gt;"",COLUMN('Back data'!$A$187:$AW$187)))-O$6)+INDEX('Back data'!$A$188:$AW$188,,MAX(IF('Back data'!$A$188:$AW$188&lt;&gt;"",COLUMN('Back data'!$A$188:$AW$188)))-O$6)</f>
        <v>81.69</v>
      </c>
      <c r="P78" s="10">
        <f t="array" ref="P78">INDEX('Back data'!$A$187:$AW$187,,MAX(IF('Back data'!$A$187:$AW$187&lt;&gt;"",COLUMN('Back data'!$A$187:$AW$187)))-P$6)+INDEX('Back data'!$A$188:$AW$188,,MAX(IF('Back data'!$A$188:$AW$188&lt;&gt;"",COLUMN('Back data'!$A$188:$AW$188)))-P$6)</f>
        <v>88.460000000000008</v>
      </c>
    </row>
    <row r="79" spans="1:18" x14ac:dyDescent="0.25">
      <c r="A79" s="37" t="s">
        <v>77</v>
      </c>
      <c r="B79" s="39" t="s">
        <v>72</v>
      </c>
      <c r="C79" s="11" t="s">
        <v>70</v>
      </c>
      <c r="D79" s="12">
        <f t="array" ref="D79">INDEX('Back data'!$A$187:$AW$187,,MAX(IF('Back data'!$A$187:$AW$187&lt;&gt;"",COLUMN('Back data'!$A$187:$AW$187)))-D$6)/D78</f>
        <v>0.82643418075336095</v>
      </c>
      <c r="E79" s="12">
        <f t="array" ref="E79">INDEX('Back data'!$A$187:$AW$187,,MAX(IF('Back data'!$A$187:$AW$187&lt;&gt;"",COLUMN('Back data'!$A$187:$AW$187)))-E$6)/E78</f>
        <v>0.81358885017421601</v>
      </c>
      <c r="F79" s="12">
        <f t="array" ref="F79">INDEX('Back data'!$A$187:$AW$187,,MAX(IF('Back data'!$A$187:$AW$187&lt;&gt;"",COLUMN('Back data'!$A$187:$AW$187)))-F$6)/F78</f>
        <v>0.81256983240223468</v>
      </c>
      <c r="G79" s="12">
        <f t="array" ref="G79">INDEX('Back data'!$A$187:$AW$187,,MAX(IF('Back data'!$A$187:$AW$187&lt;&gt;"",COLUMN('Back data'!$A$187:$AW$187)))-G$6)/G78</f>
        <v>0.7549045955388336</v>
      </c>
      <c r="H79" s="12">
        <f t="array" ref="H79">INDEX('Back data'!$A$187:$AW$187,,MAX(IF('Back data'!$A$187:$AW$187&lt;&gt;"",COLUMN('Back data'!$A$187:$AW$187)))-H$6)/H78</f>
        <v>0.83528117695586412</v>
      </c>
      <c r="I79" s="12">
        <f t="array" ref="I79">INDEX('Back data'!$A$187:$AW$187,,MAX(IF('Back data'!$A$187:$AW$187&lt;&gt;"",COLUMN('Back data'!$A$187:$AW$187)))-I$6)/I78</f>
        <v>0.89699691271400506</v>
      </c>
      <c r="J79" s="12">
        <f t="array" ref="J79">INDEX('Back data'!$A$187:$AW$187,,MAX(IF('Back data'!$A$187:$AW$187&lt;&gt;"",COLUMN('Back data'!$A$187:$AW$187)))-J$6)/J78</f>
        <v>0.76400217509516044</v>
      </c>
      <c r="K79" s="12">
        <f t="array" ref="K79">INDEX('Back data'!$A$187:$AW$187,,MAX(IF('Back data'!$A$187:$AW$187&lt;&gt;"",COLUMN('Back data'!$A$187:$AW$187)))-K$6)/K78</f>
        <v>0.80744694701210784</v>
      </c>
      <c r="L79" s="12">
        <f t="array" ref="L79">INDEX('Back data'!$A$187:$AW$187,,MAX(IF('Back data'!$A$187:$AW$187&lt;&gt;"",COLUMN('Back data'!$A$187:$AW$187)))-L$6)/L78</f>
        <v>0.78859016393442627</v>
      </c>
      <c r="M79" s="12">
        <f t="array" ref="M79">INDEX('Back data'!$A$187:$AW$187,,MAX(IF('Back data'!$A$187:$AW$187&lt;&gt;"",COLUMN('Back data'!$A$187:$AW$187)))-M$6)/M78</f>
        <v>0.72827988338192429</v>
      </c>
      <c r="N79" s="12">
        <f t="array" ref="N79">INDEX('Back data'!$A$187:$AW$187,,MAX(IF('Back data'!$A$187:$AW$187&lt;&gt;"",COLUMN('Back data'!$A$187:$AW$187)))-N$6)/N78</f>
        <v>0.73034280616796232</v>
      </c>
      <c r="O79" s="12">
        <f t="array" ref="O79">INDEX('Back data'!$A$187:$AW$187,,MAX(IF('Back data'!$A$187:$AW$187&lt;&gt;"",COLUMN('Back data'!$A$187:$AW$187)))-O$6)/O78</f>
        <v>0.82311176398579988</v>
      </c>
      <c r="P79" s="12">
        <f t="array" ref="P79">INDEX('Back data'!$A$187:$AW$187,,MAX(IF('Back data'!$A$187:$AW$187&lt;&gt;"",COLUMN('Back data'!$A$187:$AW$187)))-P$6)/P78</f>
        <v>0.81799683472756035</v>
      </c>
    </row>
    <row r="80" spans="1:18" x14ac:dyDescent="0.25">
      <c r="A80" s="37" t="s">
        <v>77</v>
      </c>
      <c r="B80" s="39" t="s">
        <v>72</v>
      </c>
      <c r="C80" s="11" t="s">
        <v>71</v>
      </c>
      <c r="D80" s="12">
        <f t="array" ref="D80">INDEX('Back data'!$A$188:$AW$188,,MAX(IF('Back data'!$A$188:$AW$188&lt;&gt;"",COLUMN('Back data'!$A$188:$AW$188)))-D$6)/D78</f>
        <v>0.17356581924663916</v>
      </c>
      <c r="E80" s="12">
        <f t="array" ref="E80">INDEX('Back data'!$A$188:$AW$188,,MAX(IF('Back data'!$A$188:$AW$188&lt;&gt;"",COLUMN('Back data'!$A$188:$AW$188)))-E$6)/E78</f>
        <v>0.18641114982578397</v>
      </c>
      <c r="F80" s="12">
        <f t="array" ref="F80">INDEX('Back data'!$A$188:$AW$188,,MAX(IF('Back data'!$A$188:$AW$188&lt;&gt;"",COLUMN('Back data'!$A$188:$AW$188)))-F$6)/F78</f>
        <v>0.18743016759776537</v>
      </c>
      <c r="G80" s="12">
        <f t="array" ref="G80">INDEX('Back data'!$A$188:$AW$188,,MAX(IF('Back data'!$A$188:$AW$188&lt;&gt;"",COLUMN('Back data'!$A$188:$AW$188)))-G$6)/G78</f>
        <v>0.24509540446116632</v>
      </c>
      <c r="H80" s="12">
        <f t="array" ref="H80">INDEX('Back data'!$A$188:$AW$188,,MAX(IF('Back data'!$A$188:$AW$188&lt;&gt;"",COLUMN('Back data'!$A$188:$AW$188)))-H$6)/H78</f>
        <v>0.16471882304413585</v>
      </c>
      <c r="I80" s="12">
        <f t="array" ref="I80">INDEX('Back data'!$A$188:$AW$188,,MAX(IF('Back data'!$A$188:$AW$188&lt;&gt;"",COLUMN('Back data'!$A$188:$AW$188)))-I$6)/I78</f>
        <v>0.10300308728599494</v>
      </c>
      <c r="J80" s="12">
        <f t="array" ref="J80">INDEX('Back data'!$A$188:$AW$188,,MAX(IF('Back data'!$A$188:$AW$188&lt;&gt;"",COLUMN('Back data'!$A$188:$AW$188)))-J$6)/J78</f>
        <v>0.23599782490483956</v>
      </c>
      <c r="K80" s="12">
        <f t="array" ref="K80">INDEX('Back data'!$A$188:$AW$188,,MAX(IF('Back data'!$A$188:$AW$188&lt;&gt;"",COLUMN('Back data'!$A$188:$AW$188)))-K$6)/K78</f>
        <v>0.19255305298789219</v>
      </c>
      <c r="L80" s="12">
        <f t="array" ref="L80">INDEX('Back data'!$A$188:$AW$188,,MAX(IF('Back data'!$A$188:$AW$188&lt;&gt;"",COLUMN('Back data'!$A$188:$AW$188)))-L$6)/L78</f>
        <v>0.21140983606557379</v>
      </c>
      <c r="M80" s="12">
        <f t="array" ref="M80">INDEX('Back data'!$A$188:$AW$188,,MAX(IF('Back data'!$A$188:$AW$188&lt;&gt;"",COLUMN('Back data'!$A$188:$AW$188)))-M$6)/M78</f>
        <v>0.27172011661807582</v>
      </c>
      <c r="N80" s="12">
        <f t="array" ref="N80">INDEX('Back data'!$A$188:$AW$188,,MAX(IF('Back data'!$A$188:$AW$188&lt;&gt;"",COLUMN('Back data'!$A$188:$AW$188)))-N$6)/N78</f>
        <v>0.26965719383203773</v>
      </c>
      <c r="O80" s="12">
        <f t="array" ref="O80">INDEX('Back data'!$A$188:$AW$188,,MAX(IF('Back data'!$A$188:$AW$188&lt;&gt;"",COLUMN('Back data'!$A$188:$AW$188)))-O$6)/O78</f>
        <v>0.17688823601420003</v>
      </c>
      <c r="P80" s="12">
        <f t="array" ref="P80">INDEX('Back data'!$A$188:$AW$188,,MAX(IF('Back data'!$A$188:$AW$188&lt;&gt;"",COLUMN('Back data'!$A$188:$AW$188)))-P$6)/P78</f>
        <v>0.18200316527243951</v>
      </c>
      <c r="R80" s="60"/>
    </row>
    <row r="82" spans="1:18" x14ac:dyDescent="0.25">
      <c r="C82" s="13"/>
      <c r="D82" s="13"/>
    </row>
    <row r="83" spans="1:18" x14ac:dyDescent="0.25">
      <c r="C83" s="9" t="s">
        <v>68</v>
      </c>
      <c r="D83" s="10">
        <f t="array" ref="D83">INDEX('Back data'!$A$193:$AW$193,,MAX(IF('Back data'!$A$193:$AW$193&lt;&gt;"",COLUMN('Back data'!$A$193:$AW$193)))-D$6)+INDEX('Back data'!$A$194:$AW$194,,MAX(IF('Back data'!$A$194:$AW$194&lt;&gt;"",COLUMN('Back data'!$A$194:$AW$194)))-D$6)</f>
        <v>73.259999999999991</v>
      </c>
      <c r="E83" s="10">
        <f t="array" ref="E83">INDEX('Back data'!$A$193:$AW$193,,MAX(IF('Back data'!$A$193:$AW$193&lt;&gt;"",COLUMN('Back data'!$A$193:$AW$193)))-E$6)+INDEX('Back data'!$A$194:$AW$194,,MAX(IF('Back data'!$A$194:$AW$194&lt;&gt;"",COLUMN('Back data'!$A$194:$AW$194)))-E$6)</f>
        <v>71.92</v>
      </c>
      <c r="F83" s="10">
        <f t="array" ref="F83">INDEX('Back data'!$A$193:$AW$193,,MAX(IF('Back data'!$A$193:$AW$193&lt;&gt;"",COLUMN('Back data'!$A$193:$AW$193)))-F$6)+INDEX('Back data'!$A$194:$AW$194,,MAX(IF('Back data'!$A$194:$AW$194&lt;&gt;"",COLUMN('Back data'!$A$194:$AW$194)))-F$6)</f>
        <v>71.58</v>
      </c>
      <c r="G83" s="10">
        <f t="array" ref="G83">INDEX('Back data'!$A$193:$AW$193,,MAX(IF('Back data'!$A$193:$AW$193&lt;&gt;"",COLUMN('Back data'!$A$193:$AW$193)))-G$6)+INDEX('Back data'!$A$194:$AW$194,,MAX(IF('Back data'!$A$194:$AW$194&lt;&gt;"",COLUMN('Back data'!$A$194:$AW$194)))-G$6)</f>
        <v>70.7</v>
      </c>
      <c r="H83" s="10">
        <f t="array" ref="H83">INDEX('Back data'!$A$193:$AW$193,,MAX(IF('Back data'!$A$193:$AW$193&lt;&gt;"",COLUMN('Back data'!$A$193:$AW$193)))-H$6)+INDEX('Back data'!$A$194:$AW$194,,MAX(IF('Back data'!$A$194:$AW$194&lt;&gt;"",COLUMN('Back data'!$A$194:$AW$194)))-H$6)</f>
        <v>73.38</v>
      </c>
      <c r="I83" s="10">
        <f t="array" ref="I83">INDEX('Back data'!$A$193:$AW$193,,MAX(IF('Back data'!$A$193:$AW$193&lt;&gt;"",COLUMN('Back data'!$A$193:$AW$193)))-I$6)+INDEX('Back data'!$A$194:$AW$194,,MAX(IF('Back data'!$A$194:$AW$194&lt;&gt;"",COLUMN('Back data'!$A$194:$AW$194)))-I$6)</f>
        <v>73.61</v>
      </c>
      <c r="J83" s="10">
        <f t="array" ref="J83">INDEX('Back data'!$A$193:$AW$193,,MAX(IF('Back data'!$A$193:$AW$193&lt;&gt;"",COLUMN('Back data'!$A$193:$AW$193)))-J$6)+INDEX('Back data'!$A$194:$AW$194,,MAX(IF('Back data'!$A$194:$AW$194&lt;&gt;"",COLUMN('Back data'!$A$194:$AW$194)))-J$6)</f>
        <v>76.459999999999994</v>
      </c>
      <c r="K83" s="10">
        <f t="array" ref="K83">INDEX('Back data'!$A$193:$AW$193,,MAX(IF('Back data'!$A$193:$AW$193&lt;&gt;"",COLUMN('Back data'!$A$193:$AW$193)))-K$6)+INDEX('Back data'!$A$194:$AW$194,,MAX(IF('Back data'!$A$194:$AW$194&lt;&gt;"",COLUMN('Back data'!$A$194:$AW$194)))-K$6)</f>
        <v>80.41</v>
      </c>
      <c r="L83" s="10">
        <f t="array" ref="L83">INDEX('Back data'!$A$193:$AW$193,,MAX(IF('Back data'!$A$193:$AW$193&lt;&gt;"",COLUMN('Back data'!$A$193:$AW$193)))-L$6)+INDEX('Back data'!$A$194:$AW$194,,MAX(IF('Back data'!$A$194:$AW$194&lt;&gt;"",COLUMN('Back data'!$A$194:$AW$194)))-L$6)</f>
        <v>84.52</v>
      </c>
      <c r="M83" s="10">
        <f t="array" ref="M83">INDEX('Back data'!$A$193:$AW$193,,MAX(IF('Back data'!$A$193:$AW$193&lt;&gt;"",COLUMN('Back data'!$A$193:$AW$193)))-M$6)+INDEX('Back data'!$A$194:$AW$194,,MAX(IF('Back data'!$A$194:$AW$194&lt;&gt;"",COLUMN('Back data'!$A$194:$AW$194)))-M$6)</f>
        <v>84.789999999999992</v>
      </c>
      <c r="N83" s="10">
        <f t="array" ref="N83">INDEX('Back data'!$A$193:$AW$193,,MAX(IF('Back data'!$A$193:$AW$193&lt;&gt;"",COLUMN('Back data'!$A$193:$AW$193)))-N$6)+INDEX('Back data'!$A$194:$AW$194,,MAX(IF('Back data'!$A$194:$AW$194&lt;&gt;"",COLUMN('Back data'!$A$194:$AW$194)))-N$6)</f>
        <v>82.52</v>
      </c>
      <c r="O83" s="10">
        <f t="array" ref="O83">INDEX('Back data'!$A$193:$AW$193,,MAX(IF('Back data'!$A$193:$AW$193&lt;&gt;"",COLUMN('Back data'!$A$193:$AW$193)))-O$6)+INDEX('Back data'!$A$194:$AW$194,,MAX(IF('Back data'!$A$194:$AW$194&lt;&gt;"",COLUMN('Back data'!$A$194:$AW$194)))-O$6)</f>
        <v>83.11</v>
      </c>
      <c r="P83" s="10">
        <f t="array" ref="P83">INDEX('Back data'!$A$193:$AW$193,,MAX(IF('Back data'!$A$193:$AW$193&lt;&gt;"",COLUMN('Back data'!$A$193:$AW$193)))-P$6)+INDEX('Back data'!$A$194:$AW$194,,MAX(IF('Back data'!$A$194:$AW$194&lt;&gt;"",COLUMN('Back data'!$A$194:$AW$194)))-P$6)</f>
        <v>86.12</v>
      </c>
    </row>
    <row r="84" spans="1:18" x14ac:dyDescent="0.25">
      <c r="A84" s="37" t="s">
        <v>77</v>
      </c>
      <c r="B84" s="39" t="s">
        <v>73</v>
      </c>
      <c r="C84" s="11" t="s">
        <v>70</v>
      </c>
      <c r="D84" s="12">
        <f t="array" ref="D84">INDEX('Back data'!$A$193:$AW$193,,MAX(IF('Back data'!$A$193:$AW$193&lt;&gt;"",COLUMN('Back data'!$A$193:$AW$193)))-D$6)/D83</f>
        <v>0.98648648648648651</v>
      </c>
      <c r="E84" s="12">
        <f t="array" ref="E84">INDEX('Back data'!$A$193:$AW$193,,MAX(IF('Back data'!$A$193:$AW$193&lt;&gt;"",COLUMN('Back data'!$A$193:$AW$193)))-E$6)/E83</f>
        <v>0.99416017797552836</v>
      </c>
      <c r="F84" s="12">
        <f t="array" ref="F84">INDEX('Back data'!$A$193:$AW$193,,MAX(IF('Back data'!$A$193:$AW$193&lt;&gt;"",COLUMN('Back data'!$A$193:$AW$193)))-F$6)/F83</f>
        <v>0.99525006985191389</v>
      </c>
      <c r="G84" s="12">
        <f t="array" ref="G84">INDEX('Back data'!$A$193:$AW$193,,MAX(IF('Back data'!$A$193:$AW$193&lt;&gt;"",COLUMN('Back data'!$A$193:$AW$193)))-G$6)/G83</f>
        <v>0.99363507779349358</v>
      </c>
      <c r="H84" s="12">
        <f t="array" ref="H84">INDEX('Back data'!$A$193:$AW$193,,MAX(IF('Back data'!$A$193:$AW$193&lt;&gt;"",COLUMN('Back data'!$A$193:$AW$193)))-H$6)/H83</f>
        <v>0.9888252929953667</v>
      </c>
      <c r="I84" s="12">
        <f t="array" ref="I84">INDEX('Back data'!$A$193:$AW$193,,MAX(IF('Back data'!$A$193:$AW$193&lt;&gt;"",COLUMN('Back data'!$A$193:$AW$193)))-I$6)/I83</f>
        <v>0.99864148892813487</v>
      </c>
      <c r="J84" s="12">
        <f t="array" ref="J84">INDEX('Back data'!$A$193:$AW$193,,MAX(IF('Back data'!$A$193:$AW$193&lt;&gt;"",COLUMN('Back data'!$A$193:$AW$193)))-J$6)/J83</f>
        <v>0.98404394454616795</v>
      </c>
      <c r="K84" s="12">
        <f t="array" ref="K84">INDEX('Back data'!$A$193:$AW$193,,MAX(IF('Back data'!$A$193:$AW$193&lt;&gt;"",COLUMN('Back data'!$A$193:$AW$193)))-K$6)/K83</f>
        <v>0.98669319736351213</v>
      </c>
      <c r="L84" s="12">
        <f t="array" ref="L84">INDEX('Back data'!$A$193:$AW$193,,MAX(IF('Back data'!$A$193:$AW$193&lt;&gt;"",COLUMN('Back data'!$A$193:$AW$193)))-L$6)/L83</f>
        <v>0.98734027449124473</v>
      </c>
      <c r="M84" s="12">
        <f t="array" ref="M84">INDEX('Back data'!$A$193:$AW$193,,MAX(IF('Back data'!$A$193:$AW$193&lt;&gt;"",COLUMN('Back data'!$A$193:$AW$193)))-M$6)/M83</f>
        <v>0.99032904823682044</v>
      </c>
      <c r="N84" s="12">
        <f t="array" ref="N84">INDEX('Back data'!$A$193:$AW$193,,MAX(IF('Back data'!$A$193:$AW$193&lt;&gt;"",COLUMN('Back data'!$A$193:$AW$193)))-N$6)/N83</f>
        <v>0.97855065438681532</v>
      </c>
      <c r="O84" s="12">
        <f t="array" ref="O84">INDEX('Back data'!$A$193:$AW$193,,MAX(IF('Back data'!$A$193:$AW$193&lt;&gt;"",COLUMN('Back data'!$A$193:$AW$193)))-O$6)/O83</f>
        <v>0.99602935868126585</v>
      </c>
      <c r="P84" s="12">
        <f t="array" ref="P84">INDEX('Back data'!$A$193:$AW$193,,MAX(IF('Back data'!$A$193:$AW$193&lt;&gt;"",COLUMN('Back data'!$A$193:$AW$193)))-P$6)/P83</f>
        <v>0.99512308406874128</v>
      </c>
    </row>
    <row r="85" spans="1:18" x14ac:dyDescent="0.25">
      <c r="A85" s="37" t="s">
        <v>77</v>
      </c>
      <c r="B85" s="39" t="s">
        <v>73</v>
      </c>
      <c r="C85" s="30" t="s">
        <v>71</v>
      </c>
      <c r="D85" s="31">
        <f t="array" ref="D85">+INDEX('Back data'!$A$194:$AW$194,,MAX(IF('Back data'!$A$194:$AW$194&lt;&gt;"",COLUMN('Back data'!$A$194:$AW$194)))-D$6)/D83</f>
        <v>1.3513513513513514E-2</v>
      </c>
      <c r="E85" s="31">
        <f t="array" ref="E85">+INDEX('Back data'!$A$194:$AW$194,,MAX(IF('Back data'!$A$194:$AW$194&lt;&gt;"",COLUMN('Back data'!$A$194:$AW$194)))-E$6)/E83</f>
        <v>5.8398220244716345E-3</v>
      </c>
      <c r="F85" s="31">
        <f t="array" ref="F85">+INDEX('Back data'!$A$194:$AW$194,,MAX(IF('Back data'!$A$194:$AW$194&lt;&gt;"",COLUMN('Back data'!$A$194:$AW$194)))-F$6)/F83</f>
        <v>4.7499301480860576E-3</v>
      </c>
      <c r="G85" s="31">
        <f t="array" ref="G85">+INDEX('Back data'!$A$194:$AW$194,,MAX(IF('Back data'!$A$194:$AW$194&lt;&gt;"",COLUMN('Back data'!$A$194:$AW$194)))-G$6)/G83</f>
        <v>6.3649222065063652E-3</v>
      </c>
      <c r="H85" s="31">
        <f t="array" ref="H85">+INDEX('Back data'!$A$194:$AW$194,,MAX(IF('Back data'!$A$194:$AW$194&lt;&gt;"",COLUMN('Back data'!$A$194:$AW$194)))-H$6)/H83</f>
        <v>1.1174707004633416E-2</v>
      </c>
      <c r="I85" s="31">
        <f t="array" ref="I85">+INDEX('Back data'!$A$194:$AW$194,,MAX(IF('Back data'!$A$194:$AW$194&lt;&gt;"",COLUMN('Back data'!$A$194:$AW$194)))-I$6)/I83</f>
        <v>1.3585110718652357E-3</v>
      </c>
      <c r="J85" s="31">
        <f t="array" ref="J85">+INDEX('Back data'!$A$194:$AW$194,,MAX(IF('Back data'!$A$194:$AW$194&lt;&gt;"",COLUMN('Back data'!$A$194:$AW$194)))-J$6)/J83</f>
        <v>1.5956055453832069E-2</v>
      </c>
      <c r="K85" s="31">
        <f t="array" ref="K85">+INDEX('Back data'!$A$194:$AW$194,,MAX(IF('Back data'!$A$194:$AW$194&lt;&gt;"",COLUMN('Back data'!$A$194:$AW$194)))-K$6)/K83</f>
        <v>1.3306802636488001E-2</v>
      </c>
      <c r="L85" s="31">
        <f t="array" ref="L85">+INDEX('Back data'!$A$194:$AW$194,,MAX(IF('Back data'!$A$194:$AW$194&lt;&gt;"",COLUMN('Back data'!$A$194:$AW$194)))-L$6)/L83</f>
        <v>1.2659725508755326E-2</v>
      </c>
      <c r="M85" s="31">
        <f t="array" ref="M85">+INDEX('Back data'!$A$194:$AW$194,,MAX(IF('Back data'!$A$194:$AW$194&lt;&gt;"",COLUMN('Back data'!$A$194:$AW$194)))-M$6)/M83</f>
        <v>9.6709517631796207E-3</v>
      </c>
      <c r="N85" s="31">
        <f t="array" ref="N85">+INDEX('Back data'!$A$194:$AW$194,,MAX(IF('Back data'!$A$194:$AW$194&lt;&gt;"",COLUMN('Back data'!$A$194:$AW$194)))-N$6)/N83</f>
        <v>2.1449345613184685E-2</v>
      </c>
      <c r="O85" s="31">
        <f t="array" ref="O85">+INDEX('Back data'!$A$194:$AW$194,,MAX(IF('Back data'!$A$194:$AW$194&lt;&gt;"",COLUMN('Back data'!$A$194:$AW$194)))-O$6)/O83</f>
        <v>3.9706413187342079E-3</v>
      </c>
      <c r="P85" s="31">
        <f t="array" ref="P85">+INDEX('Back data'!$A$194:$AW$194,,MAX(IF('Back data'!$A$194:$AW$194&lt;&gt;"",COLUMN('Back data'!$A$194:$AW$194)))-P$6)/P83</f>
        <v>4.8769159312587081E-3</v>
      </c>
      <c r="R85" s="60"/>
    </row>
    <row r="86" spans="1:18" x14ac:dyDescent="0.25">
      <c r="A86" s="32"/>
      <c r="B86" s="29"/>
      <c r="C86" s="33"/>
      <c r="D86" s="34"/>
      <c r="E86" s="34"/>
      <c r="F86" s="34"/>
      <c r="G86" s="34"/>
      <c r="H86" s="34"/>
      <c r="I86" s="34"/>
      <c r="J86" s="34"/>
      <c r="K86" s="34"/>
      <c r="L86" s="34"/>
      <c r="M86" s="34"/>
      <c r="N86" s="34"/>
      <c r="O86" s="34"/>
      <c r="P86" s="34"/>
    </row>
    <row r="87" spans="1:18" x14ac:dyDescent="0.25">
      <c r="C87" s="9" t="s">
        <v>68</v>
      </c>
      <c r="D87" s="10">
        <f t="array" ref="D87">INDEX('Back data'!$A$377:$AW$377,,MAX(IF('Back data'!$A$377:$AW$377&lt;&gt;"",COLUMN('Back data'!$A$377:$AW$377)))-D$6)+INDEX('Back data'!$A$378:$AW$378,,MAX(IF('Back data'!$A$378:$AW$378&lt;&gt;"",COLUMN('Back data'!$A$378:$AW$378)))-D$6)</f>
        <v>70.08</v>
      </c>
      <c r="E87" s="10">
        <f t="array" ref="E87">INDEX('Back data'!$A$377:$AW$377,,MAX(IF('Back data'!$A$377:$AW$377&lt;&gt;"",COLUMN('Back data'!$A$377:$AW$377)))-E$6)+INDEX('Back data'!$A$378:$AW$378,,MAX(IF('Back data'!$A$378:$AW$378&lt;&gt;"",COLUMN('Back data'!$A$378:$AW$378)))-E$6)</f>
        <v>65.820000000000007</v>
      </c>
      <c r="F87" s="10">
        <f t="array" ref="F87">INDEX('Back data'!$A$377:$AW$377,,MAX(IF('Back data'!$A$377:$AW$377&lt;&gt;"",COLUMN('Back data'!$A$377:$AW$377)))-F$6)+INDEX('Back data'!$A$378:$AW$378,,MAX(IF('Back data'!$A$378:$AW$378&lt;&gt;"",COLUMN('Back data'!$A$378:$AW$378)))-F$6)</f>
        <v>71.41</v>
      </c>
      <c r="G87" s="10">
        <f t="array" ref="G87">INDEX('Back data'!$A$377:$AW$377,,MAX(IF('Back data'!$A$377:$AW$377&lt;&gt;"",COLUMN('Back data'!$A$377:$AW$377)))-G$6)+INDEX('Back data'!$A$378:$AW$378,,MAX(IF('Back data'!$A$378:$AW$378&lt;&gt;"",COLUMN('Back data'!$A$378:$AW$378)))-G$6)</f>
        <v>66.819999999999993</v>
      </c>
      <c r="H87" s="10">
        <f t="array" ref="H87">INDEX('Back data'!$A$377:$AW$377,,MAX(IF('Back data'!$A$377:$AW$377&lt;&gt;"",COLUMN('Back data'!$A$377:$AW$377)))-H$6)+INDEX('Back data'!$A$378:$AW$378,,MAX(IF('Back data'!$A$378:$AW$378&lt;&gt;"",COLUMN('Back data'!$A$378:$AW$378)))-H$6)</f>
        <v>72.100000000000009</v>
      </c>
      <c r="I87" s="10">
        <f t="array" ref="I87">INDEX('Back data'!$A$377:$AW$377,,MAX(IF('Back data'!$A$377:$AW$377&lt;&gt;"",COLUMN('Back data'!$A$377:$AW$377)))-I$6)+INDEX('Back data'!$A$378:$AW$378,,MAX(IF('Back data'!$A$378:$AW$378&lt;&gt;"",COLUMN('Back data'!$A$378:$AW$378)))-I$6)</f>
        <v>69.84</v>
      </c>
      <c r="J87" s="10">
        <f t="array" ref="J87">INDEX('Back data'!$A$377:$AW$377,,MAX(IF('Back data'!$A$377:$AW$377&lt;&gt;"",COLUMN('Back data'!$A$377:$AW$377)))-J$6)+INDEX('Back data'!$A$378:$AW$378,,MAX(IF('Back data'!$A$378:$AW$378&lt;&gt;"",COLUMN('Back data'!$A$378:$AW$378)))-J$6)</f>
        <v>70.37</v>
      </c>
      <c r="K87" s="10">
        <f t="array" ref="K87">INDEX('Back data'!$A$377:$AW$377,,MAX(IF('Back data'!$A$377:$AW$377&lt;&gt;"",COLUMN('Back data'!$A$377:$AW$377)))-K$6)+INDEX('Back data'!$A$378:$AW$378,,MAX(IF('Back data'!$A$378:$AW$378&lt;&gt;"",COLUMN('Back data'!$A$378:$AW$378)))-K$6)</f>
        <v>79.28</v>
      </c>
      <c r="L87" s="10">
        <f t="array" ref="L87">INDEX('Back data'!$A$377:$AW$377,,MAX(IF('Back data'!$A$377:$AW$377&lt;&gt;"",COLUMN('Back data'!$A$377:$AW$377)))-L$6)+INDEX('Back data'!$A$378:$AW$378,,MAX(IF('Back data'!$A$378:$AW$378&lt;&gt;"",COLUMN('Back data'!$A$378:$AW$378)))-L$6)</f>
        <v>80.489999999999995</v>
      </c>
      <c r="M87" s="10">
        <f t="array" ref="M87">INDEX('Back data'!$A$377:$AW$377,,MAX(IF('Back data'!$A$377:$AW$377&lt;&gt;"",COLUMN('Back data'!$A$377:$AW$377)))-M$6)+INDEX('Back data'!$A$378:$AW$378,,MAX(IF('Back data'!$A$378:$AW$378&lt;&gt;"",COLUMN('Back data'!$A$378:$AW$378)))-M$6)</f>
        <v>80.28</v>
      </c>
      <c r="N87" s="10">
        <f t="array" ref="N87">INDEX('Back data'!$A$377:$AW$377,,MAX(IF('Back data'!$A$377:$AW$377&lt;&gt;"",COLUMN('Back data'!$A$377:$AW$377)))-N$6)+INDEX('Back data'!$A$378:$AW$378,,MAX(IF('Back data'!$A$378:$AW$378&lt;&gt;"",COLUMN('Back data'!$A$378:$AW$378)))-N$6)</f>
        <v>80.47</v>
      </c>
      <c r="O87" s="10">
        <f t="array" ref="O87">INDEX('Back data'!$A$377:$AW$377,,MAX(IF('Back data'!$A$377:$AW$377&lt;&gt;"",COLUMN('Back data'!$A$377:$AW$377)))-O$6)+INDEX('Back data'!$A$378:$AW$378,,MAX(IF('Back data'!$A$378:$AW$378&lt;&gt;"",COLUMN('Back data'!$A$378:$AW$378)))-O$6)</f>
        <v>79.41</v>
      </c>
      <c r="P87" s="10">
        <f t="array" ref="P87">INDEX('Back data'!$A$377:$AW$377,,MAX(IF('Back data'!$A$377:$AW$377&lt;&gt;"",COLUMN('Back data'!$A$377:$AW$377)))-P$6)+INDEX('Back data'!$A$378:$AW$378,,MAX(IF('Back data'!$A$378:$AW$378&lt;&gt;"",COLUMN('Back data'!$A$378:$AW$378)))-P$6)</f>
        <v>88.48</v>
      </c>
    </row>
    <row r="88" spans="1:18" x14ac:dyDescent="0.25">
      <c r="A88" s="37" t="s">
        <v>77</v>
      </c>
      <c r="B88" s="39" t="s">
        <v>30</v>
      </c>
      <c r="C88" s="11" t="s">
        <v>70</v>
      </c>
      <c r="D88" s="12">
        <f t="array" ref="D88">INDEX('Back data'!$A$377:$AW$377,,MAX(IF('Back data'!$A$377:$AW$377&lt;&gt;"",COLUMN('Back data'!$A$377:$AW$377)))-D$6)/D87</f>
        <v>0.89768835616438358</v>
      </c>
      <c r="E88" s="12">
        <f t="array" ref="E88">INDEX('Back data'!$A$377:$AW$377,,MAX(IF('Back data'!$A$377:$AW$377&lt;&gt;"",COLUMN('Back data'!$A$377:$AW$377)))-E$6)/E87</f>
        <v>0.86037678517168026</v>
      </c>
      <c r="F88" s="12">
        <f t="array" ref="F88">INDEX('Back data'!$A$377:$AW$377,,MAX(IF('Back data'!$A$377:$AW$377&lt;&gt;"",COLUMN('Back data'!$A$377:$AW$377)))-F$6)/F87</f>
        <v>0.89959389441254722</v>
      </c>
      <c r="G88" s="12">
        <f t="array" ref="G88">INDEX('Back data'!$A$377:$AW$377,,MAX(IF('Back data'!$A$377:$AW$377&lt;&gt;"",COLUMN('Back data'!$A$377:$AW$377)))-G$6)/G87</f>
        <v>0.86605806644717154</v>
      </c>
      <c r="H88" s="12">
        <f t="array" ref="H88">INDEX('Back data'!$A$377:$AW$377,,MAX(IF('Back data'!$A$377:$AW$377&lt;&gt;"",COLUMN('Back data'!$A$377:$AW$377)))-H$6)/H87</f>
        <v>0.91747572815533973</v>
      </c>
      <c r="I88" s="12">
        <f t="array" ref="I88">INDEX('Back data'!$A$377:$AW$377,,MAX(IF('Back data'!$A$377:$AW$377&lt;&gt;"",COLUMN('Back data'!$A$377:$AW$377)))-I$6)/I87</f>
        <v>0.93843069873997709</v>
      </c>
      <c r="J88" s="12">
        <f t="array" ref="J88">INDEX('Back data'!$A$377:$AW$377,,MAX(IF('Back data'!$A$377:$AW$377&lt;&gt;"",COLUMN('Back data'!$A$377:$AW$377)))-J$6)/J87</f>
        <v>0.85164132442802321</v>
      </c>
      <c r="K88" s="12">
        <f t="array" ref="K88">INDEX('Back data'!$A$377:$AW$377,,MAX(IF('Back data'!$A$377:$AW$377&lt;&gt;"",COLUMN('Back data'!$A$377:$AW$377)))-K$6)/K87</f>
        <v>0.87298183652875871</v>
      </c>
      <c r="L88" s="12">
        <f t="array" ref="L88">INDEX('Back data'!$A$377:$AW$377,,MAX(IF('Back data'!$A$377:$AW$377&lt;&gt;"",COLUMN('Back data'!$A$377:$AW$377)))-L$6)/L87</f>
        <v>0.93104733507267989</v>
      </c>
      <c r="M88" s="12">
        <f t="array" ref="M88">INDEX('Back data'!$A$377:$AW$377,,MAX(IF('Back data'!$A$377:$AW$377&lt;&gt;"",COLUMN('Back data'!$A$377:$AW$377)))-M$6)/M87</f>
        <v>0.85749875435974099</v>
      </c>
      <c r="N88" s="12">
        <f t="array" ref="N88">INDEX('Back data'!$A$377:$AW$377,,MAX(IF('Back data'!$A$377:$AW$377&lt;&gt;"",COLUMN('Back data'!$A$377:$AW$377)))-N$6)/N87</f>
        <v>0.86168758543556612</v>
      </c>
      <c r="O88" s="12">
        <f t="array" ref="O88">INDEX('Back data'!$A$377:$AW$377,,MAX(IF('Back data'!$A$377:$AW$377&lt;&gt;"",COLUMN('Back data'!$A$377:$AW$377)))-O$6)/O87</f>
        <v>0.8808714267724469</v>
      </c>
      <c r="P88" s="12">
        <f t="array" ref="P88">INDEX('Back data'!$A$377:$AW$377,,MAX(IF('Back data'!$A$377:$AW$377&lt;&gt;"",COLUMN('Back data'!$A$377:$AW$377)))-P$6)/P87</f>
        <v>0.88483273056057865</v>
      </c>
    </row>
    <row r="89" spans="1:18" x14ac:dyDescent="0.25">
      <c r="A89" s="37" t="s">
        <v>77</v>
      </c>
      <c r="B89" s="39" t="s">
        <v>30</v>
      </c>
      <c r="C89" s="11" t="s">
        <v>71</v>
      </c>
      <c r="D89" s="12">
        <f t="array" ref="D89">+INDEX('Back data'!$A$378:$AW$378,,MAX(IF('Back data'!$A$378:$AW$378&lt;&gt;"",COLUMN('Back data'!$A$378:$AW$378)))-D$6)/D87</f>
        <v>0.10231164383561644</v>
      </c>
      <c r="E89" s="12">
        <f t="array" ref="E89">+INDEX('Back data'!$A$378:$AW$378,,MAX(IF('Back data'!$A$378:$AW$378&lt;&gt;"",COLUMN('Back data'!$A$378:$AW$378)))-E$6)/E87</f>
        <v>0.13962321482831963</v>
      </c>
      <c r="F89" s="12">
        <f t="array" ref="F89">+INDEX('Back data'!$A$378:$AW$378,,MAX(IF('Back data'!$A$378:$AW$378&lt;&gt;"",COLUMN('Back data'!$A$378:$AW$378)))-F$6)/F87</f>
        <v>0.10040610558745273</v>
      </c>
      <c r="G89" s="12">
        <f t="array" ref="G89">+INDEX('Back data'!$A$378:$AW$378,,MAX(IF('Back data'!$A$378:$AW$378&lt;&gt;"",COLUMN('Back data'!$A$378:$AW$378)))-G$6)/G87</f>
        <v>0.13394193355282849</v>
      </c>
      <c r="H89" s="12">
        <f t="array" ref="H89">+INDEX('Back data'!$A$378:$AW$378,,MAX(IF('Back data'!$A$378:$AW$378&lt;&gt;"",COLUMN('Back data'!$A$378:$AW$378)))-H$6)/H87</f>
        <v>8.2524271844660185E-2</v>
      </c>
      <c r="I89" s="12">
        <f t="array" ref="I89">+INDEX('Back data'!$A$378:$AW$378,,MAX(IF('Back data'!$A$378:$AW$378&lt;&gt;"",COLUMN('Back data'!$A$378:$AW$378)))-I$6)/I87</f>
        <v>6.1569301260022906E-2</v>
      </c>
      <c r="J89" s="12">
        <f t="array" ref="J89">+INDEX('Back data'!$A$378:$AW$378,,MAX(IF('Back data'!$A$378:$AW$378&lt;&gt;"",COLUMN('Back data'!$A$378:$AW$378)))-J$6)/J87</f>
        <v>0.14835867557197668</v>
      </c>
      <c r="K89" s="12">
        <f t="array" ref="K89">+INDEX('Back data'!$A$378:$AW$378,,MAX(IF('Back data'!$A$378:$AW$378&lt;&gt;"",COLUMN('Back data'!$A$378:$AW$378)))-K$6)/K87</f>
        <v>0.12701816347124117</v>
      </c>
      <c r="L89" s="12">
        <f t="array" ref="L89">+INDEX('Back data'!$A$378:$AW$378,,MAX(IF('Back data'!$A$378:$AW$378&lt;&gt;"",COLUMN('Back data'!$A$378:$AW$378)))-L$6)/L87</f>
        <v>6.8952664927320162E-2</v>
      </c>
      <c r="M89" s="12">
        <f t="array" ref="M89">+INDEX('Back data'!$A$378:$AW$378,,MAX(IF('Back data'!$A$378:$AW$378&lt;&gt;"",COLUMN('Back data'!$A$378:$AW$378)))-M$6)/M87</f>
        <v>0.14250124564025909</v>
      </c>
      <c r="N89" s="12">
        <f t="array" ref="N89">+INDEX('Back data'!$A$378:$AW$378,,MAX(IF('Back data'!$A$378:$AW$378&lt;&gt;"",COLUMN('Back data'!$A$378:$AW$378)))-N$6)/N87</f>
        <v>0.13831241456443397</v>
      </c>
      <c r="O89" s="12">
        <f t="array" ref="O89">+INDEX('Back data'!$A$378:$AW$378,,MAX(IF('Back data'!$A$378:$AW$378&lt;&gt;"",COLUMN('Back data'!$A$378:$AW$378)))-O$6)/O87</f>
        <v>0.11912857322755321</v>
      </c>
      <c r="P89" s="12">
        <f t="array" ref="P89">+INDEX('Back data'!$A$378:$AW$378,,MAX(IF('Back data'!$A$378:$AW$378&lt;&gt;"",COLUMN('Back data'!$A$378:$AW$378)))-P$6)/P87</f>
        <v>0.11516726943942132</v>
      </c>
      <c r="R89" s="60"/>
    </row>
    <row r="92" spans="1:18" x14ac:dyDescent="0.25">
      <c r="C92" s="9" t="s">
        <v>68</v>
      </c>
      <c r="D92" s="10">
        <f t="array" ref="D92">INDEX('Back data'!$A$383:$AW$383,,MAX(IF('Back data'!$A$383:$AW$383&lt;&gt;"",COLUMN('Back data'!$A$383:$AW$383)))-D$6)+INDEX('Back data'!$A$384:$AW$384,,MAX(IF('Back data'!$A$384:$AW$384&lt;&gt;"",COLUMN('Back data'!$A$384:$AW$384)))-D$6)</f>
        <v>74.89</v>
      </c>
      <c r="E92" s="10">
        <f t="array" ref="E92">INDEX('Back data'!$A$383:$AW$383,,MAX(IF('Back data'!$A$383:$AW$383&lt;&gt;"",COLUMN('Back data'!$A$383:$AW$383)))-E$6)+INDEX('Back data'!$A$384:$AW$384,,MAX(IF('Back data'!$A$384:$AW$384&lt;&gt;"",COLUMN('Back data'!$A$384:$AW$384)))-E$6)</f>
        <v>75.930000000000007</v>
      </c>
      <c r="F92" s="10">
        <f t="array" ref="F92">INDEX('Back data'!$A$383:$AW$383,,MAX(IF('Back data'!$A$383:$AW$383&lt;&gt;"",COLUMN('Back data'!$A$383:$AW$383)))-F$6)+INDEX('Back data'!$A$384:$AW$384,,MAX(IF('Back data'!$A$384:$AW$384&lt;&gt;"",COLUMN('Back data'!$A$384:$AW$384)))-F$6)</f>
        <v>74.61</v>
      </c>
      <c r="G92" s="10">
        <f t="array" ref="G92">INDEX('Back data'!$A$383:$AW$383,,MAX(IF('Back data'!$A$383:$AW$383&lt;&gt;"",COLUMN('Back data'!$A$383:$AW$383)))-G$6)+INDEX('Back data'!$A$384:$AW$384,,MAX(IF('Back data'!$A$384:$AW$384&lt;&gt;"",COLUMN('Back data'!$A$384:$AW$384)))-G$6)</f>
        <v>73.179999999999993</v>
      </c>
      <c r="H92" s="10">
        <f t="array" ref="H92">INDEX('Back data'!$A$383:$AW$383,,MAX(IF('Back data'!$A$383:$AW$383&lt;&gt;"",COLUMN('Back data'!$A$383:$AW$383)))-H$6)+INDEX('Back data'!$A$384:$AW$384,,MAX(IF('Back data'!$A$384:$AW$384&lt;&gt;"",COLUMN('Back data'!$A$384:$AW$384)))-H$6)</f>
        <v>75.650000000000006</v>
      </c>
      <c r="I92" s="10">
        <f t="array" ref="I92">INDEX('Back data'!$A$383:$AW$383,,MAX(IF('Back data'!$A$383:$AW$383&lt;&gt;"",COLUMN('Back data'!$A$383:$AW$383)))-I$6)+INDEX('Back data'!$A$384:$AW$384,,MAX(IF('Back data'!$A$384:$AW$384&lt;&gt;"",COLUMN('Back data'!$A$384:$AW$384)))-I$6)</f>
        <v>76.070000000000007</v>
      </c>
      <c r="J92" s="10">
        <f t="array" ref="J92">INDEX('Back data'!$A$383:$AW$383,,MAX(IF('Back data'!$A$383:$AW$383&lt;&gt;"",COLUMN('Back data'!$A$383:$AW$383)))-J$6)+INDEX('Back data'!$A$384:$AW$384,,MAX(IF('Back data'!$A$384:$AW$384&lt;&gt;"",COLUMN('Back data'!$A$384:$AW$384)))-J$6)</f>
        <v>79.72</v>
      </c>
      <c r="K92" s="10">
        <f t="array" ref="K92">INDEX('Back data'!$A$383:$AW$383,,MAX(IF('Back data'!$A$383:$AW$383&lt;&gt;"",COLUMN('Back data'!$A$383:$AW$383)))-K$6)+INDEX('Back data'!$A$384:$AW$384,,MAX(IF('Back data'!$A$384:$AW$384&lt;&gt;"",COLUMN('Back data'!$A$384:$AW$384)))-K$6)</f>
        <v>80.289999999999992</v>
      </c>
      <c r="L92" s="10">
        <f t="array" ref="L92">INDEX('Back data'!$A$383:$AW$383,,MAX(IF('Back data'!$A$383:$AW$383&lt;&gt;"",COLUMN('Back data'!$A$383:$AW$383)))-L$6)+INDEX('Back data'!$A$384:$AW$384,,MAX(IF('Back data'!$A$384:$AW$384&lt;&gt;"",COLUMN('Back data'!$A$384:$AW$384)))-L$6)</f>
        <v>83.800000000000011</v>
      </c>
      <c r="M92" s="10">
        <f t="array" ref="M92">INDEX('Back data'!$A$383:$AW$383,,MAX(IF('Back data'!$A$383:$AW$383&lt;&gt;"",COLUMN('Back data'!$A$383:$AW$383)))-M$6)+INDEX('Back data'!$A$384:$AW$384,,MAX(IF('Back data'!$A$384:$AW$384&lt;&gt;"",COLUMN('Back data'!$A$384:$AW$384)))-M$6)</f>
        <v>86.339999999999989</v>
      </c>
      <c r="N92" s="10">
        <f t="array" ref="N92">INDEX('Back data'!$A$383:$AW$383,,MAX(IF('Back data'!$A$383:$AW$383&lt;&gt;"",COLUMN('Back data'!$A$383:$AW$383)))-N$6)+INDEX('Back data'!$A$384:$AW$384,,MAX(IF('Back data'!$A$384:$AW$384&lt;&gt;"",COLUMN('Back data'!$A$384:$AW$384)))-N$6)</f>
        <v>82.74</v>
      </c>
      <c r="O92" s="10">
        <f t="array" ref="O92">INDEX('Back data'!$A$383:$AW$383,,MAX(IF('Back data'!$A$383:$AW$383&lt;&gt;"",COLUMN('Back data'!$A$383:$AW$383)))-O$6)+INDEX('Back data'!$A$384:$AW$384,,MAX(IF('Back data'!$A$384:$AW$384&lt;&gt;"",COLUMN('Back data'!$A$384:$AW$384)))-O$6)</f>
        <v>84.89</v>
      </c>
      <c r="P92" s="10">
        <f t="array" ref="P92">INDEX('Back data'!$A$383:$AW$383,,MAX(IF('Back data'!$A$383:$AW$383&lt;&gt;"",COLUMN('Back data'!$A$383:$AW$383)))-P$6)+INDEX('Back data'!$A$384:$AW$384,,MAX(IF('Back data'!$A$384:$AW$384&lt;&gt;"",COLUMN('Back data'!$A$384:$AW$384)))-P$6)</f>
        <v>87.01</v>
      </c>
    </row>
    <row r="93" spans="1:18" x14ac:dyDescent="0.25">
      <c r="A93" s="37" t="s">
        <v>77</v>
      </c>
      <c r="B93" s="39" t="s">
        <v>35</v>
      </c>
      <c r="C93" s="11" t="s">
        <v>70</v>
      </c>
      <c r="D93" s="12">
        <f t="array" ref="D93">INDEX('Back data'!$A$383:$AW$383,,MAX(IF('Back data'!$A$383:$AW$383&lt;&gt;"",COLUMN('Back data'!$A$383:$AW$383)))-D$6)/D92</f>
        <v>0.94925891307250643</v>
      </c>
      <c r="E93" s="12">
        <f t="array" ref="E93">INDEX('Back data'!$A$383:$AW$383,,MAX(IF('Back data'!$A$383:$AW$383&lt;&gt;"",COLUMN('Back data'!$A$383:$AW$383)))-E$6)/E92</f>
        <v>0.96984064269722103</v>
      </c>
      <c r="F93" s="12">
        <f t="array" ref="F93">INDEX('Back data'!$A$383:$AW$383,,MAX(IF('Back data'!$A$383:$AW$383&lt;&gt;"",COLUMN('Back data'!$A$383:$AW$383)))-F$6)/F92</f>
        <v>0.92909797614260814</v>
      </c>
      <c r="G93" s="12">
        <f t="array" ref="G93">INDEX('Back data'!$A$383:$AW$383,,MAX(IF('Back data'!$A$383:$AW$383&lt;&gt;"",COLUMN('Back data'!$A$383:$AW$383)))-G$6)/G92</f>
        <v>0.93372506149221102</v>
      </c>
      <c r="H93" s="12">
        <f t="array" ref="H93">INDEX('Back data'!$A$383:$AW$383,,MAX(IF('Back data'!$A$383:$AW$383&lt;&gt;"",COLUMN('Back data'!$A$383:$AW$383)))-H$6)/H92</f>
        <v>0.94342366159947122</v>
      </c>
      <c r="I93" s="12">
        <f t="array" ref="I93">INDEX('Back data'!$A$383:$AW$383,,MAX(IF('Back data'!$A$383:$AW$383&lt;&gt;"",COLUMN('Back data'!$A$383:$AW$383)))-I$6)/I92</f>
        <v>0.97646904167214399</v>
      </c>
      <c r="J93" s="12">
        <f t="array" ref="J93">INDEX('Back data'!$A$383:$AW$383,,MAX(IF('Back data'!$A$383:$AW$383&lt;&gt;"",COLUMN('Back data'!$A$383:$AW$383)))-J$6)/J92</f>
        <v>0.94543401906673363</v>
      </c>
      <c r="K93" s="12">
        <f t="array" ref="K93">INDEX('Back data'!$A$383:$AW$383,,MAX(IF('Back data'!$A$383:$AW$383&lt;&gt;"",COLUMN('Back data'!$A$383:$AW$383)))-K$6)/K92</f>
        <v>0.94445136380620254</v>
      </c>
      <c r="L93" s="12">
        <f t="array" ref="L93">INDEX('Back data'!$A$383:$AW$383,,MAX(IF('Back data'!$A$383:$AW$383&lt;&gt;"",COLUMN('Back data'!$A$383:$AW$383)))-L$6)/L92</f>
        <v>0.93389021479713596</v>
      </c>
      <c r="M93" s="12">
        <f t="array" ref="M93">INDEX('Back data'!$A$383:$AW$383,,MAX(IF('Back data'!$A$383:$AW$383&lt;&gt;"",COLUMN('Back data'!$A$383:$AW$383)))-M$6)/M92</f>
        <v>0.92610609219365303</v>
      </c>
      <c r="N93" s="12">
        <f t="array" ref="N93">INDEX('Back data'!$A$383:$AW$383,,MAX(IF('Back data'!$A$383:$AW$383&lt;&gt;"",COLUMN('Back data'!$A$383:$AW$383)))-N$6)/N92</f>
        <v>0.92990089436789947</v>
      </c>
      <c r="O93" s="12">
        <f t="array" ref="O93">INDEX('Back data'!$A$383:$AW$383,,MAX(IF('Back data'!$A$383:$AW$383&lt;&gt;"",COLUMN('Back data'!$A$383:$AW$383)))-O$6)/O92</f>
        <v>0.96018376722817766</v>
      </c>
      <c r="P93" s="12">
        <f t="array" ref="P93">INDEX('Back data'!$A$383:$AW$383,,MAX(IF('Back data'!$A$383:$AW$383&lt;&gt;"",COLUMN('Back data'!$A$383:$AW$383)))-P$6)/P92</f>
        <v>0.95678657625560271</v>
      </c>
    </row>
    <row r="94" spans="1:18" x14ac:dyDescent="0.25">
      <c r="A94" s="37" t="s">
        <v>77</v>
      </c>
      <c r="B94" s="39" t="s">
        <v>35</v>
      </c>
      <c r="C94" s="11" t="s">
        <v>71</v>
      </c>
      <c r="D94" s="12">
        <f t="array" ref="D94">+INDEX('Back data'!$A$384:$AW$384,,MAX(IF('Back data'!$A$384:$AW$384&lt;&gt;"",COLUMN('Back data'!$A$384:$AW$384)))-D$6)/D92</f>
        <v>5.0741086927493656E-2</v>
      </c>
      <c r="E94" s="12">
        <f t="array" ref="E94">+INDEX('Back data'!$A$384:$AW$384,,MAX(IF('Back data'!$A$384:$AW$384&lt;&gt;"",COLUMN('Back data'!$A$384:$AW$384)))-E$6)/E92</f>
        <v>3.0159357302778873E-2</v>
      </c>
      <c r="F94" s="12">
        <f t="array" ref="F94">+INDEX('Back data'!$A$384:$AW$384,,MAX(IF('Back data'!$A$384:$AW$384&lt;&gt;"",COLUMN('Back data'!$A$384:$AW$384)))-F$6)/F92</f>
        <v>7.0902023857391777E-2</v>
      </c>
      <c r="G94" s="12">
        <f t="array" ref="G94">+INDEX('Back data'!$A$384:$AW$384,,MAX(IF('Back data'!$A$384:$AW$384&lt;&gt;"",COLUMN('Back data'!$A$384:$AW$384)))-G$6)/G92</f>
        <v>6.6274938507789011E-2</v>
      </c>
      <c r="H94" s="12">
        <f t="array" ref="H94">+INDEX('Back data'!$A$384:$AW$384,,MAX(IF('Back data'!$A$384:$AW$384&lt;&gt;"",COLUMN('Back data'!$A$384:$AW$384)))-H$6)/H92</f>
        <v>5.6576338400528753E-2</v>
      </c>
      <c r="I94" s="12">
        <f t="array" ref="I94">+INDEX('Back data'!$A$384:$AW$384,,MAX(IF('Back data'!$A$384:$AW$384&lt;&gt;"",COLUMN('Back data'!$A$384:$AW$384)))-I$6)/I92</f>
        <v>2.3530958327855921E-2</v>
      </c>
      <c r="J94" s="12">
        <f t="array" ref="J94">+INDEX('Back data'!$A$384:$AW$384,,MAX(IF('Back data'!$A$384:$AW$384&lt;&gt;"",COLUMN('Back data'!$A$384:$AW$384)))-J$6)/J92</f>
        <v>5.4565980933266429E-2</v>
      </c>
      <c r="K94" s="12">
        <f t="array" ref="K94">+INDEX('Back data'!$A$384:$AW$384,,MAX(IF('Back data'!$A$384:$AW$384&lt;&gt;"",COLUMN('Back data'!$A$384:$AW$384)))-K$6)/K92</f>
        <v>5.554863619379749E-2</v>
      </c>
      <c r="L94" s="12">
        <f t="array" ref="L94">+INDEX('Back data'!$A$384:$AW$384,,MAX(IF('Back data'!$A$384:$AW$384&lt;&gt;"",COLUMN('Back data'!$A$384:$AW$384)))-L$6)/L92</f>
        <v>6.6109785202863952E-2</v>
      </c>
      <c r="M94" s="12">
        <f t="array" ref="M94">+INDEX('Back data'!$A$384:$AW$384,,MAX(IF('Back data'!$A$384:$AW$384&lt;&gt;"",COLUMN('Back data'!$A$384:$AW$384)))-M$6)/M92</f>
        <v>7.3893907806347012E-2</v>
      </c>
      <c r="N94" s="12">
        <f t="array" ref="N94">+INDEX('Back data'!$A$384:$AW$384,,MAX(IF('Back data'!$A$384:$AW$384&lt;&gt;"",COLUMN('Back data'!$A$384:$AW$384)))-N$6)/N92</f>
        <v>7.0099105632100561E-2</v>
      </c>
      <c r="O94" s="12">
        <f t="array" ref="O94">+INDEX('Back data'!$A$384:$AW$384,,MAX(IF('Back data'!$A$384:$AW$384&lt;&gt;"",COLUMN('Back data'!$A$384:$AW$384)))-O$6)/O92</f>
        <v>3.9816232771822356E-2</v>
      </c>
      <c r="P94" s="12">
        <f t="array" ref="P94">+INDEX('Back data'!$A$384:$AW$384,,MAX(IF('Back data'!$A$384:$AW$384&lt;&gt;"",COLUMN('Back data'!$A$384:$AW$384)))-P$6)/P92</f>
        <v>4.3213423744397191E-2</v>
      </c>
      <c r="R94" s="60"/>
    </row>
    <row r="97" spans="1:18" x14ac:dyDescent="0.25">
      <c r="C97" s="9" t="s">
        <v>68</v>
      </c>
      <c r="D97" s="10">
        <f t="array" ref="D97">INDEX('Back data'!$A$389:$AW$389,,MAX(IF('Back data'!$A$389:$AW$389&lt;&gt;"",COLUMN('Back data'!$A$389:$AW$389)))-D$6)+INDEX('Back data'!$A$390:$AW$390,,MAX(IF('Back data'!$A$390:$AW$390&lt;&gt;"",COLUMN('Back data'!$A$390:$AW$390)))-D$6)</f>
        <v>76.38</v>
      </c>
      <c r="E97" s="10">
        <f t="array" ref="E97">INDEX('Back data'!$A$389:$AW$389,,MAX(IF('Back data'!$A$389:$AW$389&lt;&gt;"",COLUMN('Back data'!$A$389:$AW$389)))-E$6)+INDEX('Back data'!$A$390:$AW$390,,MAX(IF('Back data'!$A$390:$AW$390&lt;&gt;"",COLUMN('Back data'!$A$390:$AW$390)))-E$6)</f>
        <v>74.69</v>
      </c>
      <c r="F97" s="10">
        <f t="array" ref="F97">INDEX('Back data'!$A$389:$AW$389,,MAX(IF('Back data'!$A$389:$AW$389&lt;&gt;"",COLUMN('Back data'!$A$389:$AW$389)))-F$6)+INDEX('Back data'!$A$390:$AW$390,,MAX(IF('Back data'!$A$390:$AW$390&lt;&gt;"",COLUMN('Back data'!$A$390:$AW$390)))-F$6)</f>
        <v>70.22999999999999</v>
      </c>
      <c r="G97" s="10">
        <f t="array" ref="G97">INDEX('Back data'!$A$389:$AW$389,,MAX(IF('Back data'!$A$389:$AW$389&lt;&gt;"",COLUMN('Back data'!$A$389:$AW$389)))-G$6)+INDEX('Back data'!$A$390:$AW$390,,MAX(IF('Back data'!$A$390:$AW$390&lt;&gt;"",COLUMN('Back data'!$A$390:$AW$390)))-G$6)</f>
        <v>77.099999999999994</v>
      </c>
      <c r="H97" s="10">
        <f t="array" ref="H97">INDEX('Back data'!$A$389:$AW$389,,MAX(IF('Back data'!$A$389:$AW$389&lt;&gt;"",COLUMN('Back data'!$A$389:$AW$389)))-H$6)+INDEX('Back data'!$A$390:$AW$390,,MAX(IF('Back data'!$A$390:$AW$390&lt;&gt;"",COLUMN('Back data'!$A$390:$AW$390)))-H$6)</f>
        <v>69.989999999999995</v>
      </c>
      <c r="I97" s="10">
        <f t="array" ref="I97">INDEX('Back data'!$A$389:$AW$389,,MAX(IF('Back data'!$A$389:$AW$389&lt;&gt;"",COLUMN('Back data'!$A$389:$AW$389)))-I$6)+INDEX('Back data'!$A$390:$AW$390,,MAX(IF('Back data'!$A$390:$AW$390&lt;&gt;"",COLUMN('Back data'!$A$390:$AW$390)))-I$6)</f>
        <v>70.06</v>
      </c>
      <c r="J97" s="10">
        <f t="array" ref="J97">INDEX('Back data'!$A$389:$AW$389,,MAX(IF('Back data'!$A$389:$AW$389&lt;&gt;"",COLUMN('Back data'!$A$389:$AW$389)))-J$6)+INDEX('Back data'!$A$390:$AW$390,,MAX(IF('Back data'!$A$390:$AW$390&lt;&gt;"",COLUMN('Back data'!$A$390:$AW$390)))-J$6)</f>
        <v>74.58</v>
      </c>
      <c r="K97" s="10">
        <f t="array" ref="K97">INDEX('Back data'!$A$389:$AW$389,,MAX(IF('Back data'!$A$389:$AW$389&lt;&gt;"",COLUMN('Back data'!$A$389:$AW$389)))-K$6)+INDEX('Back data'!$A$390:$AW$390,,MAX(IF('Back data'!$A$390:$AW$390&lt;&gt;"",COLUMN('Back data'!$A$390:$AW$390)))-K$6)</f>
        <v>81.17</v>
      </c>
      <c r="L97" s="10">
        <f t="array" ref="L97">INDEX('Back data'!$A$389:$AW$389,,MAX(IF('Back data'!$A$389:$AW$389&lt;&gt;"",COLUMN('Back data'!$A$389:$AW$389)))-L$6)+INDEX('Back data'!$A$390:$AW$390,,MAX(IF('Back data'!$A$390:$AW$390&lt;&gt;"",COLUMN('Back data'!$A$390:$AW$390)))-L$6)</f>
        <v>84.419999999999987</v>
      </c>
      <c r="M97" s="10">
        <f t="array" ref="M97">INDEX('Back data'!$A$389:$AW$389,,MAX(IF('Back data'!$A$389:$AW$389&lt;&gt;"",COLUMN('Back data'!$A$389:$AW$389)))-M$6)+INDEX('Back data'!$A$390:$AW$390,,MAX(IF('Back data'!$A$390:$AW$390&lt;&gt;"",COLUMN('Back data'!$A$390:$AW$390)))-M$6)</f>
        <v>89.09</v>
      </c>
      <c r="N97" s="10">
        <f t="array" ref="N97">INDEX('Back data'!$A$389:$AW$389,,MAX(IF('Back data'!$A$389:$AW$389&lt;&gt;"",COLUMN('Back data'!$A$389:$AW$389)))-N$6)+INDEX('Back data'!$A$390:$AW$390,,MAX(IF('Back data'!$A$390:$AW$390&lt;&gt;"",COLUMN('Back data'!$A$390:$AW$390)))-N$6)</f>
        <v>84.57</v>
      </c>
      <c r="O97" s="10">
        <f t="array" ref="O97">INDEX('Back data'!$A$389:$AW$389,,MAX(IF('Back data'!$A$389:$AW$389&lt;&gt;"",COLUMN('Back data'!$A$389:$AW$389)))-O$6)+INDEX('Back data'!$A$390:$AW$390,,MAX(IF('Back data'!$A$390:$AW$390&lt;&gt;"",COLUMN('Back data'!$A$390:$AW$390)))-O$6)</f>
        <v>83.21</v>
      </c>
      <c r="P97" s="10">
        <f t="array" ref="P97">INDEX('Back data'!$A$389:$AW$389,,MAX(IF('Back data'!$A$389:$AW$389&lt;&gt;"",COLUMN('Back data'!$A$389:$AW$389)))-P$6)+INDEX('Back data'!$A$390:$AW$390,,MAX(IF('Back data'!$A$390:$AW$390&lt;&gt;"",COLUMN('Back data'!$A$390:$AW$390)))-P$6)</f>
        <v>85.320000000000007</v>
      </c>
    </row>
    <row r="98" spans="1:18" x14ac:dyDescent="0.25">
      <c r="A98" s="37" t="s">
        <v>77</v>
      </c>
      <c r="B98" s="39" t="s">
        <v>40</v>
      </c>
      <c r="C98" s="11" t="s">
        <v>70</v>
      </c>
      <c r="D98" s="12">
        <f t="array" ref="D98">INDEX('Back data'!$A$389:$AW$389,,MAX(IF('Back data'!$A$389:$AW$389&lt;&gt;"",COLUMN('Back data'!$A$389:$AW$389)))-D$6)/D97</f>
        <v>0.96779261586802834</v>
      </c>
      <c r="E98" s="12">
        <f t="array" ref="E98">INDEX('Back data'!$A$389:$AW$389,,MAX(IF('Back data'!$A$389:$AW$389&lt;&gt;"",COLUMN('Back data'!$A$389:$AW$389)))-E$6)/E97</f>
        <v>0.98513857276743877</v>
      </c>
      <c r="F98" s="12">
        <f t="array" ref="F98">INDEX('Back data'!$A$389:$AW$389,,MAX(IF('Back data'!$A$389:$AW$389&lt;&gt;"",COLUMN('Back data'!$A$389:$AW$389)))-F$6)/F97</f>
        <v>0.96141250177986626</v>
      </c>
      <c r="G98" s="12">
        <f t="array" ref="G98">INDEX('Back data'!$A$389:$AW$389,,MAX(IF('Back data'!$A$389:$AW$389&lt;&gt;"",COLUMN('Back data'!$A$389:$AW$389)))-G$6)/G97</f>
        <v>0.89961089494163426</v>
      </c>
      <c r="H98" s="12">
        <f t="array" ref="H98">INDEX('Back data'!$A$389:$AW$389,,MAX(IF('Back data'!$A$389:$AW$389&lt;&gt;"",COLUMN('Back data'!$A$389:$AW$389)))-H$6)/H97</f>
        <v>0.90484354907843978</v>
      </c>
      <c r="I98" s="12">
        <f t="array" ref="I98">INDEX('Back data'!$A$389:$AW$389,,MAX(IF('Back data'!$A$389:$AW$389&lt;&gt;"",COLUMN('Back data'!$A$389:$AW$389)))-I$6)/I97</f>
        <v>0.99443334284898655</v>
      </c>
      <c r="J98" s="12">
        <f t="array" ref="J98">INDEX('Back data'!$A$389:$AW$389,,MAX(IF('Back data'!$A$389:$AW$389&lt;&gt;"",COLUMN('Back data'!$A$389:$AW$389)))-J$6)/J97</f>
        <v>0.90922499329578976</v>
      </c>
      <c r="K98" s="12">
        <f t="array" ref="K98">INDEX('Back data'!$A$389:$AW$389,,MAX(IF('Back data'!$A$389:$AW$389&lt;&gt;"",COLUMN('Back data'!$A$389:$AW$389)))-K$6)/K97</f>
        <v>0.93495133670075148</v>
      </c>
      <c r="L98" s="12">
        <f t="array" ref="L98">INDEX('Back data'!$A$389:$AW$389,,MAX(IF('Back data'!$A$389:$AW$389&lt;&gt;"",COLUMN('Back data'!$A$389:$AW$389)))-L$6)/L97</f>
        <v>0.92513622364368642</v>
      </c>
      <c r="M98" s="12">
        <f t="array" ref="M98">INDEX('Back data'!$A$389:$AW$389,,MAX(IF('Back data'!$A$389:$AW$389&lt;&gt;"",COLUMN('Back data'!$A$389:$AW$389)))-M$6)/M97</f>
        <v>0.95038724884947801</v>
      </c>
      <c r="N98" s="12">
        <f t="array" ref="N98">INDEX('Back data'!$A$389:$AW$389,,MAX(IF('Back data'!$A$389:$AW$389&lt;&gt;"",COLUMN('Back data'!$A$389:$AW$389)))-N$6)/N97</f>
        <v>0.9320089866382878</v>
      </c>
      <c r="O98" s="12">
        <f t="array" ref="O98">INDEX('Back data'!$A$389:$AW$389,,MAX(IF('Back data'!$A$389:$AW$389&lt;&gt;"",COLUMN('Back data'!$A$389:$AW$389)))-O$6)/O97</f>
        <v>0.94423747145775749</v>
      </c>
      <c r="P98" s="12">
        <f t="array" ref="P98">INDEX('Back data'!$A$389:$AW$389,,MAX(IF('Back data'!$A$389:$AW$389&lt;&gt;"",COLUMN('Back data'!$A$389:$AW$389)))-P$6)/P97</f>
        <v>0.94983591186122829</v>
      </c>
    </row>
    <row r="99" spans="1:18" x14ac:dyDescent="0.25">
      <c r="A99" s="37" t="s">
        <v>77</v>
      </c>
      <c r="B99" s="39" t="s">
        <v>40</v>
      </c>
      <c r="C99" s="11" t="s">
        <v>71</v>
      </c>
      <c r="D99" s="12">
        <f t="array" ref="D99">INDEX('Back data'!$A$390:$AW$390,,MAX(IF('Back data'!$A$390:$AW$390&lt;&gt;"",COLUMN('Back data'!$A$390:$AW$390)))-D$6)/D97</f>
        <v>3.2207384131971724E-2</v>
      </c>
      <c r="E99" s="12">
        <f t="array" ref="E99">INDEX('Back data'!$A$390:$AW$390,,MAX(IF('Back data'!$A$390:$AW$390&lt;&gt;"",COLUMN('Back data'!$A$390:$AW$390)))-E$6)/E97</f>
        <v>1.4861427232561255E-2</v>
      </c>
      <c r="F99" s="12">
        <f t="array" ref="F99">INDEX('Back data'!$A$390:$AW$390,,MAX(IF('Back data'!$A$390:$AW$390&lt;&gt;"",COLUMN('Back data'!$A$390:$AW$390)))-F$6)/F97</f>
        <v>3.8587498220133853E-2</v>
      </c>
      <c r="G99" s="12">
        <f t="array" ref="G99">INDEX('Back data'!$A$390:$AW$390,,MAX(IF('Back data'!$A$390:$AW$390&lt;&gt;"",COLUMN('Back data'!$A$390:$AW$390)))-G$6)/G97</f>
        <v>0.10038910505836576</v>
      </c>
      <c r="H99" s="12">
        <f t="array" ref="H99">INDEX('Back data'!$A$390:$AW$390,,MAX(IF('Back data'!$A$390:$AW$390&lt;&gt;"",COLUMN('Back data'!$A$390:$AW$390)))-H$6)/H97</f>
        <v>9.5156450921560234E-2</v>
      </c>
      <c r="I99" s="12">
        <f t="array" ref="I99">INDEX('Back data'!$A$390:$AW$390,,MAX(IF('Back data'!$A$390:$AW$390&lt;&gt;"",COLUMN('Back data'!$A$390:$AW$390)))-I$6)/I97</f>
        <v>5.5666571510134171E-3</v>
      </c>
      <c r="J99" s="12">
        <f t="array" ref="J99">INDEX('Back data'!$A$390:$AW$390,,MAX(IF('Back data'!$A$390:$AW$390&lt;&gt;"",COLUMN('Back data'!$A$390:$AW$390)))-J$6)/J97</f>
        <v>9.0775006704210237E-2</v>
      </c>
      <c r="K99" s="12">
        <f t="array" ref="K99">INDEX('Back data'!$A$390:$AW$390,,MAX(IF('Back data'!$A$390:$AW$390&lt;&gt;"",COLUMN('Back data'!$A$390:$AW$390)))-K$6)/K97</f>
        <v>6.5048663299248494E-2</v>
      </c>
      <c r="L99" s="12">
        <f t="array" ref="L99">INDEX('Back data'!$A$390:$AW$390,,MAX(IF('Back data'!$A$390:$AW$390&lt;&gt;"",COLUMN('Back data'!$A$390:$AW$390)))-L$6)/L97</f>
        <v>7.486377635631368E-2</v>
      </c>
      <c r="M99" s="12">
        <f t="array" ref="M99">INDEX('Back data'!$A$390:$AW$390,,MAX(IF('Back data'!$A$390:$AW$390&lt;&gt;"",COLUMN('Back data'!$A$390:$AW$390)))-M$6)/M97</f>
        <v>4.9612751150521939E-2</v>
      </c>
      <c r="N99" s="12">
        <f t="array" ref="N99">INDEX('Back data'!$A$390:$AW$390,,MAX(IF('Back data'!$A$390:$AW$390&lt;&gt;"",COLUMN('Back data'!$A$390:$AW$390)))-N$6)/N97</f>
        <v>6.7991013361712191E-2</v>
      </c>
      <c r="O99" s="12">
        <f t="array" ref="O99">INDEX('Back data'!$A$390:$AW$390,,MAX(IF('Back data'!$A$390:$AW$390&lt;&gt;"",COLUMN('Back data'!$A$390:$AW$390)))-O$6)/O97</f>
        <v>5.576252854224252E-2</v>
      </c>
      <c r="P99" s="12">
        <f t="array" ref="P99">INDEX('Back data'!$A$390:$AW$390,,MAX(IF('Back data'!$A$390:$AW$390&lt;&gt;"",COLUMN('Back data'!$A$390:$AW$390)))-P$6)/P97</f>
        <v>5.0164088138771684E-2</v>
      </c>
      <c r="R99" s="60"/>
    </row>
    <row r="100" spans="1:18" x14ac:dyDescent="0.25">
      <c r="A100" s="32"/>
      <c r="B100" s="29"/>
      <c r="C100" s="33"/>
      <c r="D100" s="34"/>
      <c r="E100" s="34"/>
      <c r="F100" s="34"/>
      <c r="G100" s="34"/>
      <c r="H100" s="34"/>
      <c r="I100" s="34"/>
      <c r="J100" s="34"/>
      <c r="K100" s="34"/>
      <c r="L100" s="34"/>
      <c r="M100" s="34"/>
      <c r="N100" s="34"/>
      <c r="O100" s="34"/>
      <c r="P100" s="34"/>
    </row>
    <row r="101" spans="1:18" x14ac:dyDescent="0.25">
      <c r="A101" s="32"/>
      <c r="B101" s="29"/>
      <c r="C101" s="33"/>
      <c r="D101" s="34"/>
      <c r="E101" s="34"/>
      <c r="F101" s="34"/>
      <c r="G101" s="34"/>
      <c r="H101" s="34"/>
      <c r="I101" s="34"/>
      <c r="J101" s="34"/>
      <c r="K101" s="34"/>
      <c r="L101" s="34"/>
      <c r="M101" s="34"/>
      <c r="N101" s="34"/>
      <c r="O101" s="34"/>
      <c r="P101" s="34"/>
    </row>
    <row r="102" spans="1:18" x14ac:dyDescent="0.25">
      <c r="A102" s="32"/>
      <c r="B102" s="29"/>
      <c r="C102" s="33"/>
      <c r="D102" s="34"/>
      <c r="E102" s="34"/>
      <c r="F102" s="34"/>
      <c r="G102" s="34"/>
      <c r="H102" s="34"/>
      <c r="I102" s="34"/>
      <c r="J102" s="34"/>
      <c r="K102" s="34"/>
      <c r="L102" s="34"/>
      <c r="M102" s="34"/>
      <c r="N102" s="34"/>
      <c r="O102" s="34"/>
      <c r="P102" s="34"/>
    </row>
    <row r="103" spans="1:18" x14ac:dyDescent="0.25">
      <c r="A103" s="32"/>
      <c r="B103" s="29"/>
      <c r="C103" s="33"/>
      <c r="D103" s="34"/>
      <c r="E103" s="34"/>
      <c r="F103" s="34"/>
      <c r="G103" s="34"/>
      <c r="H103" s="34"/>
      <c r="I103" s="34"/>
      <c r="J103" s="34"/>
      <c r="K103" s="34"/>
      <c r="L103" s="34"/>
      <c r="M103" s="34"/>
      <c r="N103" s="34"/>
      <c r="O103" s="34"/>
      <c r="P103" s="34"/>
    </row>
    <row r="104" spans="1:18" x14ac:dyDescent="0.25">
      <c r="A104" s="7"/>
      <c r="B104" s="8"/>
      <c r="C104" s="9" t="s">
        <v>68</v>
      </c>
      <c r="D104" s="10">
        <f t="array" ref="D104">INDEX('Back data'!$A$152:$AW$152,,MAX(IF('Back data'!$A$152:$AW$152&lt;&gt;"",COLUMN('Back data'!$A$152:$AW$152)))-D$6)+INDEX('Back data'!$A$153:$AW$153,,MAX(IF('Back data'!$A$153:$AW$153&lt;&gt;"",COLUMN('Back data'!$A$153:$AW$153)))-D$6)</f>
        <v>73.78</v>
      </c>
      <c r="E104" s="10">
        <f t="array" ref="E104">INDEX('Back data'!$A$152:$AW$152,,MAX(IF('Back data'!$A$152:$AW$152&lt;&gt;"",COLUMN('Back data'!$A$152:$AW$152)))-E$6)+INDEX('Back data'!$A$153:$AW$153,,MAX(IF('Back data'!$A$153:$AW$153&lt;&gt;"",COLUMN('Back data'!$A$153:$AW$153)))-E$6)</f>
        <v>71.3</v>
      </c>
      <c r="F104" s="10">
        <f t="array" ref="F104">INDEX('Back data'!$A$152:$AW$152,,MAX(IF('Back data'!$A$152:$AW$152&lt;&gt;"",COLUMN('Back data'!$A$152:$AW$152)))-F$6)+INDEX('Back data'!$A$153:$AW$153,,MAX(IF('Back data'!$A$153:$AW$153&lt;&gt;"",COLUMN('Back data'!$A$153:$AW$153)))-F$6)</f>
        <v>70.239999999999995</v>
      </c>
      <c r="G104" s="10">
        <f t="array" ref="G104">INDEX('Back data'!$A$152:$AW$152,,MAX(IF('Back data'!$A$152:$AW$152&lt;&gt;"",COLUMN('Back data'!$A$152:$AW$152)))-G$6)+INDEX('Back data'!$A$153:$AW$153,,MAX(IF('Back data'!$A$153:$AW$153&lt;&gt;"",COLUMN('Back data'!$A$153:$AW$153)))-G$6)</f>
        <v>67.41</v>
      </c>
      <c r="H104" s="10">
        <f t="array" ref="H104">INDEX('Back data'!$A$152:$AW$152,,MAX(IF('Back data'!$A$152:$AW$152&lt;&gt;"",COLUMN('Back data'!$A$152:$AW$152)))-H$6)+INDEX('Back data'!$A$153:$AW$153,,MAX(IF('Back data'!$A$153:$AW$153&lt;&gt;"",COLUMN('Back data'!$A$153:$AW$153)))-H$6)</f>
        <v>72.740000000000009</v>
      </c>
      <c r="I104" s="10">
        <f t="array" ref="I104">INDEX('Back data'!$A$152:$AW$152,,MAX(IF('Back data'!$A$152:$AW$152&lt;&gt;"",COLUMN('Back data'!$A$152:$AW$152)))-I$6)+INDEX('Back data'!$A$153:$AW$153,,MAX(IF('Back data'!$A$153:$AW$153&lt;&gt;"",COLUMN('Back data'!$A$153:$AW$153)))-I$6)</f>
        <v>71.69</v>
      </c>
      <c r="J104" s="10">
        <f t="array" ref="J104">INDEX('Back data'!$A$152:$AW$152,,MAX(IF('Back data'!$A$152:$AW$152&lt;&gt;"",COLUMN('Back data'!$A$152:$AW$152)))-J$6)+INDEX('Back data'!$A$153:$AW$153,,MAX(IF('Back data'!$A$153:$AW$153&lt;&gt;"",COLUMN('Back data'!$A$153:$AW$153)))-J$6)</f>
        <v>74.41</v>
      </c>
      <c r="K104" s="10">
        <f t="array" ref="K104">INDEX('Back data'!$A$152:$AW$152,,MAX(IF('Back data'!$A$152:$AW$152&lt;&gt;"",COLUMN('Back data'!$A$152:$AW$152)))-K$6)+INDEX('Back data'!$A$153:$AW$153,,MAX(IF('Back data'!$A$153:$AW$153&lt;&gt;"",COLUMN('Back data'!$A$153:$AW$153)))-K$6)</f>
        <v>78.95</v>
      </c>
      <c r="L104" s="10">
        <f t="array" ref="L104">INDEX('Back data'!$A$152:$AW$152,,MAX(IF('Back data'!$A$152:$AW$152&lt;&gt;"",COLUMN('Back data'!$A$152:$AW$152)))-L$6)+INDEX('Back data'!$A$153:$AW$153,,MAX(IF('Back data'!$A$153:$AW$153&lt;&gt;"",COLUMN('Back data'!$A$153:$AW$153)))-L$6)</f>
        <v>77.03</v>
      </c>
      <c r="M104" s="10">
        <f t="array" ref="M104">INDEX('Back data'!$A$152:$AW$152,,MAX(IF('Back data'!$A$152:$AW$152&lt;&gt;"",COLUMN('Back data'!$A$152:$AW$152)))-M$6)+INDEX('Back data'!$A$153:$AW$153,,MAX(IF('Back data'!$A$153:$AW$153&lt;&gt;"",COLUMN('Back data'!$A$153:$AW$153)))-M$6)</f>
        <v>80.540000000000006</v>
      </c>
      <c r="N104" s="10">
        <f t="array" ref="N104">INDEX('Back data'!$A$152:$AW$152,,MAX(IF('Back data'!$A$152:$AW$152&lt;&gt;"",COLUMN('Back data'!$A$152:$AW$152)))-N$6)+INDEX('Back data'!$A$153:$AW$153,,MAX(IF('Back data'!$A$153:$AW$153&lt;&gt;"",COLUMN('Back data'!$A$153:$AW$153)))-N$6)</f>
        <v>79.589999999999989</v>
      </c>
      <c r="O104" s="10">
        <f t="array" ref="O104">INDEX('Back data'!$A$152:$AW$152,,MAX(IF('Back data'!$A$152:$AW$152&lt;&gt;"",COLUMN('Back data'!$A$152:$AW$152)))-O$6)+INDEX('Back data'!$A$153:$AW$153,,MAX(IF('Back data'!$A$153:$AW$153&lt;&gt;"",COLUMN('Back data'!$A$153:$AW$153)))-O$6)</f>
        <v>82.42</v>
      </c>
      <c r="P104" s="10">
        <f t="array" ref="P104">INDEX('Back data'!$A$152:$AW$152,,MAX(IF('Back data'!$A$152:$AW$152&lt;&gt;"",COLUMN('Back data'!$A$152:$AW$152)))-P$6)+INDEX('Back data'!$A$153:$AW$153,,MAX(IF('Back data'!$A$153:$AW$153&lt;&gt;"",COLUMN('Back data'!$A$153:$AW$153)))-P$6)</f>
        <v>84.87</v>
      </c>
    </row>
    <row r="105" spans="1:18" x14ac:dyDescent="0.25">
      <c r="A105" s="36" t="s">
        <v>78</v>
      </c>
      <c r="B105" s="44" t="s">
        <v>75</v>
      </c>
      <c r="C105" s="11" t="s">
        <v>70</v>
      </c>
      <c r="D105" s="12">
        <f t="array" ref="D105">INDEX('Back data'!$A$152:$AW$152,,MAX(IF('Back data'!$A$152:$AW$152&lt;&gt;"",COLUMN('Back data'!$A$152:$AW$152)))-D$6)/D104</f>
        <v>0.87449173217674159</v>
      </c>
      <c r="E105" s="12">
        <f t="array" ref="E105">INDEX('Back data'!$A$152:$AW$152,,MAX(IF('Back data'!$A$152:$AW$152&lt;&gt;"",COLUMN('Back data'!$A$152:$AW$152)))-E$6)/E104</f>
        <v>0.88569424964936883</v>
      </c>
      <c r="F105" s="12">
        <f t="array" ref="F105">INDEX('Back data'!$A$152:$AW$152,,MAX(IF('Back data'!$A$152:$AW$152&lt;&gt;"",COLUMN('Back data'!$A$152:$AW$152)))-F$6)/F104</f>
        <v>0.88482346241457865</v>
      </c>
      <c r="G105" s="12">
        <f t="array" ref="G105">INDEX('Back data'!$A$152:$AW$152,,MAX(IF('Back data'!$A$152:$AW$152&lt;&gt;"",COLUMN('Back data'!$A$152:$AW$152)))-G$6)/G104</f>
        <v>0.85506601394451864</v>
      </c>
      <c r="H105" s="12">
        <f t="array" ref="H105">INDEX('Back data'!$A$152:$AW$152,,MAX(IF('Back data'!$A$152:$AW$152&lt;&gt;"",COLUMN('Back data'!$A$152:$AW$152)))-H$6)/H104</f>
        <v>0.87420951333516628</v>
      </c>
      <c r="I105" s="12">
        <f t="array" ref="I105">INDEX('Back data'!$A$152:$AW$152,,MAX(IF('Back data'!$A$152:$AW$152&lt;&gt;"",COLUMN('Back data'!$A$152:$AW$152)))-I$6)/I104</f>
        <v>0.88366578323336598</v>
      </c>
      <c r="J105" s="12">
        <f t="array" ref="J105">INDEX('Back data'!$A$152:$AW$152,,MAX(IF('Back data'!$A$152:$AW$152&lt;&gt;"",COLUMN('Back data'!$A$152:$AW$152)))-J$6)/J104</f>
        <v>0.87085069211127542</v>
      </c>
      <c r="K105" s="12">
        <f t="array" ref="K105">INDEX('Back data'!$A$152:$AW$152,,MAX(IF('Back data'!$A$152:$AW$152&lt;&gt;"",COLUMN('Back data'!$A$152:$AW$152)))-K$6)/K104</f>
        <v>0.88917036098796709</v>
      </c>
      <c r="L105" s="12">
        <f t="array" ref="L105">INDEX('Back data'!$A$152:$AW$152,,MAX(IF('Back data'!$A$152:$AW$152&lt;&gt;"",COLUMN('Back data'!$A$152:$AW$152)))-L$6)/L104</f>
        <v>0.89328832922238088</v>
      </c>
      <c r="M105" s="12">
        <f t="array" ref="M105">INDEX('Back data'!$A$152:$AW$152,,MAX(IF('Back data'!$A$152:$AW$152&lt;&gt;"",COLUMN('Back data'!$A$152:$AW$152)))-M$6)/M104</f>
        <v>0.89992550285572381</v>
      </c>
      <c r="N105" s="12">
        <f t="array" ref="N105">INDEX('Back data'!$A$152:$AW$152,,MAX(IF('Back data'!$A$152:$AW$152&lt;&gt;"",COLUMN('Back data'!$A$152:$AW$152)))-N$6)/N104</f>
        <v>0.88038698328935794</v>
      </c>
      <c r="O105" s="12">
        <f t="array" ref="O105">INDEX('Back data'!$A$152:$AW$152,,MAX(IF('Back data'!$A$152:$AW$152&lt;&gt;"",COLUMN('Back data'!$A$152:$AW$152)))-O$6)/O104</f>
        <v>0.90135889347245823</v>
      </c>
      <c r="P105" s="12">
        <f t="array" ref="P105">INDEX('Back data'!$A$152:$AW$152,,MAX(IF('Back data'!$A$152:$AW$152&lt;&gt;"",COLUMN('Back data'!$A$152:$AW$152)))-P$6)/P104</f>
        <v>0.87227524449157534</v>
      </c>
    </row>
    <row r="106" spans="1:18" x14ac:dyDescent="0.25">
      <c r="A106" s="36" t="s">
        <v>78</v>
      </c>
      <c r="B106" s="44" t="s">
        <v>76</v>
      </c>
      <c r="C106" s="11" t="s">
        <v>71</v>
      </c>
      <c r="D106" s="12">
        <f t="array" ref="D106">+INDEX('Back data'!$A$153:$AW$153,,MAX(IF('Back data'!$A$153:$AW$153&lt;&gt;"",COLUMN('Back data'!$A$153:$AW$153)))-D$6)/D104</f>
        <v>0.12550826782325833</v>
      </c>
      <c r="E106" s="12">
        <f t="array" ref="E106">+INDEX('Back data'!$A$153:$AW$153,,MAX(IF('Back data'!$A$153:$AW$153&lt;&gt;"",COLUMN('Back data'!$A$153:$AW$153)))-E$6)/E104</f>
        <v>0.11430575035063115</v>
      </c>
      <c r="F106" s="12">
        <f t="array" ref="F106">+INDEX('Back data'!$A$153:$AW$153,,MAX(IF('Back data'!$A$153:$AW$153&lt;&gt;"",COLUMN('Back data'!$A$153:$AW$153)))-F$6)/F104</f>
        <v>0.11517653758542142</v>
      </c>
      <c r="G106" s="12">
        <f t="array" ref="G106">+INDEX('Back data'!$A$153:$AW$153,,MAX(IF('Back data'!$A$153:$AW$153&lt;&gt;"",COLUMN('Back data'!$A$153:$AW$153)))-G$6)/G104</f>
        <v>0.14493398605548138</v>
      </c>
      <c r="H106" s="12">
        <f t="array" ref="H106">+INDEX('Back data'!$A$153:$AW$153,,MAX(IF('Back data'!$A$153:$AW$153&lt;&gt;"",COLUMN('Back data'!$A$153:$AW$153)))-H$6)/H104</f>
        <v>0.12579048666483364</v>
      </c>
      <c r="I106" s="12">
        <f t="array" ref="I106">+INDEX('Back data'!$A$153:$AW$153,,MAX(IF('Back data'!$A$153:$AW$153&lt;&gt;"",COLUMN('Back data'!$A$153:$AW$153)))-I$6)/I104</f>
        <v>0.11633421676663412</v>
      </c>
      <c r="J106" s="12">
        <f t="array" ref="J106">+INDEX('Back data'!$A$153:$AW$153,,MAX(IF('Back data'!$A$153:$AW$153&lt;&gt;"",COLUMN('Back data'!$A$153:$AW$153)))-J$6)/J104</f>
        <v>0.12914930788872464</v>
      </c>
      <c r="K106" s="12">
        <f t="array" ref="K106">+INDEX('Back data'!$A$153:$AW$153,,MAX(IF('Back data'!$A$153:$AW$153&lt;&gt;"",COLUMN('Back data'!$A$153:$AW$153)))-K$6)/K104</f>
        <v>0.11082963901203292</v>
      </c>
      <c r="L106" s="12">
        <f t="array" ref="L106">+INDEX('Back data'!$A$153:$AW$153,,MAX(IF('Back data'!$A$153:$AW$153&lt;&gt;"",COLUMN('Back data'!$A$153:$AW$153)))-L$6)/L104</f>
        <v>0.10671167077761912</v>
      </c>
      <c r="M106" s="12">
        <f t="array" ref="M106">+INDEX('Back data'!$A$153:$AW$153,,MAX(IF('Back data'!$A$153:$AW$153&lt;&gt;"",COLUMN('Back data'!$A$153:$AW$153)))-M$6)/M104</f>
        <v>0.10007449714427613</v>
      </c>
      <c r="N106" s="12">
        <f t="array" ref="N106">+INDEX('Back data'!$A$153:$AW$153,,MAX(IF('Back data'!$A$153:$AW$153&lt;&gt;"",COLUMN('Back data'!$A$153:$AW$153)))-N$6)/N104</f>
        <v>0.11961301671064205</v>
      </c>
      <c r="O106" s="12">
        <f t="array" ref="O106">+INDEX('Back data'!$A$153:$AW$153,,MAX(IF('Back data'!$A$153:$AW$153&lt;&gt;"",COLUMN('Back data'!$A$153:$AW$153)))-O$6)/O104</f>
        <v>9.8641106527541864E-2</v>
      </c>
      <c r="P106" s="12">
        <f t="array" ref="P106">+INDEX('Back data'!$A$153:$AW$153,,MAX(IF('Back data'!$A$153:$AW$153&lt;&gt;"",COLUMN('Back data'!$A$153:$AW$153)))-P$6)/P104</f>
        <v>0.12772475550842463</v>
      </c>
      <c r="R106" s="60"/>
    </row>
    <row r="107" spans="1:18" x14ac:dyDescent="0.25">
      <c r="B107" s="45"/>
    </row>
    <row r="108" spans="1:18" x14ac:dyDescent="0.25">
      <c r="B108" s="45"/>
    </row>
    <row r="109" spans="1:18" x14ac:dyDescent="0.25">
      <c r="B109" s="45"/>
      <c r="C109" s="9" t="s">
        <v>68</v>
      </c>
      <c r="D109" s="10">
        <f t="array" ref="D109">INDEX('Back data'!$A$158:$AW$158,,MAX(IF('Back data'!$A$158:$AW$158&lt;&gt;"",COLUMN('Back data'!$A$158:$AW$158)))-D$6)+INDEX('Back data'!$A$159:$AW$159,,MAX(IF('Back data'!$A$159:$AW$159&lt;&gt;"",COLUMN('Back data'!$A$159:$AW$159)))-D$6)</f>
        <v>69.33</v>
      </c>
      <c r="E109" s="10">
        <f t="array" ref="E109">INDEX('Back data'!$A$158:$AW$158,,MAX(IF('Back data'!$A$158:$AW$158&lt;&gt;"",COLUMN('Back data'!$A$158:$AW$158)))-E$6)+INDEX('Back data'!$A$159:$AW$159,,MAX(IF('Back data'!$A$159:$AW$159&lt;&gt;"",COLUMN('Back data'!$A$159:$AW$159)))-E$6)</f>
        <v>73.05</v>
      </c>
      <c r="F109" s="10">
        <f t="array" ref="F109">INDEX('Back data'!$A$158:$AW$158,,MAX(IF('Back data'!$A$158:$AW$158&lt;&gt;"",COLUMN('Back data'!$A$158:$AW$158)))-F$6)+INDEX('Back data'!$A$159:$AW$159,,MAX(IF('Back data'!$A$159:$AW$159&lt;&gt;"",COLUMN('Back data'!$A$159:$AW$159)))-F$6)</f>
        <v>67.05</v>
      </c>
      <c r="G109" s="10">
        <f t="array" ref="G109">INDEX('Back data'!$A$158:$AW$158,,MAX(IF('Back data'!$A$158:$AW$158&lt;&gt;"",COLUMN('Back data'!$A$158:$AW$158)))-G$6)+INDEX('Back data'!$A$159:$AW$159,,MAX(IF('Back data'!$A$159:$AW$159&lt;&gt;"",COLUMN('Back data'!$A$159:$AW$159)))-G$6)</f>
        <v>63.78</v>
      </c>
      <c r="H109" s="10">
        <f t="array" ref="H109">INDEX('Back data'!$A$158:$AW$158,,MAX(IF('Back data'!$A$158:$AW$158&lt;&gt;"",COLUMN('Back data'!$A$158:$AW$158)))-H$6)+INDEX('Back data'!$A$159:$AW$159,,MAX(IF('Back data'!$A$159:$AW$159&lt;&gt;"",COLUMN('Back data'!$A$159:$AW$159)))-H$6)</f>
        <v>75.14</v>
      </c>
      <c r="I109" s="10">
        <f t="array" ref="I109">INDEX('Back data'!$A$158:$AW$158,,MAX(IF('Back data'!$A$158:$AW$158&lt;&gt;"",COLUMN('Back data'!$A$158:$AW$158)))-I$6)+INDEX('Back data'!$A$159:$AW$159,,MAX(IF('Back data'!$A$159:$AW$159&lt;&gt;"",COLUMN('Back data'!$A$159:$AW$159)))-I$6)</f>
        <v>67.7</v>
      </c>
      <c r="J109" s="10">
        <f t="array" ref="J109">INDEX('Back data'!$A$158:$AW$158,,MAX(IF('Back data'!$A$158:$AW$158&lt;&gt;"",COLUMN('Back data'!$A$158:$AW$158)))-J$6)+INDEX('Back data'!$A$159:$AW$159,,MAX(IF('Back data'!$A$159:$AW$159&lt;&gt;"",COLUMN('Back data'!$A$159:$AW$159)))-J$6)</f>
        <v>72.58</v>
      </c>
      <c r="K109" s="10">
        <f t="array" ref="K109">INDEX('Back data'!$A$158:$AW$158,,MAX(IF('Back data'!$A$158:$AW$158&lt;&gt;"",COLUMN('Back data'!$A$158:$AW$158)))-K$6)+INDEX('Back data'!$A$159:$AW$159,,MAX(IF('Back data'!$A$159:$AW$159&lt;&gt;"",COLUMN('Back data'!$A$159:$AW$159)))-K$6)</f>
        <v>76.61</v>
      </c>
      <c r="L109" s="10">
        <f t="array" ref="L109">INDEX('Back data'!$A$158:$AW$158,,MAX(IF('Back data'!$A$158:$AW$158&lt;&gt;"",COLUMN('Back data'!$A$158:$AW$158)))-L$6)+INDEX('Back data'!$A$159:$AW$159,,MAX(IF('Back data'!$A$159:$AW$159&lt;&gt;"",COLUMN('Back data'!$A$159:$AW$159)))-L$6)</f>
        <v>79.16</v>
      </c>
      <c r="M109" s="10">
        <f t="array" ref="M109">INDEX('Back data'!$A$158:$AW$158,,MAX(IF('Back data'!$A$158:$AW$158&lt;&gt;"",COLUMN('Back data'!$A$158:$AW$158)))-M$6)+INDEX('Back data'!$A$159:$AW$159,,MAX(IF('Back data'!$A$159:$AW$159&lt;&gt;"",COLUMN('Back data'!$A$159:$AW$159)))-M$6)</f>
        <v>80.239999999999995</v>
      </c>
      <c r="N109" s="10">
        <f t="array" ref="N109">INDEX('Back data'!$A$158:$AW$158,,MAX(IF('Back data'!$A$158:$AW$158&lt;&gt;"",COLUMN('Back data'!$A$158:$AW$158)))-N$6)+INDEX('Back data'!$A$159:$AW$159,,MAX(IF('Back data'!$A$159:$AW$159&lt;&gt;"",COLUMN('Back data'!$A$159:$AW$159)))-N$6)</f>
        <v>82.15</v>
      </c>
      <c r="O109" s="10">
        <f t="array" ref="O109">INDEX('Back data'!$A$158:$AW$158,,MAX(IF('Back data'!$A$158:$AW$158&lt;&gt;"",COLUMN('Back data'!$A$158:$AW$158)))-O$6)+INDEX('Back data'!$A$159:$AW$159,,MAX(IF('Back data'!$A$159:$AW$159&lt;&gt;"",COLUMN('Back data'!$A$159:$AW$159)))-O$6)</f>
        <v>81.2</v>
      </c>
      <c r="P109" s="10">
        <f t="array" ref="P109">INDEX('Back data'!$A$158:$AW$158,,MAX(IF('Back data'!$A$158:$AW$158&lt;&gt;"",COLUMN('Back data'!$A$158:$AW$158)))-P$6)+INDEX('Back data'!$A$159:$AW$159,,MAX(IF('Back data'!$A$159:$AW$159&lt;&gt;"",COLUMN('Back data'!$A$159:$AW$159)))-P$6)</f>
        <v>86.04</v>
      </c>
    </row>
    <row r="110" spans="1:18" x14ac:dyDescent="0.25">
      <c r="A110" s="36" t="s">
        <v>78</v>
      </c>
      <c r="B110" s="46" t="s">
        <v>72</v>
      </c>
      <c r="C110" s="11" t="s">
        <v>70</v>
      </c>
      <c r="D110" s="12">
        <f t="array" ref="D110">INDEX('Back data'!$A$158:$AW$158,,MAX(IF('Back data'!$A$158:$AW$158&lt;&gt;"",COLUMN('Back data'!$A$158:$AW$158)))-D$6)/D109</f>
        <v>0.68916774844944473</v>
      </c>
      <c r="E110" s="12">
        <f t="array" ref="E110">INDEX('Back data'!$A$158:$AW$158,,MAX(IF('Back data'!$A$158:$AW$158&lt;&gt;"",COLUMN('Back data'!$A$158:$AW$158)))-E$6)/E109</f>
        <v>0.72169746748802188</v>
      </c>
      <c r="F110" s="12">
        <f t="array" ref="F110">INDEX('Back data'!$A$158:$AW$158,,MAX(IF('Back data'!$A$158:$AW$158&lt;&gt;"",COLUMN('Back data'!$A$158:$AW$158)))-F$6)/F109</f>
        <v>0.71454138702460845</v>
      </c>
      <c r="G110" s="12">
        <f t="array" ref="G110">INDEX('Back data'!$A$158:$AW$158,,MAX(IF('Back data'!$A$158:$AW$158&lt;&gt;"",COLUMN('Back data'!$A$158:$AW$158)))-G$6)/G109</f>
        <v>0.70304170586390724</v>
      </c>
      <c r="H110" s="12">
        <f t="array" ref="H110">INDEX('Back data'!$A$158:$AW$158,,MAX(IF('Back data'!$A$158:$AW$158&lt;&gt;"",COLUMN('Back data'!$A$158:$AW$158)))-H$6)/H109</f>
        <v>0.73582645727974449</v>
      </c>
      <c r="I110" s="12">
        <f t="array" ref="I110">INDEX('Back data'!$A$158:$AW$158,,MAX(IF('Back data'!$A$158:$AW$158&lt;&gt;"",COLUMN('Back data'!$A$158:$AW$158)))-I$6)/I109</f>
        <v>0.70384047267355976</v>
      </c>
      <c r="J110" s="12">
        <f t="array" ref="J110">INDEX('Back data'!$A$158:$AW$158,,MAX(IF('Back data'!$A$158:$AW$158&lt;&gt;"",COLUMN('Back data'!$A$158:$AW$158)))-J$6)/J109</f>
        <v>0.68834389639019011</v>
      </c>
      <c r="K110" s="12">
        <f t="array" ref="K110">INDEX('Back data'!$A$158:$AW$158,,MAX(IF('Back data'!$A$158:$AW$158&lt;&gt;"",COLUMN('Back data'!$A$158:$AW$158)))-K$6)/K109</f>
        <v>0.77039550972457904</v>
      </c>
      <c r="L110" s="12">
        <f t="array" ref="L110">INDEX('Back data'!$A$158:$AW$158,,MAX(IF('Back data'!$A$158:$AW$158&lt;&gt;"",COLUMN('Back data'!$A$158:$AW$158)))-L$6)/L109</f>
        <v>0.72309247094492168</v>
      </c>
      <c r="M110" s="12">
        <f t="array" ref="M110">INDEX('Back data'!$A$158:$AW$158,,MAX(IF('Back data'!$A$158:$AW$158&lt;&gt;"",COLUMN('Back data'!$A$158:$AW$158)))-M$6)/M109</f>
        <v>0.76607676969092731</v>
      </c>
      <c r="N110" s="12">
        <f t="array" ref="N110">INDEX('Back data'!$A$158:$AW$158,,MAX(IF('Back data'!$A$158:$AW$158&lt;&gt;"",COLUMN('Back data'!$A$158:$AW$158)))-N$6)/N109</f>
        <v>0.6934875228241022</v>
      </c>
      <c r="O110" s="12">
        <f t="array" ref="O110">INDEX('Back data'!$A$158:$AW$158,,MAX(IF('Back data'!$A$158:$AW$158&lt;&gt;"",COLUMN('Back data'!$A$158:$AW$158)))-O$6)/O109</f>
        <v>0.72783251231527091</v>
      </c>
      <c r="P110" s="12">
        <f t="array" ref="P110">INDEX('Back data'!$A$158:$AW$158,,MAX(IF('Back data'!$A$158:$AW$158&lt;&gt;"",COLUMN('Back data'!$A$158:$AW$158)))-P$6)/P109</f>
        <v>0.69549046954904692</v>
      </c>
    </row>
    <row r="111" spans="1:18" x14ac:dyDescent="0.25">
      <c r="A111" s="36" t="s">
        <v>78</v>
      </c>
      <c r="B111" s="46" t="s">
        <v>72</v>
      </c>
      <c r="C111" s="11" t="s">
        <v>71</v>
      </c>
      <c r="D111" s="12">
        <f t="array" ref="D111">+INDEX('Back data'!$A$159:$AW$159,,MAX(IF('Back data'!$A$159:$AW$159&lt;&gt;"",COLUMN('Back data'!$A$159:$AW$159)))-D$6)/D109</f>
        <v>0.31083225155055533</v>
      </c>
      <c r="E111" s="12">
        <f t="array" ref="E111">+INDEX('Back data'!$A$159:$AW$159,,MAX(IF('Back data'!$A$159:$AW$159&lt;&gt;"",COLUMN('Back data'!$A$159:$AW$159)))-E$6)/E109</f>
        <v>0.27830253251197806</v>
      </c>
      <c r="F111" s="12">
        <f t="array" ref="F111">+INDEX('Back data'!$A$159:$AW$159,,MAX(IF('Back data'!$A$159:$AW$159&lt;&gt;"",COLUMN('Back data'!$A$159:$AW$159)))-F$6)/F109</f>
        <v>0.28545861297539155</v>
      </c>
      <c r="G111" s="12">
        <f t="array" ref="G111">+INDEX('Back data'!$A$159:$AW$159,,MAX(IF('Back data'!$A$159:$AW$159&lt;&gt;"",COLUMN('Back data'!$A$159:$AW$159)))-G$6)/G109</f>
        <v>0.29695829413609282</v>
      </c>
      <c r="H111" s="12">
        <f t="array" ref="H111">+INDEX('Back data'!$A$159:$AW$159,,MAX(IF('Back data'!$A$159:$AW$159&lt;&gt;"",COLUMN('Back data'!$A$159:$AW$159)))-H$6)/H109</f>
        <v>0.26417354272025556</v>
      </c>
      <c r="I111" s="12">
        <f t="array" ref="I111">+INDEX('Back data'!$A$159:$AW$159,,MAX(IF('Back data'!$A$159:$AW$159&lt;&gt;"",COLUMN('Back data'!$A$159:$AW$159)))-I$6)/I109</f>
        <v>0.29615952732644019</v>
      </c>
      <c r="J111" s="12">
        <f t="array" ref="J111">+INDEX('Back data'!$A$159:$AW$159,,MAX(IF('Back data'!$A$159:$AW$159&lt;&gt;"",COLUMN('Back data'!$A$159:$AW$159)))-J$6)/J109</f>
        <v>0.31165610360980989</v>
      </c>
      <c r="K111" s="12">
        <f t="array" ref="K111">+INDEX('Back data'!$A$159:$AW$159,,MAX(IF('Back data'!$A$159:$AW$159&lt;&gt;"",COLUMN('Back data'!$A$159:$AW$159)))-K$6)/K109</f>
        <v>0.22960449027542096</v>
      </c>
      <c r="L111" s="12">
        <f t="array" ref="L111">+INDEX('Back data'!$A$159:$AW$159,,MAX(IF('Back data'!$A$159:$AW$159&lt;&gt;"",COLUMN('Back data'!$A$159:$AW$159)))-L$6)/L109</f>
        <v>0.27690752905507837</v>
      </c>
      <c r="M111" s="12">
        <f t="array" ref="M111">+INDEX('Back data'!$A$159:$AW$159,,MAX(IF('Back data'!$A$159:$AW$159&lt;&gt;"",COLUMN('Back data'!$A$159:$AW$159)))-M$6)/M109</f>
        <v>0.2339232303090728</v>
      </c>
      <c r="N111" s="12">
        <f t="array" ref="N111">+INDEX('Back data'!$A$159:$AW$159,,MAX(IF('Back data'!$A$159:$AW$159&lt;&gt;"",COLUMN('Back data'!$A$159:$AW$159)))-N$6)/N109</f>
        <v>0.30651247717589775</v>
      </c>
      <c r="O111" s="12">
        <f t="array" ref="O111">+INDEX('Back data'!$A$159:$AW$159,,MAX(IF('Back data'!$A$159:$AW$159&lt;&gt;"",COLUMN('Back data'!$A$159:$AW$159)))-O$6)/O109</f>
        <v>0.27216748768472909</v>
      </c>
      <c r="P111" s="12">
        <f t="array" ref="P111">+INDEX('Back data'!$A$159:$AW$159,,MAX(IF('Back data'!$A$159:$AW$159&lt;&gt;"",COLUMN('Back data'!$A$159:$AW$159)))-P$6)/P109</f>
        <v>0.30450953045095303</v>
      </c>
      <c r="R111" s="60"/>
    </row>
    <row r="112" spans="1:18" x14ac:dyDescent="0.25">
      <c r="B112" s="45"/>
    </row>
    <row r="113" spans="1:18" x14ac:dyDescent="0.25">
      <c r="B113" s="45"/>
    </row>
    <row r="114" spans="1:18" x14ac:dyDescent="0.25">
      <c r="B114" s="45"/>
      <c r="C114" s="9" t="s">
        <v>68</v>
      </c>
      <c r="D114" s="10">
        <f t="array" ref="D114">INDEX('Back data'!$A$164:$AW$164,,MAX(IF('Back data'!$A$164:$AW$164&lt;&gt;"",COLUMN('Back data'!$A$164:$AW$164)))-D$6)+INDEX('Back data'!$A$165:$AW$165,,MAX(IF('Back data'!$A$165:$AW$165&lt;&gt;"",COLUMN('Back data'!$A$165:$AW$165)))-D$6)</f>
        <v>74.97</v>
      </c>
      <c r="E114" s="10">
        <f t="array" ref="E114">INDEX('Back data'!$A$164:$AW$164,,MAX(IF('Back data'!$A$164:$AW$164&lt;&gt;"",COLUMN('Back data'!$A$164:$AW$164)))-E$6)+INDEX('Back data'!$A$165:$AW$165,,MAX(IF('Back data'!$A$165:$AW$165&lt;&gt;"",COLUMN('Back data'!$A$165:$AW$165)))-E$6)</f>
        <v>71.58</v>
      </c>
      <c r="F114" s="10">
        <f t="array" ref="F114">INDEX('Back data'!$A$164:$AW$164,,MAX(IF('Back data'!$A$164:$AW$164&lt;&gt;"",COLUMN('Back data'!$A$164:$AW$164)))-F$6)+INDEX('Back data'!$A$165:$AW$165,,MAX(IF('Back data'!$A$165:$AW$165&lt;&gt;"",COLUMN('Back data'!$A$165:$AW$165)))-F$6)</f>
        <v>69.03</v>
      </c>
      <c r="G114" s="10">
        <f t="array" ref="G114">INDEX('Back data'!$A$164:$AW$164,,MAX(IF('Back data'!$A$164:$AW$164&lt;&gt;"",COLUMN('Back data'!$A$164:$AW$164)))-G$6)+INDEX('Back data'!$A$165:$AW$165,,MAX(IF('Back data'!$A$165:$AW$165&lt;&gt;"",COLUMN('Back data'!$A$165:$AW$165)))-G$6)</f>
        <v>66.52</v>
      </c>
      <c r="H114" s="10">
        <f t="array" ref="H114">INDEX('Back data'!$A$164:$AW$164,,MAX(IF('Back data'!$A$164:$AW$164&lt;&gt;"",COLUMN('Back data'!$A$164:$AW$164)))-H$6)+INDEX('Back data'!$A$165:$AW$165,,MAX(IF('Back data'!$A$165:$AW$165&lt;&gt;"",COLUMN('Back data'!$A$165:$AW$165)))-H$6)</f>
        <v>71.180000000000007</v>
      </c>
      <c r="I114" s="10">
        <f t="array" ref="I114">INDEX('Back data'!$A$164:$AW$164,,MAX(IF('Back data'!$A$164:$AW$164&lt;&gt;"",COLUMN('Back data'!$A$164:$AW$164)))-I$6)+INDEX('Back data'!$A$165:$AW$165,,MAX(IF('Back data'!$A$165:$AW$165&lt;&gt;"",COLUMN('Back data'!$A$165:$AW$165)))-I$6)</f>
        <v>72.78</v>
      </c>
      <c r="J114" s="10">
        <f t="array" ref="J114">INDEX('Back data'!$A$164:$AW$164,,MAX(IF('Back data'!$A$164:$AW$164&lt;&gt;"",COLUMN('Back data'!$A$164:$AW$164)))-J$6)+INDEX('Back data'!$A$165:$AW$165,,MAX(IF('Back data'!$A$165:$AW$165&lt;&gt;"",COLUMN('Back data'!$A$165:$AW$165)))-J$6)</f>
        <v>73.48</v>
      </c>
      <c r="K114" s="10">
        <f t="array" ref="K114">INDEX('Back data'!$A$164:$AW$164,,MAX(IF('Back data'!$A$164:$AW$164&lt;&gt;"",COLUMN('Back data'!$A$164:$AW$164)))-K$6)+INDEX('Back data'!$A$165:$AW$165,,MAX(IF('Back data'!$A$165:$AW$165&lt;&gt;"",COLUMN('Back data'!$A$165:$AW$165)))-K$6)</f>
        <v>80.13000000000001</v>
      </c>
      <c r="L114" s="10">
        <f t="array" ref="L114">INDEX('Back data'!$A$164:$AW$164,,MAX(IF('Back data'!$A$164:$AW$164&lt;&gt;"",COLUMN('Back data'!$A$164:$AW$164)))-L$6)+INDEX('Back data'!$A$165:$AW$165,,MAX(IF('Back data'!$A$165:$AW$165&lt;&gt;"",COLUMN('Back data'!$A$165:$AW$165)))-L$6)</f>
        <v>76.239999999999995</v>
      </c>
      <c r="M114" s="10">
        <f t="array" ref="M114">INDEX('Back data'!$A$164:$AW$164,,MAX(IF('Back data'!$A$164:$AW$164&lt;&gt;"",COLUMN('Back data'!$A$164:$AW$164)))-M$6)+INDEX('Back data'!$A$165:$AW$165,,MAX(IF('Back data'!$A$165:$AW$165&lt;&gt;"",COLUMN('Back data'!$A$165:$AW$165)))-M$6)</f>
        <v>81.5</v>
      </c>
      <c r="N114" s="10">
        <f t="array" ref="N114">INDEX('Back data'!$A$164:$AW$164,,MAX(IF('Back data'!$A$164:$AW$164&lt;&gt;"",COLUMN('Back data'!$A$164:$AW$164)))-N$6)+INDEX('Back data'!$A$165:$AW$165,,MAX(IF('Back data'!$A$165:$AW$165&lt;&gt;"",COLUMN('Back data'!$A$165:$AW$165)))-N$6)</f>
        <v>79.070000000000007</v>
      </c>
      <c r="O114" s="10">
        <f t="array" ref="O114">INDEX('Back data'!$A$164:$AW$164,,MAX(IF('Back data'!$A$164:$AW$164&lt;&gt;"",COLUMN('Back data'!$A$164:$AW$164)))-O$6)+INDEX('Back data'!$A$165:$AW$165,,MAX(IF('Back data'!$A$165:$AW$165&lt;&gt;"",COLUMN('Back data'!$A$165:$AW$165)))-O$6)</f>
        <v>83.92</v>
      </c>
      <c r="P114" s="10">
        <f t="array" ref="P114">INDEX('Back data'!$A$164:$AW$164,,MAX(IF('Back data'!$A$164:$AW$164&lt;&gt;"",COLUMN('Back data'!$A$164:$AW$164)))-P$6)+INDEX('Back data'!$A$165:$AW$165,,MAX(IF('Back data'!$A$165:$AW$165&lt;&gt;"",COLUMN('Back data'!$A$165:$AW$165)))-P$6)</f>
        <v>83.289999999999992</v>
      </c>
    </row>
    <row r="115" spans="1:18" x14ac:dyDescent="0.25">
      <c r="A115" s="36" t="s">
        <v>78</v>
      </c>
      <c r="B115" s="46" t="s">
        <v>73</v>
      </c>
      <c r="C115" s="11" t="s">
        <v>70</v>
      </c>
      <c r="D115" s="12">
        <f t="array" ref="D115">INDEX('Back data'!$A$164:$AW$164,,MAX(IF('Back data'!$A$164:$AW$164&lt;&gt;"",COLUMN('Back data'!$A$164:$AW$164)))-D$6)/D114</f>
        <v>0.98412698412698418</v>
      </c>
      <c r="E115" s="12">
        <f t="array" ref="E115">INDEX('Back data'!$A$164:$AW$164,,MAX(IF('Back data'!$A$164:$AW$164&lt;&gt;"",COLUMN('Back data'!$A$164:$AW$164)))-E$6)/E114</f>
        <v>0.97275775356244754</v>
      </c>
      <c r="F115" s="12">
        <f t="array" ref="F115">INDEX('Back data'!$A$164:$AW$164,,MAX(IF('Back data'!$A$164:$AW$164&lt;&gt;"",COLUMN('Back data'!$A$164:$AW$164)))-F$6)/F114</f>
        <v>0.98029842097638709</v>
      </c>
      <c r="G115" s="12">
        <f t="array" ref="G115">INDEX('Back data'!$A$164:$AW$164,,MAX(IF('Back data'!$A$164:$AW$164&lt;&gt;"",COLUMN('Back data'!$A$164:$AW$164)))-G$6)/G114</f>
        <v>0.98616957306073361</v>
      </c>
      <c r="H115" s="12">
        <f t="array" ref="H115">INDEX('Back data'!$A$164:$AW$164,,MAX(IF('Back data'!$A$164:$AW$164&lt;&gt;"",COLUMN('Back data'!$A$164:$AW$164)))-H$6)/H114</f>
        <v>0.98342230963753852</v>
      </c>
      <c r="I115" s="12">
        <f t="array" ref="I115">INDEX('Back data'!$A$164:$AW$164,,MAX(IF('Back data'!$A$164:$AW$164&lt;&gt;"",COLUMN('Back data'!$A$164:$AW$164)))-I$6)/I114</f>
        <v>0.99436658422643587</v>
      </c>
      <c r="J115" s="12">
        <f t="array" ref="J115">INDEX('Back data'!$A$164:$AW$164,,MAX(IF('Back data'!$A$164:$AW$164&lt;&gt;"",COLUMN('Back data'!$A$164:$AW$164)))-J$6)/J114</f>
        <v>0.98584648884050075</v>
      </c>
      <c r="K115" s="12">
        <f t="array" ref="K115">INDEX('Back data'!$A$164:$AW$164,,MAX(IF('Back data'!$A$164:$AW$164&lt;&gt;"",COLUMN('Back data'!$A$164:$AW$164)))-K$6)/K114</f>
        <v>0.97254461500062395</v>
      </c>
      <c r="L115" s="12">
        <f t="array" ref="L115">INDEX('Back data'!$A$164:$AW$164,,MAX(IF('Back data'!$A$164:$AW$164&lt;&gt;"",COLUMN('Back data'!$A$164:$AW$164)))-L$6)/L114</f>
        <v>0.98924449108079759</v>
      </c>
      <c r="M115" s="12">
        <f t="array" ref="M115">INDEX('Back data'!$A$164:$AW$164,,MAX(IF('Back data'!$A$164:$AW$164&lt;&gt;"",COLUMN('Back data'!$A$164:$AW$164)))-M$6)/M114</f>
        <v>0.98000000000000009</v>
      </c>
      <c r="N115" s="12">
        <f t="array" ref="N115">INDEX('Back data'!$A$164:$AW$164,,MAX(IF('Back data'!$A$164:$AW$164&lt;&gt;"",COLUMN('Back data'!$A$164:$AW$164)))-N$6)/N114</f>
        <v>0.98204122929050208</v>
      </c>
      <c r="O115" s="12">
        <f t="array" ref="O115">INDEX('Back data'!$A$164:$AW$164,,MAX(IF('Back data'!$A$164:$AW$164&lt;&gt;"",COLUMN('Back data'!$A$164:$AW$164)))-O$6)/O114</f>
        <v>0.97092469018112493</v>
      </c>
      <c r="P115" s="12">
        <f t="array" ref="P115">INDEX('Back data'!$A$164:$AW$164,,MAX(IF('Back data'!$A$164:$AW$164&lt;&gt;"",COLUMN('Back data'!$A$164:$AW$164)))-P$6)/P114</f>
        <v>0.99807900108056191</v>
      </c>
    </row>
    <row r="116" spans="1:18" x14ac:dyDescent="0.25">
      <c r="A116" s="36" t="s">
        <v>78</v>
      </c>
      <c r="B116" s="46" t="s">
        <v>73</v>
      </c>
      <c r="C116" s="30" t="s">
        <v>71</v>
      </c>
      <c r="D116" s="31">
        <f t="array" ref="D116">+INDEX('Back data'!$A$165:$AW$165,,MAX(IF('Back data'!$A$165:$AW$165&lt;&gt;"",COLUMN('Back data'!$A$165:$AW$165)))-D$6)/D114</f>
        <v>1.5873015873015872E-2</v>
      </c>
      <c r="E116" s="31">
        <f t="array" ref="E116">+INDEX('Back data'!$A$165:$AW$165,,MAX(IF('Back data'!$A$165:$AW$165&lt;&gt;"",COLUMN('Back data'!$A$165:$AW$165)))-E$6)/E114</f>
        <v>2.7242246437552388E-2</v>
      </c>
      <c r="F116" s="31">
        <f t="array" ref="F116">+INDEX('Back data'!$A$165:$AW$165,,MAX(IF('Back data'!$A$165:$AW$165&lt;&gt;"",COLUMN('Back data'!$A$165:$AW$165)))-F$6)/F114</f>
        <v>1.9701579023612924E-2</v>
      </c>
      <c r="G116" s="31">
        <f t="array" ref="G116">+INDEX('Back data'!$A$165:$AW$165,,MAX(IF('Back data'!$A$165:$AW$165&lt;&gt;"",COLUMN('Back data'!$A$165:$AW$165)))-G$6)/G114</f>
        <v>1.3830426939266387E-2</v>
      </c>
      <c r="H116" s="31">
        <f t="array" ref="H116">+INDEX('Back data'!$A$165:$AW$165,,MAX(IF('Back data'!$A$165:$AW$165&lt;&gt;"",COLUMN('Back data'!$A$165:$AW$165)))-H$6)/H114</f>
        <v>1.6577690362461362E-2</v>
      </c>
      <c r="I116" s="31">
        <f t="array" ref="I116">+INDEX('Back data'!$A$165:$AW$165,,MAX(IF('Back data'!$A$165:$AW$165&lt;&gt;"",COLUMN('Back data'!$A$165:$AW$165)))-I$6)/I114</f>
        <v>5.633415773564166E-3</v>
      </c>
      <c r="J116" s="31">
        <f t="array" ref="J116">+INDEX('Back data'!$A$165:$AW$165,,MAX(IF('Back data'!$A$165:$AW$165&lt;&gt;"",COLUMN('Back data'!$A$165:$AW$165)))-J$6)/J114</f>
        <v>1.4153511159499184E-2</v>
      </c>
      <c r="K116" s="31">
        <f t="array" ref="K116">+INDEX('Back data'!$A$165:$AW$165,,MAX(IF('Back data'!$A$165:$AW$165&lt;&gt;"",COLUMN('Back data'!$A$165:$AW$165)))-K$6)/K114</f>
        <v>2.7455384999376012E-2</v>
      </c>
      <c r="L116" s="31">
        <f t="array" ref="L116">+INDEX('Back data'!$A$165:$AW$165,,MAX(IF('Back data'!$A$165:$AW$165&lt;&gt;"",COLUMN('Back data'!$A$165:$AW$165)))-L$6)/L114</f>
        <v>1.0755508919202518E-2</v>
      </c>
      <c r="M116" s="31">
        <f t="array" ref="M116">+INDEX('Back data'!$A$165:$AW$165,,MAX(IF('Back data'!$A$165:$AW$165&lt;&gt;"",COLUMN('Back data'!$A$165:$AW$165)))-M$6)/M114</f>
        <v>0.02</v>
      </c>
      <c r="N116" s="31">
        <f t="array" ref="N116">+INDEX('Back data'!$A$165:$AW$165,,MAX(IF('Back data'!$A$165:$AW$165&lt;&gt;"",COLUMN('Back data'!$A$165:$AW$165)))-N$6)/N114</f>
        <v>1.7958770709497911E-2</v>
      </c>
      <c r="O116" s="31">
        <f t="array" ref="O116">+INDEX('Back data'!$A$165:$AW$165,,MAX(IF('Back data'!$A$165:$AW$165&lt;&gt;"",COLUMN('Back data'!$A$165:$AW$165)))-O$6)/O114</f>
        <v>2.9075309818875118E-2</v>
      </c>
      <c r="P116" s="31">
        <f t="array" ref="P116">+INDEX('Back data'!$A$165:$AW$165,,MAX(IF('Back data'!$A$165:$AW$165&lt;&gt;"",COLUMN('Back data'!$A$165:$AW$165)))-P$6)/P114</f>
        <v>1.920998919438108E-3</v>
      </c>
      <c r="R116" s="60"/>
    </row>
    <row r="117" spans="1:18" x14ac:dyDescent="0.25">
      <c r="A117" s="32"/>
      <c r="B117" s="46"/>
      <c r="C117" s="33"/>
      <c r="D117" s="34"/>
      <c r="E117" s="34"/>
      <c r="F117" s="34"/>
      <c r="G117" s="34"/>
      <c r="H117" s="34"/>
      <c r="I117" s="34"/>
      <c r="J117" s="34"/>
      <c r="K117" s="34"/>
      <c r="L117" s="34"/>
      <c r="M117" s="34"/>
      <c r="N117" s="34"/>
      <c r="O117" s="34"/>
      <c r="P117" s="34"/>
    </row>
    <row r="118" spans="1:18" x14ac:dyDescent="0.25">
      <c r="A118" s="32"/>
      <c r="B118" s="46"/>
      <c r="C118" s="33"/>
      <c r="D118" s="34"/>
      <c r="E118" s="34"/>
      <c r="F118" s="34"/>
      <c r="G118" s="34"/>
      <c r="H118" s="34"/>
      <c r="I118" s="34"/>
      <c r="J118" s="34"/>
      <c r="K118" s="34"/>
      <c r="L118" s="34"/>
      <c r="M118" s="34"/>
      <c r="N118" s="34"/>
      <c r="O118" s="34"/>
      <c r="P118" s="34"/>
    </row>
    <row r="119" spans="1:18" x14ac:dyDescent="0.25">
      <c r="B119" s="45"/>
      <c r="C119" s="9" t="s">
        <v>68</v>
      </c>
      <c r="D119" s="10">
        <f t="array" ref="D119">INDEX('Back data'!$A$354:$AW$354,,MAX(IF('Back data'!$A$354:$AW$354&lt;&gt;"",COLUMN('Back data'!$A$354:$AW$354)))-D$6)+INDEX('Back data'!$A$355:$AW$355,,MAX(IF('Back data'!$A$355:$AW$355&lt;&gt;"",COLUMN('Back data'!$A$355:$AW$355)))-D$6)</f>
        <v>69.28</v>
      </c>
      <c r="E119" s="10">
        <f t="array" ref="E119">INDEX('Back data'!$A$354:$AW$354,,MAX(IF('Back data'!$A$354:$AW$354&lt;&gt;"",COLUMN('Back data'!$A$354:$AW$354)))-E$6)+INDEX('Back data'!$A$355:$AW$355,,MAX(IF('Back data'!$A$355:$AW$355&lt;&gt;"",COLUMN('Back data'!$A$355:$AW$355)))-E$6)</f>
        <v>71.11</v>
      </c>
      <c r="F119" s="10">
        <f t="array" ref="F119">INDEX('Back data'!$A$354:$AW$354,,MAX(IF('Back data'!$A$354:$AW$354&lt;&gt;"",COLUMN('Back data'!$A$354:$AW$354)))-F$6)+INDEX('Back data'!$A$355:$AW$355,,MAX(IF('Back data'!$A$355:$AW$355&lt;&gt;"",COLUMN('Back data'!$A$355:$AW$355)))-F$6)</f>
        <v>66.36</v>
      </c>
      <c r="G119" s="10">
        <f t="array" ref="G119">INDEX('Back data'!$A$354:$AW$354,,MAX(IF('Back data'!$A$354:$AW$354&lt;&gt;"",COLUMN('Back data'!$A$354:$AW$354)))-G$6)+INDEX('Back data'!$A$355:$AW$355,,MAX(IF('Back data'!$A$355:$AW$355&lt;&gt;"",COLUMN('Back data'!$A$355:$AW$355)))-G$6)</f>
        <v>62.24</v>
      </c>
      <c r="H119" s="10">
        <f t="array" ref="H119">INDEX('Back data'!$A$354:$AW$354,,MAX(IF('Back data'!$A$354:$AW$354&lt;&gt;"",COLUMN('Back data'!$A$354:$AW$354)))-H$6)+INDEX('Back data'!$A$355:$AW$355,,MAX(IF('Back data'!$A$355:$AW$355&lt;&gt;"",COLUMN('Back data'!$A$355:$AW$355)))-H$6)</f>
        <v>72.010000000000005</v>
      </c>
      <c r="I119" s="10">
        <f t="array" ref="I119">INDEX('Back data'!$A$354:$AW$354,,MAX(IF('Back data'!$A$354:$AW$354&lt;&gt;"",COLUMN('Back data'!$A$354:$AW$354)))-I$6)+INDEX('Back data'!$A$355:$AW$355,,MAX(IF('Back data'!$A$355:$AW$355&lt;&gt;"",COLUMN('Back data'!$A$355:$AW$355)))-I$6)</f>
        <v>67.62</v>
      </c>
      <c r="J119" s="10">
        <f t="array" ref="J119">INDEX('Back data'!$A$354:$AW$354,,MAX(IF('Back data'!$A$354:$AW$354&lt;&gt;"",COLUMN('Back data'!$A$354:$AW$354)))-J$6)+INDEX('Back data'!$A$355:$AW$355,,MAX(IF('Back data'!$A$355:$AW$355&lt;&gt;"",COLUMN('Back data'!$A$355:$AW$355)))-J$6)</f>
        <v>68.17</v>
      </c>
      <c r="K119" s="10">
        <f t="array" ref="K119">INDEX('Back data'!$A$354:$AW$354,,MAX(IF('Back data'!$A$354:$AW$354&lt;&gt;"",COLUMN('Back data'!$A$354:$AW$354)))-K$6)+INDEX('Back data'!$A$355:$AW$355,,MAX(IF('Back data'!$A$355:$AW$355&lt;&gt;"",COLUMN('Back data'!$A$355:$AW$355)))-K$6)</f>
        <v>75.290000000000006</v>
      </c>
      <c r="L119" s="10">
        <f t="array" ref="L119">INDEX('Back data'!$A$354:$AW$354,,MAX(IF('Back data'!$A$354:$AW$354&lt;&gt;"",COLUMN('Back data'!$A$354:$AW$354)))-L$6)+INDEX('Back data'!$A$355:$AW$355,,MAX(IF('Back data'!$A$355:$AW$355&lt;&gt;"",COLUMN('Back data'!$A$355:$AW$355)))-L$6)</f>
        <v>76.239999999999995</v>
      </c>
      <c r="M119" s="10">
        <f t="array" ref="M119">INDEX('Back data'!$A$354:$AW$354,,MAX(IF('Back data'!$A$354:$AW$354&lt;&gt;"",COLUMN('Back data'!$A$354:$AW$354)))-M$6)+INDEX('Back data'!$A$355:$AW$355,,MAX(IF('Back data'!$A$355:$AW$355&lt;&gt;"",COLUMN('Back data'!$A$355:$AW$355)))-M$6)</f>
        <v>81.88</v>
      </c>
      <c r="N119" s="10">
        <f t="array" ref="N119">INDEX('Back data'!$A$354:$AW$354,,MAX(IF('Back data'!$A$354:$AW$354&lt;&gt;"",COLUMN('Back data'!$A$354:$AW$354)))-N$6)+INDEX('Back data'!$A$355:$AW$355,,MAX(IF('Back data'!$A$355:$AW$355&lt;&gt;"",COLUMN('Back data'!$A$355:$AW$355)))-N$6)</f>
        <v>81.67</v>
      </c>
      <c r="O119" s="10">
        <f t="array" ref="O119">INDEX('Back data'!$A$354:$AW$354,,MAX(IF('Back data'!$A$354:$AW$354&lt;&gt;"",COLUMN('Back data'!$A$354:$AW$354)))-O$6)+INDEX('Back data'!$A$355:$AW$355,,MAX(IF('Back data'!$A$355:$AW$355&lt;&gt;"",COLUMN('Back data'!$A$355:$AW$355)))-O$6)</f>
        <v>79.78</v>
      </c>
      <c r="P119" s="10">
        <f t="array" ref="P119">INDEX('Back data'!$A$354:$AW$354,,MAX(IF('Back data'!$A$354:$AW$354&lt;&gt;"",COLUMN('Back data'!$A$354:$AW$354)))-P$6)+INDEX('Back data'!$A$355:$AW$355,,MAX(IF('Back data'!$A$355:$AW$355&lt;&gt;"",COLUMN('Back data'!$A$355:$AW$355)))-P$6)</f>
        <v>86.13</v>
      </c>
    </row>
    <row r="120" spans="1:18" x14ac:dyDescent="0.25">
      <c r="A120" s="36" t="s">
        <v>78</v>
      </c>
      <c r="B120" s="46" t="s">
        <v>30</v>
      </c>
      <c r="C120" s="11" t="s">
        <v>70</v>
      </c>
      <c r="D120" s="12">
        <f t="array" ref="D120">INDEX('Back data'!$A$354:$AW$354,,MAX(IF('Back data'!$A$354:$AW$354&lt;&gt;"",COLUMN('Back data'!$A$354:$AW$354)))-D$6)/D119</f>
        <v>0.79763279445727475</v>
      </c>
      <c r="E120" s="12">
        <f t="array" ref="E120">INDEX('Back data'!$A$354:$AW$354,,MAX(IF('Back data'!$A$354:$AW$354&lt;&gt;"",COLUMN('Back data'!$A$354:$AW$354)))-E$6)/E119</f>
        <v>0.77232456757136836</v>
      </c>
      <c r="F120" s="12">
        <f t="array" ref="F120">INDEX('Back data'!$A$354:$AW$354,,MAX(IF('Back data'!$A$354:$AW$354&lt;&gt;"",COLUMN('Back data'!$A$354:$AW$354)))-F$6)/F119</f>
        <v>0.8045509342977698</v>
      </c>
      <c r="G120" s="12">
        <f t="array" ref="G120">INDEX('Back data'!$A$354:$AW$354,,MAX(IF('Back data'!$A$354:$AW$354&lt;&gt;"",COLUMN('Back data'!$A$354:$AW$354)))-G$6)/G119</f>
        <v>0.75273136246786632</v>
      </c>
      <c r="H120" s="12">
        <f t="array" ref="H120">INDEX('Back data'!$A$354:$AW$354,,MAX(IF('Back data'!$A$354:$AW$354&lt;&gt;"",COLUMN('Back data'!$A$354:$AW$354)))-H$6)/H119</f>
        <v>0.80238855714484092</v>
      </c>
      <c r="I120" s="12">
        <f t="array" ref="I120">INDEX('Back data'!$A$354:$AW$354,,MAX(IF('Back data'!$A$354:$AW$354&lt;&gt;"",COLUMN('Back data'!$A$354:$AW$354)))-I$6)/I119</f>
        <v>0.78527062999112685</v>
      </c>
      <c r="J120" s="12">
        <f t="array" ref="J120">INDEX('Back data'!$A$354:$AW$354,,MAX(IF('Back data'!$A$354:$AW$354&lt;&gt;"",COLUMN('Back data'!$A$354:$AW$354)))-J$6)/J119</f>
        <v>0.78098870470881621</v>
      </c>
      <c r="K120" s="12">
        <f t="array" ref="K120">INDEX('Back data'!$A$354:$AW$354,,MAX(IF('Back data'!$A$354:$AW$354&lt;&gt;"",COLUMN('Back data'!$A$354:$AW$354)))-K$6)/K119</f>
        <v>0.80448930800903173</v>
      </c>
      <c r="L120" s="12">
        <f t="array" ref="L120">INDEX('Back data'!$A$354:$AW$354,,MAX(IF('Back data'!$A$354:$AW$354&lt;&gt;"",COLUMN('Back data'!$A$354:$AW$354)))-L$6)/L119</f>
        <v>0.77675760755508927</v>
      </c>
      <c r="M120" s="12">
        <f t="array" ref="M120">INDEX('Back data'!$A$354:$AW$354,,MAX(IF('Back data'!$A$354:$AW$354&lt;&gt;"",COLUMN('Back data'!$A$354:$AW$354)))-M$6)/M119</f>
        <v>0.81277479237909134</v>
      </c>
      <c r="N120" s="12">
        <f t="array" ref="N120">INDEX('Back data'!$A$354:$AW$354,,MAX(IF('Back data'!$A$354:$AW$354&lt;&gt;"",COLUMN('Back data'!$A$354:$AW$354)))-N$6)/N119</f>
        <v>0.77592751316272801</v>
      </c>
      <c r="O120" s="12">
        <f t="array" ref="O120">INDEX('Back data'!$A$354:$AW$354,,MAX(IF('Back data'!$A$354:$AW$354&lt;&gt;"",COLUMN('Back data'!$A$354:$AW$354)))-O$6)/O119</f>
        <v>0.8236400100275757</v>
      </c>
      <c r="P120" s="12">
        <f t="array" ref="P120">INDEX('Back data'!$A$354:$AW$354,,MAX(IF('Back data'!$A$354:$AW$354&lt;&gt;"",COLUMN('Back data'!$A$354:$AW$354)))-P$6)/P119</f>
        <v>0.77174039243004766</v>
      </c>
    </row>
    <row r="121" spans="1:18" x14ac:dyDescent="0.25">
      <c r="A121" s="36" t="s">
        <v>78</v>
      </c>
      <c r="B121" s="46" t="s">
        <v>30</v>
      </c>
      <c r="C121" s="11" t="s">
        <v>71</v>
      </c>
      <c r="D121" s="12">
        <f t="array" ref="D121">+INDEX('Back data'!$A$355:$AW$355,,MAX(IF('Back data'!$A$355:$AW$355&lt;&gt;"",COLUMN('Back data'!$A$355:$AW$355)))-D$6)/D119</f>
        <v>0.20236720554272516</v>
      </c>
      <c r="E121" s="12">
        <f t="array" ref="E121">+INDEX('Back data'!$A$355:$AW$355,,MAX(IF('Back data'!$A$355:$AW$355&lt;&gt;"",COLUMN('Back data'!$A$355:$AW$355)))-E$6)/E119</f>
        <v>0.22767543242863172</v>
      </c>
      <c r="F121" s="12">
        <f t="array" ref="F121">+INDEX('Back data'!$A$355:$AW$355,,MAX(IF('Back data'!$A$355:$AW$355&lt;&gt;"",COLUMN('Back data'!$A$355:$AW$355)))-F$6)/F119</f>
        <v>0.19544906570223028</v>
      </c>
      <c r="G121" s="12">
        <f t="array" ref="G121">+INDEX('Back data'!$A$355:$AW$355,,MAX(IF('Back data'!$A$355:$AW$355&lt;&gt;"",COLUMN('Back data'!$A$355:$AW$355)))-G$6)/G119</f>
        <v>0.24726863753213368</v>
      </c>
      <c r="H121" s="12">
        <f t="array" ref="H121">+INDEX('Back data'!$A$355:$AW$355,,MAX(IF('Back data'!$A$355:$AW$355&lt;&gt;"",COLUMN('Back data'!$A$355:$AW$355)))-H$6)/H119</f>
        <v>0.197611442855159</v>
      </c>
      <c r="I121" s="12">
        <f t="array" ref="I121">+INDEX('Back data'!$A$355:$AW$355,,MAX(IF('Back data'!$A$355:$AW$355&lt;&gt;"",COLUMN('Back data'!$A$355:$AW$355)))-I$6)/I119</f>
        <v>0.2147293700088731</v>
      </c>
      <c r="J121" s="12">
        <f t="array" ref="J121">+INDEX('Back data'!$A$355:$AW$355,,MAX(IF('Back data'!$A$355:$AW$355&lt;&gt;"",COLUMN('Back data'!$A$355:$AW$355)))-J$6)/J119</f>
        <v>0.21901129529118379</v>
      </c>
      <c r="K121" s="12">
        <f t="array" ref="K121">+INDEX('Back data'!$A$355:$AW$355,,MAX(IF('Back data'!$A$355:$AW$355&lt;&gt;"",COLUMN('Back data'!$A$355:$AW$355)))-K$6)/K119</f>
        <v>0.19551069199096824</v>
      </c>
      <c r="L121" s="12">
        <f t="array" ref="L121">+INDEX('Back data'!$A$355:$AW$355,,MAX(IF('Back data'!$A$355:$AW$355&lt;&gt;"",COLUMN('Back data'!$A$355:$AW$355)))-L$6)/L119</f>
        <v>0.22324239244491081</v>
      </c>
      <c r="M121" s="12">
        <f t="array" ref="M121">+INDEX('Back data'!$A$355:$AW$355,,MAX(IF('Back data'!$A$355:$AW$355&lt;&gt;"",COLUMN('Back data'!$A$355:$AW$355)))-M$6)/M119</f>
        <v>0.18722520762090866</v>
      </c>
      <c r="N121" s="12">
        <f t="array" ref="N121">+INDEX('Back data'!$A$355:$AW$355,,MAX(IF('Back data'!$A$355:$AW$355&lt;&gt;"",COLUMN('Back data'!$A$355:$AW$355)))-N$6)/N119</f>
        <v>0.22407248683727196</v>
      </c>
      <c r="O121" s="12">
        <f t="array" ref="O121">+INDEX('Back data'!$A$355:$AW$355,,MAX(IF('Back data'!$A$355:$AW$355&lt;&gt;"",COLUMN('Back data'!$A$355:$AW$355)))-O$6)/O119</f>
        <v>0.17635998997242416</v>
      </c>
      <c r="P121" s="12">
        <f t="array" ref="P121">+INDEX('Back data'!$A$355:$AW$355,,MAX(IF('Back data'!$A$355:$AW$355&lt;&gt;"",COLUMN('Back data'!$A$355:$AW$355)))-P$6)/P119</f>
        <v>0.22825960756995242</v>
      </c>
      <c r="R121" s="60"/>
    </row>
    <row r="122" spans="1:18" x14ac:dyDescent="0.25">
      <c r="B122" s="43"/>
    </row>
    <row r="123" spans="1:18" x14ac:dyDescent="0.25">
      <c r="B123" s="43"/>
    </row>
    <row r="124" spans="1:18" x14ac:dyDescent="0.25">
      <c r="B124" s="43"/>
      <c r="C124" s="9" t="s">
        <v>68</v>
      </c>
      <c r="D124" s="10">
        <f t="array" ref="D124">INDEX('Back data'!$A$360:$AW$360,,MAX(IF('Back data'!$A$360:$AW$360&lt;&gt;"",COLUMN('Back data'!$A$360:$AW$360)))-D$6)+INDEX('Back data'!$A$361:$AW$361,,MAX(IF('Back data'!$A$361:$AW$361&lt;&gt;"",COLUMN('Back data'!$A$361:$AW$361)))-D$6)</f>
        <v>74.38000000000001</v>
      </c>
      <c r="E124" s="10">
        <f t="array" ref="E124">INDEX('Back data'!$A$360:$AW$360,,MAX(IF('Back data'!$A$360:$AW$360&lt;&gt;"",COLUMN('Back data'!$A$360:$AW$360)))-E$6)+INDEX('Back data'!$A$361:$AW$361,,MAX(IF('Back data'!$A$361:$AW$361&lt;&gt;"",COLUMN('Back data'!$A$361:$AW$361)))-E$6)</f>
        <v>70.8</v>
      </c>
      <c r="F124" s="10">
        <f t="array" ref="F124">INDEX('Back data'!$A$360:$AW$360,,MAX(IF('Back data'!$A$360:$AW$360&lt;&gt;"",COLUMN('Back data'!$A$360:$AW$360)))-F$6)+INDEX('Back data'!$A$361:$AW$361,,MAX(IF('Back data'!$A$361:$AW$361&lt;&gt;"",COLUMN('Back data'!$A$361:$AW$361)))-F$6)</f>
        <v>72.210000000000008</v>
      </c>
      <c r="G124" s="10">
        <f t="array" ref="G124">INDEX('Back data'!$A$360:$AW$360,,MAX(IF('Back data'!$A$360:$AW$360&lt;&gt;"",COLUMN('Back data'!$A$360:$AW$360)))-G$6)+INDEX('Back data'!$A$361:$AW$361,,MAX(IF('Back data'!$A$361:$AW$361&lt;&gt;"",COLUMN('Back data'!$A$361:$AW$361)))-G$6)</f>
        <v>69.350000000000009</v>
      </c>
      <c r="H124" s="10">
        <f t="array" ref="H124">INDEX('Back data'!$A$360:$AW$360,,MAX(IF('Back data'!$A$360:$AW$360&lt;&gt;"",COLUMN('Back data'!$A$360:$AW$360)))-H$6)+INDEX('Back data'!$A$361:$AW$361,,MAX(IF('Back data'!$A$361:$AW$361&lt;&gt;"",COLUMN('Back data'!$A$361:$AW$361)))-H$6)</f>
        <v>72.97</v>
      </c>
      <c r="I124" s="10">
        <f t="array" ref="I124">INDEX('Back data'!$A$360:$AW$360,,MAX(IF('Back data'!$A$360:$AW$360&lt;&gt;"",COLUMN('Back data'!$A$360:$AW$360)))-I$6)+INDEX('Back data'!$A$361:$AW$361,,MAX(IF('Back data'!$A$361:$AW$361&lt;&gt;"",COLUMN('Back data'!$A$361:$AW$361)))-I$6)</f>
        <v>74.44</v>
      </c>
      <c r="J124" s="10">
        <f t="array" ref="J124">INDEX('Back data'!$A$360:$AW$360,,MAX(IF('Back data'!$A$360:$AW$360&lt;&gt;"",COLUMN('Back data'!$A$360:$AW$360)))-J$6)+INDEX('Back data'!$A$361:$AW$361,,MAX(IF('Back data'!$A$361:$AW$361&lt;&gt;"",COLUMN('Back data'!$A$361:$AW$361)))-J$6)</f>
        <v>76.47</v>
      </c>
      <c r="K124" s="10">
        <f t="array" ref="K124">INDEX('Back data'!$A$360:$AW$360,,MAX(IF('Back data'!$A$360:$AW$360&lt;&gt;"",COLUMN('Back data'!$A$360:$AW$360)))-K$6)+INDEX('Back data'!$A$361:$AW$361,,MAX(IF('Back data'!$A$361:$AW$361&lt;&gt;"",COLUMN('Back data'!$A$361:$AW$361)))-K$6)</f>
        <v>79.39</v>
      </c>
      <c r="L124" s="10">
        <f t="array" ref="L124">INDEX('Back data'!$A$360:$AW$360,,MAX(IF('Back data'!$A$360:$AW$360&lt;&gt;"",COLUMN('Back data'!$A$360:$AW$360)))-L$6)+INDEX('Back data'!$A$361:$AW$361,,MAX(IF('Back data'!$A$361:$AW$361&lt;&gt;"",COLUMN('Back data'!$A$361:$AW$361)))-L$6)</f>
        <v>76.959999999999994</v>
      </c>
      <c r="M124" s="10">
        <f t="array" ref="M124">INDEX('Back data'!$A$360:$AW$360,,MAX(IF('Back data'!$A$360:$AW$360&lt;&gt;"",COLUMN('Back data'!$A$360:$AW$360)))-M$6)+INDEX('Back data'!$A$361:$AW$361,,MAX(IF('Back data'!$A$361:$AW$361&lt;&gt;"",COLUMN('Back data'!$A$361:$AW$361)))-M$6)</f>
        <v>79.150000000000006</v>
      </c>
      <c r="N124" s="10">
        <f t="array" ref="N124">INDEX('Back data'!$A$360:$AW$360,,MAX(IF('Back data'!$A$360:$AW$360&lt;&gt;"",COLUMN('Back data'!$A$360:$AW$360)))-N$6)+INDEX('Back data'!$A$361:$AW$361,,MAX(IF('Back data'!$A$361:$AW$361&lt;&gt;"",COLUMN('Back data'!$A$361:$AW$361)))-N$6)</f>
        <v>79.010000000000005</v>
      </c>
      <c r="O124" s="10">
        <f t="array" ref="O124">INDEX('Back data'!$A$360:$AW$360,,MAX(IF('Back data'!$A$360:$AW$360&lt;&gt;"",COLUMN('Back data'!$A$360:$AW$360)))-O$6)+INDEX('Back data'!$A$361:$AW$361,,MAX(IF('Back data'!$A$361:$AW$361&lt;&gt;"",COLUMN('Back data'!$A$361:$AW$361)))-O$6)</f>
        <v>82.77</v>
      </c>
      <c r="P124" s="10">
        <f t="array" ref="P124">INDEX('Back data'!$A$360:$AW$360,,MAX(IF('Back data'!$A$360:$AW$360&lt;&gt;"",COLUMN('Back data'!$A$360:$AW$360)))-P$6)+INDEX('Back data'!$A$361:$AW$361,,MAX(IF('Back data'!$A$361:$AW$361&lt;&gt;"",COLUMN('Back data'!$A$361:$AW$361)))-P$6)</f>
        <v>84.53</v>
      </c>
    </row>
    <row r="125" spans="1:18" x14ac:dyDescent="0.25">
      <c r="A125" s="36" t="s">
        <v>78</v>
      </c>
      <c r="B125" s="46" t="s">
        <v>35</v>
      </c>
      <c r="C125" s="11" t="s">
        <v>70</v>
      </c>
      <c r="D125" s="12">
        <f t="array" ref="D125">INDEX('Back data'!$A$360:$AW$360,,MAX(IF('Back data'!$A$360:$AW$360&lt;&gt;"",COLUMN('Back data'!$A$360:$AW$360)))-D$6)/D124</f>
        <v>0.89714977144393648</v>
      </c>
      <c r="E125" s="12">
        <f t="array" ref="E125">INDEX('Back data'!$A$360:$AW$360,,MAX(IF('Back data'!$A$360:$AW$360&lt;&gt;"",COLUMN('Back data'!$A$360:$AW$360)))-E$6)/E124</f>
        <v>0.9286723163841808</v>
      </c>
      <c r="F125" s="12">
        <f t="array" ref="F125">INDEX('Back data'!$A$360:$AW$360,,MAX(IF('Back data'!$A$360:$AW$360&lt;&gt;"",COLUMN('Back data'!$A$360:$AW$360)))-F$6)/F124</f>
        <v>0.92134053455200104</v>
      </c>
      <c r="G125" s="12">
        <f t="array" ref="G125">INDEX('Back data'!$A$360:$AW$360,,MAX(IF('Back data'!$A$360:$AW$360&lt;&gt;"",COLUMN('Back data'!$A$360:$AW$360)))-G$6)/G124</f>
        <v>0.90209084354722413</v>
      </c>
      <c r="H125" s="12">
        <f t="array" ref="H125">INDEX('Back data'!$A$360:$AW$360,,MAX(IF('Back data'!$A$360:$AW$360&lt;&gt;"",COLUMN('Back data'!$A$360:$AW$360)))-H$6)/H124</f>
        <v>0.89173632999862951</v>
      </c>
      <c r="I125" s="12">
        <f t="array" ref="I125">INDEX('Back data'!$A$360:$AW$360,,MAX(IF('Back data'!$A$360:$AW$360&lt;&gt;"",COLUMN('Back data'!$A$360:$AW$360)))-I$6)/I124</f>
        <v>0.92450295540032235</v>
      </c>
      <c r="J125" s="12">
        <f t="array" ref="J125">INDEX('Back data'!$A$360:$AW$360,,MAX(IF('Back data'!$A$360:$AW$360&lt;&gt;"",COLUMN('Back data'!$A$360:$AW$360)))-J$6)/J124</f>
        <v>0.90231463318948613</v>
      </c>
      <c r="K125" s="12">
        <f t="array" ref="K125">INDEX('Back data'!$A$360:$AW$360,,MAX(IF('Back data'!$A$360:$AW$360&lt;&gt;"",COLUMN('Back data'!$A$360:$AW$360)))-K$6)/K124</f>
        <v>0.92681697946844688</v>
      </c>
      <c r="L125" s="12">
        <f t="array" ref="L125">INDEX('Back data'!$A$360:$AW$360,,MAX(IF('Back data'!$A$360:$AW$360&lt;&gt;"",COLUMN('Back data'!$A$360:$AW$360)))-L$6)/L124</f>
        <v>0.9384095634095635</v>
      </c>
      <c r="M125" s="12">
        <f t="array" ref="M125">INDEX('Back data'!$A$360:$AW$360,,MAX(IF('Back data'!$A$360:$AW$360&lt;&gt;"",COLUMN('Back data'!$A$360:$AW$360)))-M$6)/M124</f>
        <v>0.94946304485154764</v>
      </c>
      <c r="N125" s="12">
        <f t="array" ref="N125">INDEX('Back data'!$A$360:$AW$360,,MAX(IF('Back data'!$A$360:$AW$360&lt;&gt;"",COLUMN('Back data'!$A$360:$AW$360)))-N$6)/N124</f>
        <v>0.93418554613340077</v>
      </c>
      <c r="O125" s="12">
        <f t="array" ref="O125">INDEX('Back data'!$A$360:$AW$360,,MAX(IF('Back data'!$A$360:$AW$360&lt;&gt;"",COLUMN('Back data'!$A$360:$AW$360)))-O$6)/O124</f>
        <v>0.93149691917361366</v>
      </c>
      <c r="P125" s="12">
        <f t="array" ref="P125">INDEX('Back data'!$A$360:$AW$360,,MAX(IF('Back data'!$A$360:$AW$360&lt;&gt;"",COLUMN('Back data'!$A$360:$AW$360)))-P$6)/P124</f>
        <v>0.91920028392286768</v>
      </c>
    </row>
    <row r="126" spans="1:18" x14ac:dyDescent="0.25">
      <c r="A126" s="36" t="s">
        <v>78</v>
      </c>
      <c r="B126" s="46" t="s">
        <v>35</v>
      </c>
      <c r="C126" s="11" t="s">
        <v>71</v>
      </c>
      <c r="D126" s="12">
        <f t="array" ref="D126">+INDEX('Back data'!$A$361:$AW$361,,MAX(IF('Back data'!$A$361:$AW$361&lt;&gt;"",COLUMN('Back data'!$A$361:$AW$361)))-D$6)/D124</f>
        <v>0.10285022855606345</v>
      </c>
      <c r="E126" s="12">
        <f t="array" ref="E126">+INDEX('Back data'!$A$361:$AW$361,,MAX(IF('Back data'!$A$361:$AW$361&lt;&gt;"",COLUMN('Back data'!$A$361:$AW$361)))-E$6)/E124</f>
        <v>7.1327683615819204E-2</v>
      </c>
      <c r="F126" s="12">
        <f t="array" ref="F126">+INDEX('Back data'!$A$361:$AW$361,,MAX(IF('Back data'!$A$361:$AW$361&lt;&gt;"",COLUMN('Back data'!$A$361:$AW$361)))-F$6)/F124</f>
        <v>7.8659465447998886E-2</v>
      </c>
      <c r="G126" s="12">
        <f t="array" ref="G126">+INDEX('Back data'!$A$361:$AW$361,,MAX(IF('Back data'!$A$361:$AW$361&lt;&gt;"",COLUMN('Back data'!$A$361:$AW$361)))-G$6)/G124</f>
        <v>9.7909156452775759E-2</v>
      </c>
      <c r="H126" s="12">
        <f t="array" ref="H126">+INDEX('Back data'!$A$361:$AW$361,,MAX(IF('Back data'!$A$361:$AW$361&lt;&gt;"",COLUMN('Back data'!$A$361:$AW$361)))-H$6)/H124</f>
        <v>0.10826367000137044</v>
      </c>
      <c r="I126" s="12">
        <f t="array" ref="I126">+INDEX('Back data'!$A$361:$AW$361,,MAX(IF('Back data'!$A$361:$AW$361&lt;&gt;"",COLUMN('Back data'!$A$361:$AW$361)))-I$6)/I124</f>
        <v>7.5497044599677599E-2</v>
      </c>
      <c r="J126" s="12">
        <f t="array" ref="J126">+INDEX('Back data'!$A$361:$AW$361,,MAX(IF('Back data'!$A$361:$AW$361&lt;&gt;"",COLUMN('Back data'!$A$361:$AW$361)))-J$6)/J124</f>
        <v>9.7685366810513929E-2</v>
      </c>
      <c r="K126" s="12">
        <f t="array" ref="K126">+INDEX('Back data'!$A$361:$AW$361,,MAX(IF('Back data'!$A$361:$AW$361&lt;&gt;"",COLUMN('Back data'!$A$361:$AW$361)))-K$6)/K124</f>
        <v>7.3183020531553081E-2</v>
      </c>
      <c r="L126" s="12">
        <f t="array" ref="L126">+INDEX('Back data'!$A$361:$AW$361,,MAX(IF('Back data'!$A$361:$AW$361&lt;&gt;"",COLUMN('Back data'!$A$361:$AW$361)))-L$6)/L124</f>
        <v>6.1590436590436601E-2</v>
      </c>
      <c r="M126" s="12">
        <f t="array" ref="M126">+INDEX('Back data'!$A$361:$AW$361,,MAX(IF('Back data'!$A$361:$AW$361&lt;&gt;"",COLUMN('Back data'!$A$361:$AW$361)))-M$6)/M124</f>
        <v>5.0536955148452301E-2</v>
      </c>
      <c r="N126" s="12">
        <f t="array" ref="N126">+INDEX('Back data'!$A$361:$AW$361,,MAX(IF('Back data'!$A$361:$AW$361&lt;&gt;"",COLUMN('Back data'!$A$361:$AW$361)))-N$6)/N124</f>
        <v>6.5814453866599162E-2</v>
      </c>
      <c r="O126" s="12">
        <f t="array" ref="O126">+INDEX('Back data'!$A$361:$AW$361,,MAX(IF('Back data'!$A$361:$AW$361&lt;&gt;"",COLUMN('Back data'!$A$361:$AW$361)))-O$6)/O124</f>
        <v>6.850308082638637E-2</v>
      </c>
      <c r="P126" s="12">
        <f t="array" ref="P126">+INDEX('Back data'!$A$361:$AW$361,,MAX(IF('Back data'!$A$361:$AW$361&lt;&gt;"",COLUMN('Back data'!$A$361:$AW$361)))-P$6)/P124</f>
        <v>8.0799716077132377E-2</v>
      </c>
      <c r="R126" s="60"/>
    </row>
    <row r="127" spans="1:18" x14ac:dyDescent="0.25">
      <c r="B127" s="43"/>
    </row>
    <row r="128" spans="1:18" x14ac:dyDescent="0.25">
      <c r="B128" s="43"/>
    </row>
    <row r="129" spans="1:18" x14ac:dyDescent="0.25">
      <c r="B129" s="43"/>
      <c r="C129" s="9" t="s">
        <v>68</v>
      </c>
      <c r="D129" s="10">
        <f t="array" ref="D129">INDEX('Back data'!$A$366:$AW$366,,MAX(IF('Back data'!$A$366:$AW$366&lt;&gt;"",COLUMN('Back data'!$A$366:$AW$366)))-D$6)+INDEX('Back data'!$A$367:$AW$367,,MAX(IF('Back data'!$A$367:$AW$367&lt;&gt;"",COLUMN('Back data'!$A$367:$AW$367)))-D$6)</f>
        <v>82.12</v>
      </c>
      <c r="E129" s="10">
        <f t="array" ref="E129">INDEX('Back data'!$A$366:$AW$366,,MAX(IF('Back data'!$A$366:$AW$366&lt;&gt;"",COLUMN('Back data'!$A$366:$AW$366)))-E$6)+INDEX('Back data'!$A$367:$AW$367,,MAX(IF('Back data'!$A$367:$AW$367&lt;&gt;"",COLUMN('Back data'!$A$367:$AW$367)))-E$6)</f>
        <v>74.91</v>
      </c>
      <c r="F129" s="10">
        <f t="array" ref="F129">INDEX('Back data'!$A$366:$AW$366,,MAX(IF('Back data'!$A$366:$AW$366&lt;&gt;"",COLUMN('Back data'!$A$366:$AW$366)))-F$6)+INDEX('Back data'!$A$367:$AW$367,,MAX(IF('Back data'!$A$367:$AW$367&lt;&gt;"",COLUMN('Back data'!$A$367:$AW$367)))-F$6)</f>
        <v>71.679999999999993</v>
      </c>
      <c r="G129" s="10">
        <f t="array" ref="G129">INDEX('Back data'!$A$366:$AW$366,,MAX(IF('Back data'!$A$366:$AW$366&lt;&gt;"",COLUMN('Back data'!$A$366:$AW$366)))-G$6)+INDEX('Back data'!$A$367:$AW$367,,MAX(IF('Back data'!$A$367:$AW$367&lt;&gt;"",COLUMN('Back data'!$A$367:$AW$367)))-G$6)</f>
        <v>72.899999999999991</v>
      </c>
      <c r="H129" s="10">
        <f t="array" ref="H129">INDEX('Back data'!$A$366:$AW$366,,MAX(IF('Back data'!$A$366:$AW$366&lt;&gt;"",COLUMN('Back data'!$A$366:$AW$366)))-H$6)+INDEX('Back data'!$A$367:$AW$367,,MAX(IF('Back data'!$A$367:$AW$367&lt;&gt;"",COLUMN('Back data'!$A$367:$AW$367)))-H$6)</f>
        <v>73.28</v>
      </c>
      <c r="I129" s="10">
        <f t="array" ref="I129">INDEX('Back data'!$A$366:$AW$366,,MAX(IF('Back data'!$A$366:$AW$366&lt;&gt;"",COLUMN('Back data'!$A$366:$AW$366)))-I$6)+INDEX('Back data'!$A$367:$AW$367,,MAX(IF('Back data'!$A$367:$AW$367&lt;&gt;"",COLUMN('Back data'!$A$367:$AW$367)))-I$6)</f>
        <v>68.429999999999993</v>
      </c>
      <c r="J129" s="10">
        <f t="array" ref="J129">INDEX('Back data'!$A$366:$AW$366,,MAX(IF('Back data'!$A$366:$AW$366&lt;&gt;"",COLUMN('Back data'!$A$366:$AW$366)))-J$6)+INDEX('Back data'!$A$367:$AW$367,,MAX(IF('Back data'!$A$367:$AW$367&lt;&gt;"",COLUMN('Back data'!$A$367:$AW$367)))-J$6)</f>
        <v>79.56</v>
      </c>
      <c r="K129" s="10">
        <f t="array" ref="K129">INDEX('Back data'!$A$366:$AW$366,,MAX(IF('Back data'!$A$366:$AW$366&lt;&gt;"",COLUMN('Back data'!$A$366:$AW$366)))-K$6)+INDEX('Back data'!$A$367:$AW$367,,MAX(IF('Back data'!$A$367:$AW$367&lt;&gt;"",COLUMN('Back data'!$A$367:$AW$367)))-K$6)</f>
        <v>86.34</v>
      </c>
      <c r="L129" s="10">
        <f t="array" ref="L129">INDEX('Back data'!$A$366:$AW$366,,MAX(IF('Back data'!$A$366:$AW$366&lt;&gt;"",COLUMN('Back data'!$A$366:$AW$366)))-L$6)+INDEX('Back data'!$A$367:$AW$367,,MAX(IF('Back data'!$A$367:$AW$367&lt;&gt;"",COLUMN('Back data'!$A$367:$AW$367)))-L$6)</f>
        <v>79.22999999999999</v>
      </c>
      <c r="M129" s="10">
        <f t="array" ref="M129">INDEX('Back data'!$A$366:$AW$366,,MAX(IF('Back data'!$A$366:$AW$366&lt;&gt;"",COLUMN('Back data'!$A$366:$AW$366)))-M$6)+INDEX('Back data'!$A$367:$AW$367,,MAX(IF('Back data'!$A$367:$AW$367&lt;&gt;"",COLUMN('Back data'!$A$367:$AW$367)))-M$6)</f>
        <v>83.77000000000001</v>
      </c>
      <c r="N129" s="10">
        <f t="array" ref="N129">INDEX('Back data'!$A$366:$AW$366,,MAX(IF('Back data'!$A$366:$AW$366&lt;&gt;"",COLUMN('Back data'!$A$366:$AW$366)))-N$6)+INDEX('Back data'!$A$367:$AW$367,,MAX(IF('Back data'!$A$367:$AW$367&lt;&gt;"",COLUMN('Back data'!$A$367:$AW$367)))-N$6)</f>
        <v>77.350000000000009</v>
      </c>
      <c r="O129" s="10">
        <f t="array" ref="O129">INDEX('Back data'!$A$366:$AW$366,,MAX(IF('Back data'!$A$366:$AW$366&lt;&gt;"",COLUMN('Back data'!$A$366:$AW$366)))-O$6)+INDEX('Back data'!$A$367:$AW$367,,MAX(IF('Back data'!$A$367:$AW$367&lt;&gt;"",COLUMN('Back data'!$A$367:$AW$367)))-O$6)</f>
        <v>86.79</v>
      </c>
      <c r="P129" s="10">
        <f t="array" ref="P129">INDEX('Back data'!$A$366:$AW$366,,MAX(IF('Back data'!$A$366:$AW$366&lt;&gt;"",COLUMN('Back data'!$A$366:$AW$366)))-P$6)+INDEX('Back data'!$A$367:$AW$367,,MAX(IF('Back data'!$A$367:$AW$367&lt;&gt;"",COLUMN('Back data'!$A$367:$AW$367)))-P$6)</f>
        <v>82.81</v>
      </c>
    </row>
    <row r="130" spans="1:18" x14ac:dyDescent="0.25">
      <c r="A130" s="36" t="s">
        <v>78</v>
      </c>
      <c r="B130" s="46" t="s">
        <v>40</v>
      </c>
      <c r="C130" s="11" t="s">
        <v>70</v>
      </c>
      <c r="D130" s="12">
        <f t="array" ref="D130">INDEX('Back data'!$A$366:$AW$366,,MAX(IF('Back data'!$A$366:$AW$366&lt;&gt;"",COLUMN('Back data'!$A$366:$AW$366)))-D$6)/D129</f>
        <v>0.93217243058938126</v>
      </c>
      <c r="E130" s="12">
        <f t="array" ref="E130">INDEX('Back data'!$A$366:$AW$366,,MAX(IF('Back data'!$A$366:$AW$366&lt;&gt;"",COLUMN('Back data'!$A$366:$AW$366)))-E$6)/E129</f>
        <v>0.94740355092778006</v>
      </c>
      <c r="F130" s="12">
        <f t="array" ref="F130">INDEX('Back data'!$A$366:$AW$366,,MAX(IF('Back data'!$A$366:$AW$366&lt;&gt;"",COLUMN('Back data'!$A$366:$AW$366)))-F$6)/F129</f>
        <v>0.92034040178571441</v>
      </c>
      <c r="G130" s="12">
        <f t="array" ref="G130">INDEX('Back data'!$A$366:$AW$366,,MAX(IF('Back data'!$A$366:$AW$366&lt;&gt;"",COLUMN('Back data'!$A$366:$AW$366)))-G$6)/G129</f>
        <v>0.89149519890260631</v>
      </c>
      <c r="H130" s="12">
        <f t="array" ref="H130">INDEX('Back data'!$A$366:$AW$366,,MAX(IF('Back data'!$A$366:$AW$366&lt;&gt;"",COLUMN('Back data'!$A$366:$AW$366)))-H$6)/H129</f>
        <v>0.94964519650655022</v>
      </c>
      <c r="I130" s="12">
        <f t="array" ref="I130">INDEX('Back data'!$A$366:$AW$366,,MAX(IF('Back data'!$A$366:$AW$366&lt;&gt;"",COLUMN('Back data'!$A$366:$AW$366)))-I$6)/I129</f>
        <v>0.9041356130352185</v>
      </c>
      <c r="J130" s="12">
        <f t="array" ref="J130">INDEX('Back data'!$A$366:$AW$366,,MAX(IF('Back data'!$A$366:$AW$366&lt;&gt;"",COLUMN('Back data'!$A$366:$AW$366)))-J$6)/J129</f>
        <v>0.9095022624434389</v>
      </c>
      <c r="K130" s="12">
        <f t="array" ref="K130">INDEX('Back data'!$A$366:$AW$366,,MAX(IF('Back data'!$A$366:$AW$366&lt;&gt;"",COLUMN('Back data'!$A$366:$AW$366)))-K$6)/K129</f>
        <v>0.91626129256428068</v>
      </c>
      <c r="L130" s="12">
        <f t="array" ref="L130">INDEX('Back data'!$A$366:$AW$366,,MAX(IF('Back data'!$A$366:$AW$366&lt;&gt;"",COLUMN('Back data'!$A$366:$AW$366)))-L$6)/L129</f>
        <v>0.91568850183011496</v>
      </c>
      <c r="M130" s="12">
        <f t="array" ref="M130">INDEX('Back data'!$A$366:$AW$366,,MAX(IF('Back data'!$A$366:$AW$366&lt;&gt;"",COLUMN('Back data'!$A$366:$AW$366)))-M$6)/M129</f>
        <v>0.90008356213441565</v>
      </c>
      <c r="N130" s="12">
        <f t="array" ref="N130">INDEX('Back data'!$A$366:$AW$366,,MAX(IF('Back data'!$A$366:$AW$366&lt;&gt;"",COLUMN('Back data'!$A$366:$AW$366)))-N$6)/N129</f>
        <v>0.87278603749191985</v>
      </c>
      <c r="O130" s="12">
        <f t="array" ref="O130">INDEX('Back data'!$A$366:$AW$366,,MAX(IF('Back data'!$A$366:$AW$366&lt;&gt;"",COLUMN('Back data'!$A$366:$AW$366)))-O$6)/O129</f>
        <v>0.91485194146791105</v>
      </c>
      <c r="P130" s="12">
        <f t="array" ref="P130">INDEX('Back data'!$A$366:$AW$366,,MAX(IF('Back data'!$A$366:$AW$366&lt;&gt;"",COLUMN('Back data'!$A$366:$AW$366)))-P$6)/P129</f>
        <v>0.92355995652698952</v>
      </c>
    </row>
    <row r="131" spans="1:18" x14ac:dyDescent="0.25">
      <c r="A131" s="36" t="s">
        <v>78</v>
      </c>
      <c r="B131" s="46" t="s">
        <v>40</v>
      </c>
      <c r="C131" s="11" t="s">
        <v>71</v>
      </c>
      <c r="D131" s="12">
        <f t="array" ref="D131">+INDEX('Back data'!$A$367:$AW$367,,MAX(IF('Back data'!$A$367:$AW$367&lt;&gt;"",COLUMN('Back data'!$A$367:$AW$367)))-D$6)/D129</f>
        <v>6.7827569410618613E-2</v>
      </c>
      <c r="E131" s="12">
        <f t="array" ref="E131">+INDEX('Back data'!$A$367:$AW$367,,MAX(IF('Back data'!$A$367:$AW$367&lt;&gt;"",COLUMN('Back data'!$A$367:$AW$367)))-E$6)/E129</f>
        <v>5.2596449072219997E-2</v>
      </c>
      <c r="F131" s="12">
        <f t="array" ref="F131">+INDEX('Back data'!$A$367:$AW$367,,MAX(IF('Back data'!$A$367:$AW$367&lt;&gt;"",COLUMN('Back data'!$A$367:$AW$367)))-F$6)/F129</f>
        <v>7.9659598214285726E-2</v>
      </c>
      <c r="G131" s="12">
        <f t="array" ref="G131">+INDEX('Back data'!$A$367:$AW$367,,MAX(IF('Back data'!$A$367:$AW$367&lt;&gt;"",COLUMN('Back data'!$A$367:$AW$367)))-G$6)/G129</f>
        <v>0.1085048010973937</v>
      </c>
      <c r="H131" s="12">
        <f t="array" ref="H131">+INDEX('Back data'!$A$367:$AW$367,,MAX(IF('Back data'!$A$367:$AW$367&lt;&gt;"",COLUMN('Back data'!$A$367:$AW$367)))-H$6)/H129</f>
        <v>5.0354803493449778E-2</v>
      </c>
      <c r="I131" s="12">
        <f t="array" ref="I131">+INDEX('Back data'!$A$367:$AW$367,,MAX(IF('Back data'!$A$367:$AW$367&lt;&gt;"",COLUMN('Back data'!$A$367:$AW$367)))-I$6)/I129</f>
        <v>9.5864386964781528E-2</v>
      </c>
      <c r="J131" s="12">
        <f t="array" ref="J131">+INDEX('Back data'!$A$367:$AW$367,,MAX(IF('Back data'!$A$367:$AW$367&lt;&gt;"",COLUMN('Back data'!$A$367:$AW$367)))-J$6)/J129</f>
        <v>9.0497737556561084E-2</v>
      </c>
      <c r="K131" s="12">
        <f t="array" ref="K131">+INDEX('Back data'!$A$367:$AW$367,,MAX(IF('Back data'!$A$367:$AW$367&lt;&gt;"",COLUMN('Back data'!$A$367:$AW$367)))-K$6)/K129</f>
        <v>8.3738707435719248E-2</v>
      </c>
      <c r="L131" s="12">
        <f t="array" ref="L131">+INDEX('Back data'!$A$367:$AW$367,,MAX(IF('Back data'!$A$367:$AW$367&lt;&gt;"",COLUMN('Back data'!$A$367:$AW$367)))-L$6)/L129</f>
        <v>8.4311498169885146E-2</v>
      </c>
      <c r="M131" s="12">
        <f t="array" ref="M131">+INDEX('Back data'!$A$367:$AW$367,,MAX(IF('Back data'!$A$367:$AW$367&lt;&gt;"",COLUMN('Back data'!$A$367:$AW$367)))-M$6)/M129</f>
        <v>9.9916437865584323E-2</v>
      </c>
      <c r="N131" s="12">
        <f t="array" ref="N131">+INDEX('Back data'!$A$367:$AW$367,,MAX(IF('Back data'!$A$367:$AW$367&lt;&gt;"",COLUMN('Back data'!$A$367:$AW$367)))-N$6)/N129</f>
        <v>0.12721396250808015</v>
      </c>
      <c r="O131" s="12">
        <f t="array" ref="O131">+INDEX('Back data'!$A$367:$AW$367,,MAX(IF('Back data'!$A$367:$AW$367&lt;&gt;"",COLUMN('Back data'!$A$367:$AW$367)))-O$6)/O129</f>
        <v>8.5148058532088941E-2</v>
      </c>
      <c r="P131" s="12">
        <f t="array" ref="P131">+INDEX('Back data'!$A$367:$AW$367,,MAX(IF('Back data'!$A$367:$AW$367&lt;&gt;"",COLUMN('Back data'!$A$367:$AW$367)))-P$6)/P129</f>
        <v>7.6440043473010505E-2</v>
      </c>
      <c r="R131" s="60"/>
    </row>
    <row r="132" spans="1:18" x14ac:dyDescent="0.25">
      <c r="A132" s="32"/>
      <c r="B132" s="29"/>
      <c r="C132" s="33"/>
      <c r="D132" s="34"/>
      <c r="E132" s="34"/>
      <c r="F132" s="34"/>
      <c r="G132" s="34"/>
      <c r="H132" s="34"/>
      <c r="I132" s="34"/>
      <c r="J132" s="34"/>
      <c r="K132" s="34"/>
      <c r="L132" s="34"/>
      <c r="M132" s="34"/>
      <c r="N132" s="34"/>
      <c r="O132" s="34"/>
      <c r="P132" s="34"/>
    </row>
    <row r="133" spans="1:18" x14ac:dyDescent="0.25">
      <c r="A133" s="32"/>
      <c r="B133" s="29"/>
      <c r="C133" s="33"/>
      <c r="D133" s="34"/>
      <c r="E133" s="34"/>
      <c r="F133" s="34"/>
      <c r="G133" s="34"/>
      <c r="H133" s="34"/>
      <c r="I133" s="34"/>
      <c r="J133" s="34"/>
      <c r="K133" s="34"/>
      <c r="L133" s="34"/>
      <c r="M133" s="34"/>
      <c r="N133" s="34"/>
      <c r="O133" s="34"/>
      <c r="P133" s="34"/>
    </row>
    <row r="134" spans="1:18" x14ac:dyDescent="0.25">
      <c r="A134" s="32"/>
      <c r="B134" s="29"/>
      <c r="C134" s="33"/>
      <c r="D134" s="34"/>
      <c r="E134" s="34"/>
      <c r="F134" s="34"/>
      <c r="G134" s="34"/>
      <c r="H134" s="34"/>
      <c r="I134" s="34"/>
      <c r="J134" s="34"/>
      <c r="K134" s="34"/>
      <c r="L134" s="34"/>
      <c r="M134" s="34"/>
      <c r="N134" s="34"/>
      <c r="O134" s="34"/>
      <c r="P134" s="34"/>
    </row>
    <row r="135" spans="1:18" x14ac:dyDescent="0.25">
      <c r="A135" s="32"/>
      <c r="B135" s="29"/>
      <c r="C135" s="33"/>
      <c r="D135" s="34"/>
      <c r="E135" s="34"/>
      <c r="F135" s="34"/>
      <c r="G135" s="34"/>
      <c r="H135" s="34"/>
      <c r="I135" s="34"/>
      <c r="J135" s="34"/>
      <c r="K135" s="34"/>
      <c r="L135" s="34"/>
      <c r="M135" s="34"/>
      <c r="N135" s="34"/>
      <c r="O135" s="34"/>
      <c r="P135" s="34"/>
    </row>
    <row r="136" spans="1:18" x14ac:dyDescent="0.25">
      <c r="A136" s="7"/>
      <c r="B136" s="8"/>
      <c r="C136" s="9" t="s">
        <v>68</v>
      </c>
      <c r="D136" s="10">
        <f t="array" ref="D136">INDEX('Back data'!$A$123:$AW$123,,MAX(IF('Back data'!$A$123:$AW$123&lt;&gt;"",COLUMN('Back data'!$A$123:$AW$123)))-D$6)+INDEX('Back data'!$A$124:$AW$124,,MAX(IF('Back data'!$A$124:$AW$124&lt;&gt;"",COLUMN('Back data'!$A$124:$AW$124)))-D$6)</f>
        <v>70.849999999999994</v>
      </c>
      <c r="E136" s="10">
        <f t="array" ref="E136">INDEX('Back data'!$A$123:$AW$123,,MAX(IF('Back data'!$A$123:$AW$123&lt;&gt;"",COLUMN('Back data'!$A$123:$AW$123)))-E$6)+INDEX('Back data'!$A$124:$AW$124,,MAX(IF('Back data'!$A$124:$AW$124&lt;&gt;"",COLUMN('Back data'!$A$124:$AW$124)))-E$6)</f>
        <v>72.570000000000007</v>
      </c>
      <c r="F136" s="10">
        <f t="array" ref="F136">INDEX('Back data'!$A$123:$AW$123,,MAX(IF('Back data'!$A$123:$AW$123&lt;&gt;"",COLUMN('Back data'!$A$123:$AW$123)))-F$6)+INDEX('Back data'!$A$124:$AW$124,,MAX(IF('Back data'!$A$124:$AW$124&lt;&gt;"",COLUMN('Back data'!$A$124:$AW$124)))-F$6)</f>
        <v>66.12</v>
      </c>
      <c r="G136" s="10">
        <f t="array" ref="G136">INDEX('Back data'!$A$123:$AW$123,,MAX(IF('Back data'!$A$123:$AW$123&lt;&gt;"",COLUMN('Back data'!$A$123:$AW$123)))-G$6)+INDEX('Back data'!$A$124:$AW$124,,MAX(IF('Back data'!$A$124:$AW$124&lt;&gt;"",COLUMN('Back data'!$A$124:$AW$124)))-G$6)</f>
        <v>70.709999999999994</v>
      </c>
      <c r="H136" s="10">
        <f t="array" ref="H136">INDEX('Back data'!$A$123:$AW$123,,MAX(IF('Back data'!$A$123:$AW$123&lt;&gt;"",COLUMN('Back data'!$A$123:$AW$123)))-H$6)+INDEX('Back data'!$A$124:$AW$124,,MAX(IF('Back data'!$A$124:$AW$124&lt;&gt;"",COLUMN('Back data'!$A$124:$AW$124)))-H$6)</f>
        <v>71.149999999999991</v>
      </c>
      <c r="I136" s="10">
        <f t="array" ref="I136">INDEX('Back data'!$A$123:$AW$123,,MAX(IF('Back data'!$A$123:$AW$123&lt;&gt;"",COLUMN('Back data'!$A$123:$AW$123)))-I$6)+INDEX('Back data'!$A$124:$AW$124,,MAX(IF('Back data'!$A$124:$AW$124&lt;&gt;"",COLUMN('Back data'!$A$124:$AW$124)))-I$6)</f>
        <v>74.23</v>
      </c>
      <c r="J136" s="10">
        <f t="array" ref="J136">INDEX('Back data'!$A$123:$AW$123,,MAX(IF('Back data'!$A$123:$AW$123&lt;&gt;"",COLUMN('Back data'!$A$123:$AW$123)))-J$6)+INDEX('Back data'!$A$124:$AW$124,,MAX(IF('Back data'!$A$124:$AW$124&lt;&gt;"",COLUMN('Back data'!$A$124:$AW$124)))-J$6)</f>
        <v>74.959999999999994</v>
      </c>
      <c r="K136" s="10">
        <f t="array" ref="K136">INDEX('Back data'!$A$123:$AW$123,,MAX(IF('Back data'!$A$123:$AW$123&lt;&gt;"",COLUMN('Back data'!$A$123:$AW$123)))-K$6)+INDEX('Back data'!$A$124:$AW$124,,MAX(IF('Back data'!$A$124:$AW$124&lt;&gt;"",COLUMN('Back data'!$A$124:$AW$124)))-K$6)</f>
        <v>78.960000000000008</v>
      </c>
      <c r="L136" s="10">
        <f t="array" ref="L136">INDEX('Back data'!$A$123:$AW$123,,MAX(IF('Back data'!$A$123:$AW$123&lt;&gt;"",COLUMN('Back data'!$A$123:$AW$123)))-L$6)+INDEX('Back data'!$A$124:$AW$124,,MAX(IF('Back data'!$A$124:$AW$124&lt;&gt;"",COLUMN('Back data'!$A$124:$AW$124)))-L$6)</f>
        <v>82.59</v>
      </c>
      <c r="M136" s="10">
        <f t="array" ref="M136">INDEX('Back data'!$A$123:$AW$123,,MAX(IF('Back data'!$A$123:$AW$123&lt;&gt;"",COLUMN('Back data'!$A$123:$AW$123)))-M$6)+INDEX('Back data'!$A$124:$AW$124,,MAX(IF('Back data'!$A$124:$AW$124&lt;&gt;"",COLUMN('Back data'!$A$124:$AW$124)))-M$6)</f>
        <v>83.33</v>
      </c>
      <c r="N136" s="10">
        <f t="array" ref="N136">INDEX('Back data'!$A$123:$AW$123,,MAX(IF('Back data'!$A$123:$AW$123&lt;&gt;"",COLUMN('Back data'!$A$123:$AW$123)))-N$6)+INDEX('Back data'!$A$124:$AW$124,,MAX(IF('Back data'!$A$124:$AW$124&lt;&gt;"",COLUMN('Back data'!$A$124:$AW$124)))-N$6)</f>
        <v>80.77</v>
      </c>
      <c r="O136" s="10">
        <f t="array" ref="O136">INDEX('Back data'!$A$123:$AW$123,,MAX(IF('Back data'!$A$123:$AW$123&lt;&gt;"",COLUMN('Back data'!$A$123:$AW$123)))-O$6)+INDEX('Back data'!$A$124:$AW$124,,MAX(IF('Back data'!$A$124:$AW$124&lt;&gt;"",COLUMN('Back data'!$A$124:$AW$124)))-O$6)</f>
        <v>84.46</v>
      </c>
      <c r="P136" s="10">
        <f t="array" ref="P136">INDEX('Back data'!$A$123:$AW$123,,MAX(IF('Back data'!$A$123:$AW$123&lt;&gt;"",COLUMN('Back data'!$A$123:$AW$123)))-P$6)+INDEX('Back data'!$A$124:$AW$124,,MAX(IF('Back data'!$A$124:$AW$124&lt;&gt;"",COLUMN('Back data'!$A$124:$AW$124)))-P$6)</f>
        <v>85.97</v>
      </c>
    </row>
    <row r="137" spans="1:18" x14ac:dyDescent="0.25">
      <c r="A137" s="40" t="s">
        <v>79</v>
      </c>
      <c r="B137" s="41" t="s">
        <v>75</v>
      </c>
      <c r="C137" s="11" t="s">
        <v>70</v>
      </c>
      <c r="D137" s="12">
        <f t="array" ref="D137">INDEX('Back data'!$A$123:$AW$123,,MAX(IF('Back data'!$A$123:$AW$123&lt;&gt;"",COLUMN('Back data'!$A$123:$AW$123)))-D$6)/D136</f>
        <v>0.952152434721242</v>
      </c>
      <c r="E137" s="12">
        <f t="array" ref="E137">INDEX('Back data'!$A$123:$AW$123,,MAX(IF('Back data'!$A$123:$AW$123&lt;&gt;"",COLUMN('Back data'!$A$123:$AW$123)))-E$6)/E136</f>
        <v>0.98305084745762705</v>
      </c>
      <c r="F137" s="12">
        <f t="array" ref="F137">INDEX('Back data'!$A$123:$AW$123,,MAX(IF('Back data'!$A$123:$AW$123&lt;&gt;"",COLUMN('Back data'!$A$123:$AW$123)))-F$6)/F136</f>
        <v>0.89987900786448871</v>
      </c>
      <c r="G137" s="12">
        <f t="array" ref="G137">INDEX('Back data'!$A$123:$AW$123,,MAX(IF('Back data'!$A$123:$AW$123&lt;&gt;"",COLUMN('Back data'!$A$123:$AW$123)))-G$6)/G136</f>
        <v>0.91132795927025889</v>
      </c>
      <c r="H137" s="12">
        <f t="array" ref="H137">INDEX('Back data'!$A$123:$AW$123,,MAX(IF('Back data'!$A$123:$AW$123&lt;&gt;"",COLUMN('Back data'!$A$123:$AW$123)))-H$6)/H136</f>
        <v>0.91229796205200286</v>
      </c>
      <c r="I137" s="12">
        <f t="array" ref="I137">INDEX('Back data'!$A$123:$AW$123,,MAX(IF('Back data'!$A$123:$AW$123&lt;&gt;"",COLUMN('Back data'!$A$123:$AW$123)))-I$6)/I136</f>
        <v>0.91310790785396734</v>
      </c>
      <c r="J137" s="12">
        <f t="array" ref="J137">INDEX('Back data'!$A$123:$AW$123,,MAX(IF('Back data'!$A$123:$AW$123&lt;&gt;"",COLUMN('Back data'!$A$123:$AW$123)))-J$6)/J136</f>
        <v>0.92529348986125937</v>
      </c>
      <c r="K137" s="12">
        <f t="array" ref="K137">INDEX('Back data'!$A$123:$AW$123,,MAX(IF('Back data'!$A$123:$AW$123&lt;&gt;"",COLUMN('Back data'!$A$123:$AW$123)))-K$6)/K136</f>
        <v>0.91198074974670718</v>
      </c>
      <c r="L137" s="12">
        <f t="array" ref="L137">INDEX('Back data'!$A$123:$AW$123,,MAX(IF('Back data'!$A$123:$AW$123&lt;&gt;"",COLUMN('Back data'!$A$123:$AW$123)))-L$6)/L136</f>
        <v>0.9147596561327036</v>
      </c>
      <c r="M137" s="12">
        <f t="array" ref="M137">INDEX('Back data'!$A$123:$AW$123,,MAX(IF('Back data'!$A$123:$AW$123&lt;&gt;"",COLUMN('Back data'!$A$123:$AW$123)))-M$6)/M136</f>
        <v>0.92655706228249124</v>
      </c>
      <c r="N137" s="12">
        <f t="array" ref="N137">INDEX('Back data'!$A$123:$AW$123,,MAX(IF('Back data'!$A$123:$AW$123&lt;&gt;"",COLUMN('Back data'!$A$123:$AW$123)))-N$6)/N136</f>
        <v>0.89996285749659533</v>
      </c>
      <c r="O137" s="12">
        <f t="array" ref="O137">INDEX('Back data'!$A$123:$AW$123,,MAX(IF('Back data'!$A$123:$AW$123&lt;&gt;"",COLUMN('Back data'!$A$123:$AW$123)))-O$6)/O136</f>
        <v>0.91167416528534229</v>
      </c>
      <c r="P137" s="12">
        <f t="array" ref="P137">INDEX('Back data'!$A$123:$AW$123,,MAX(IF('Back data'!$A$123:$AW$123&lt;&gt;"",COLUMN('Back data'!$A$123:$AW$123)))-P$6)/P136</f>
        <v>0.93311620332674183</v>
      </c>
    </row>
    <row r="138" spans="1:18" x14ac:dyDescent="0.25">
      <c r="A138" s="40" t="s">
        <v>79</v>
      </c>
      <c r="B138" s="41" t="s">
        <v>76</v>
      </c>
      <c r="C138" s="11" t="s">
        <v>71</v>
      </c>
      <c r="D138" s="12">
        <f t="array" ref="D138">+INDEX('Back data'!$A$124:$AW$124,,MAX(IF('Back data'!$A$124:$AW$124&lt;&gt;"",COLUMN('Back data'!$A$124:$AW$124)))-D$6)/D136</f>
        <v>4.7847565278757942E-2</v>
      </c>
      <c r="E138" s="12">
        <f t="array" ref="E138">+INDEX('Back data'!$A$124:$AW$124,,MAX(IF('Back data'!$A$124:$AW$124&lt;&gt;"",COLUMN('Back data'!$A$124:$AW$124)))-E$6)/E136</f>
        <v>1.6949152542372878E-2</v>
      </c>
      <c r="F138" s="12">
        <f t="array" ref="F138">+INDEX('Back data'!$A$124:$AW$124,,MAX(IF('Back data'!$A$124:$AW$124&lt;&gt;"",COLUMN('Back data'!$A$124:$AW$124)))-F$6)/F136</f>
        <v>0.10012099213551119</v>
      </c>
      <c r="G138" s="12">
        <f t="array" ref="G138">+INDEX('Back data'!$A$124:$AW$124,,MAX(IF('Back data'!$A$124:$AW$124&lt;&gt;"",COLUMN('Back data'!$A$124:$AW$124)))-G$6)/G136</f>
        <v>8.8672040729741192E-2</v>
      </c>
      <c r="H138" s="12">
        <f t="array" ref="H138">+INDEX('Back data'!$A$124:$AW$124,,MAX(IF('Back data'!$A$124:$AW$124&lt;&gt;"",COLUMN('Back data'!$A$124:$AW$124)))-H$6)/H136</f>
        <v>8.7702037947997205E-2</v>
      </c>
      <c r="I138" s="12">
        <f t="array" ref="I138">+INDEX('Back data'!$A$124:$AW$124,,MAX(IF('Back data'!$A$124:$AW$124&lt;&gt;"",COLUMN('Back data'!$A$124:$AW$124)))-I$6)/I136</f>
        <v>8.6892092146032593E-2</v>
      </c>
      <c r="J138" s="12">
        <f t="array" ref="J138">+INDEX('Back data'!$A$124:$AW$124,,MAX(IF('Back data'!$A$124:$AW$124&lt;&gt;"",COLUMN('Back data'!$A$124:$AW$124)))-J$6)/J136</f>
        <v>7.4706510138740662E-2</v>
      </c>
      <c r="K138" s="12">
        <f t="array" ref="K138">+INDEX('Back data'!$A$124:$AW$124,,MAX(IF('Back data'!$A$124:$AW$124&lt;&gt;"",COLUMN('Back data'!$A$124:$AW$124)))-K$6)/K136</f>
        <v>8.8019250253292797E-2</v>
      </c>
      <c r="L138" s="12">
        <f t="array" ref="L138">+INDEX('Back data'!$A$124:$AW$124,,MAX(IF('Back data'!$A$124:$AW$124&lt;&gt;"",COLUMN('Back data'!$A$124:$AW$124)))-L$6)/L136</f>
        <v>8.5240343867296287E-2</v>
      </c>
      <c r="M138" s="12">
        <f t="array" ref="M138">+INDEX('Back data'!$A$124:$AW$124,,MAX(IF('Back data'!$A$124:$AW$124&lt;&gt;"",COLUMN('Back data'!$A$124:$AW$124)))-M$6)/M136</f>
        <v>7.3442937717508705E-2</v>
      </c>
      <c r="N138" s="12">
        <f t="array" ref="N138">+INDEX('Back data'!$A$124:$AW$124,,MAX(IF('Back data'!$A$124:$AW$124&lt;&gt;"",COLUMN('Back data'!$A$124:$AW$124)))-N$6)/N136</f>
        <v>0.10003714250340473</v>
      </c>
      <c r="O138" s="12">
        <f t="array" ref="O138">+INDEX('Back data'!$A$124:$AW$124,,MAX(IF('Back data'!$A$124:$AW$124&lt;&gt;"",COLUMN('Back data'!$A$124:$AW$124)))-O$6)/O136</f>
        <v>8.8325834714657839E-2</v>
      </c>
      <c r="P138" s="12">
        <f t="array" ref="P138">+INDEX('Back data'!$A$124:$AW$124,,MAX(IF('Back data'!$A$124:$AW$124&lt;&gt;"",COLUMN('Back data'!$A$124:$AW$124)))-P$6)/P136</f>
        <v>6.6883796673258111E-2</v>
      </c>
      <c r="R138" s="60"/>
    </row>
    <row r="141" spans="1:18" x14ac:dyDescent="0.25">
      <c r="B141" s="28"/>
      <c r="C141" s="9" t="s">
        <v>68</v>
      </c>
      <c r="D141" s="10">
        <f t="array" ref="D141">INDEX('Back data'!$A$129:$AW$129,,MAX(IF('Back data'!$A$129:$AW$129&lt;&gt;"",COLUMN('Back data'!$A$129:$AW$129)))-D$6)+INDEX('Back data'!$A$130:$AW$130,,MAX(IF('Back data'!$A$130:$AW$130&lt;&gt;"",COLUMN('Back data'!$A$130:$AW$130)))-D$6)</f>
        <v>69.39</v>
      </c>
      <c r="E141" s="10">
        <f t="array" ref="E141">INDEX('Back data'!$A$129:$AW$129,,MAX(IF('Back data'!$A$129:$AW$129&lt;&gt;"",COLUMN('Back data'!$A$129:$AW$129)))-E$6)+INDEX('Back data'!$A$130:$AW$130,,MAX(IF('Back data'!$A$130:$AW$130&lt;&gt;"",COLUMN('Back data'!$A$130:$AW$130)))-E$6)</f>
        <v>69.59</v>
      </c>
      <c r="F141" s="10">
        <f t="array" ref="F141">INDEX('Back data'!$A$129:$AW$129,,MAX(IF('Back data'!$A$129:$AW$129&lt;&gt;"",COLUMN('Back data'!$A$129:$AW$129)))-F$6)+INDEX('Back data'!$A$130:$AW$130,,MAX(IF('Back data'!$A$130:$AW$130&lt;&gt;"",COLUMN('Back data'!$A$130:$AW$130)))-F$6)</f>
        <v>77.179999999999993</v>
      </c>
      <c r="G141" s="10">
        <f t="array" ref="G141">INDEX('Back data'!$A$129:$AW$129,,MAX(IF('Back data'!$A$129:$AW$129&lt;&gt;"",COLUMN('Back data'!$A$129:$AW$129)))-G$6)+INDEX('Back data'!$A$130:$AW$130,,MAX(IF('Back data'!$A$130:$AW$130&lt;&gt;"",COLUMN('Back data'!$A$130:$AW$130)))-G$6)</f>
        <v>80.22</v>
      </c>
      <c r="H141" s="10">
        <f t="array" ref="H141">INDEX('Back data'!$A$129:$AW$129,,MAX(IF('Back data'!$A$129:$AW$129&lt;&gt;"",COLUMN('Back data'!$A$129:$AW$129)))-H$6)+INDEX('Back data'!$A$130:$AW$130,,MAX(IF('Back data'!$A$130:$AW$130&lt;&gt;"",COLUMN('Back data'!$A$130:$AW$130)))-H$6)</f>
        <v>69.45</v>
      </c>
      <c r="I141" s="10">
        <f t="array" ref="I141">INDEX('Back data'!$A$129:$AW$129,,MAX(IF('Back data'!$A$129:$AW$129&lt;&gt;"",COLUMN('Back data'!$A$129:$AW$129)))-I$6)+INDEX('Back data'!$A$130:$AW$130,,MAX(IF('Back data'!$A$130:$AW$130&lt;&gt;"",COLUMN('Back data'!$A$130:$AW$130)))-I$6)</f>
        <v>83.55</v>
      </c>
      <c r="J141" s="10">
        <f t="array" ref="J141">INDEX('Back data'!$A$129:$AW$129,,MAX(IF('Back data'!$A$129:$AW$129&lt;&gt;"",COLUMN('Back data'!$A$129:$AW$129)))-J$6)+INDEX('Back data'!$A$130:$AW$130,,MAX(IF('Back data'!$A$130:$AW$130&lt;&gt;"",COLUMN('Back data'!$A$130:$AW$130)))-J$6)</f>
        <v>71.5</v>
      </c>
      <c r="K141" s="10">
        <f t="array" ref="K141">INDEX('Back data'!$A$129:$AW$129,,MAX(IF('Back data'!$A$129:$AW$129&lt;&gt;"",COLUMN('Back data'!$A$129:$AW$129)))-K$6)+INDEX('Back data'!$A$130:$AW$130,,MAX(IF('Back data'!$A$130:$AW$130&lt;&gt;"",COLUMN('Back data'!$A$130:$AW$130)))-K$6)</f>
        <v>78.44</v>
      </c>
      <c r="L141" s="10">
        <f t="array" ref="L141">INDEX('Back data'!$A$129:$AW$129,,MAX(IF('Back data'!$A$129:$AW$129&lt;&gt;"",COLUMN('Back data'!$A$129:$AW$129)))-L$6)+INDEX('Back data'!$A$130:$AW$130,,MAX(IF('Back data'!$A$130:$AW$130&lt;&gt;"",COLUMN('Back data'!$A$130:$AW$130)))-L$6)</f>
        <v>85.039999999999992</v>
      </c>
      <c r="M141" s="10">
        <f t="array" ref="M141">INDEX('Back data'!$A$129:$AW$129,,MAX(IF('Back data'!$A$129:$AW$129&lt;&gt;"",COLUMN('Back data'!$A$129:$AW$129)))-M$6)+INDEX('Back data'!$A$130:$AW$130,,MAX(IF('Back data'!$A$130:$AW$130&lt;&gt;"",COLUMN('Back data'!$A$130:$AW$130)))-M$6)</f>
        <v>85.92</v>
      </c>
      <c r="N141" s="10">
        <f t="array" ref="N141">INDEX('Back data'!$A$129:$AW$129,,MAX(IF('Back data'!$A$129:$AW$129&lt;&gt;"",COLUMN('Back data'!$A$129:$AW$129)))-N$6)+INDEX('Back data'!$A$130:$AW$130,,MAX(IF('Back data'!$A$130:$AW$130&lt;&gt;"",COLUMN('Back data'!$A$130:$AW$130)))-N$6)</f>
        <v>84.17</v>
      </c>
      <c r="O141" s="10">
        <f t="array" ref="O141">INDEX('Back data'!$A$129:$AW$129,,MAX(IF('Back data'!$A$129:$AW$129&lt;&gt;"",COLUMN('Back data'!$A$129:$AW$129)))-O$6)+INDEX('Back data'!$A$130:$AW$130,,MAX(IF('Back data'!$A$130:$AW$130&lt;&gt;"",COLUMN('Back data'!$A$130:$AW$130)))-O$6)</f>
        <v>87.69</v>
      </c>
      <c r="P141" s="10">
        <f t="array" ref="P141">INDEX('Back data'!$A$129:$AW$129,,MAX(IF('Back data'!$A$129:$AW$129&lt;&gt;"",COLUMN('Back data'!$A$129:$AW$129)))-P$6)+INDEX('Back data'!$A$130:$AW$130,,MAX(IF('Back data'!$A$130:$AW$130&lt;&gt;"",COLUMN('Back data'!$A$130:$AW$130)))-P$6)</f>
        <v>83.539999999999992</v>
      </c>
    </row>
    <row r="142" spans="1:18" x14ac:dyDescent="0.25">
      <c r="A142" s="40" t="s">
        <v>79</v>
      </c>
      <c r="B142" s="42" t="s">
        <v>72</v>
      </c>
      <c r="C142" s="11" t="s">
        <v>70</v>
      </c>
      <c r="D142" s="12">
        <f t="array" ref="D142">INDEX('Back data'!$A$129:$AW$129,,MAX(IF('Back data'!$A$129:$AW$129&lt;&gt;"",COLUMN('Back data'!$A$129:$AW$129)))-D$6)/D141</f>
        <v>0.72632944228274965</v>
      </c>
      <c r="E142" s="12">
        <f t="array" ref="E142">INDEX('Back data'!$A$129:$AW$129,,MAX(IF('Back data'!$A$129:$AW$129&lt;&gt;"",COLUMN('Back data'!$A$129:$AW$129)))-E$6)/E141</f>
        <v>0.91220002873976136</v>
      </c>
      <c r="F142" s="12">
        <f t="array" ref="F142">INDEX('Back data'!$A$129:$AW$129,,MAX(IF('Back data'!$A$129:$AW$129&lt;&gt;"",COLUMN('Back data'!$A$129:$AW$129)))-F$6)/F141</f>
        <v>0.61466701217932107</v>
      </c>
      <c r="G142" s="12">
        <f t="array" ref="G142">INDEX('Back data'!$A$129:$AW$129,,MAX(IF('Back data'!$A$129:$AW$129&lt;&gt;"",COLUMN('Back data'!$A$129:$AW$129)))-G$6)/G141</f>
        <v>0.70755422587883321</v>
      </c>
      <c r="H142" s="12">
        <f t="array" ref="H142">INDEX('Back data'!$A$129:$AW$129,,MAX(IF('Back data'!$A$129:$AW$129&lt;&gt;"",COLUMN('Back data'!$A$129:$AW$129)))-H$6)/H141</f>
        <v>0.69575233981281492</v>
      </c>
      <c r="I142" s="12">
        <f t="array" ref="I142">INDEX('Back data'!$A$129:$AW$129,,MAX(IF('Back data'!$A$129:$AW$129&lt;&gt;"",COLUMN('Back data'!$A$129:$AW$129)))-I$6)/I141</f>
        <v>0.63566726511071214</v>
      </c>
      <c r="J142" s="12">
        <f t="array" ref="J142">INDEX('Back data'!$A$129:$AW$129,,MAX(IF('Back data'!$A$129:$AW$129&lt;&gt;"",COLUMN('Back data'!$A$129:$AW$129)))-J$6)/J141</f>
        <v>0.70755244755244762</v>
      </c>
      <c r="K142" s="12">
        <f t="array" ref="K142">INDEX('Back data'!$A$129:$AW$129,,MAX(IF('Back data'!$A$129:$AW$129&lt;&gt;"",COLUMN('Back data'!$A$129:$AW$129)))-K$6)/K141</f>
        <v>0.72004079551249356</v>
      </c>
      <c r="L142" s="12">
        <f t="array" ref="L142">INDEX('Back data'!$A$129:$AW$129,,MAX(IF('Back data'!$A$129:$AW$129&lt;&gt;"",COLUMN('Back data'!$A$129:$AW$129)))-L$6)/L141</f>
        <v>0.63981655691439321</v>
      </c>
      <c r="M142" s="12">
        <f t="array" ref="M142">INDEX('Back data'!$A$129:$AW$129,,MAX(IF('Back data'!$A$129:$AW$129&lt;&gt;"",COLUMN('Back data'!$A$129:$AW$129)))-M$6)/M141</f>
        <v>0.68715083798882681</v>
      </c>
      <c r="N142" s="12">
        <f t="array" ref="N142">INDEX('Back data'!$A$129:$AW$129,,MAX(IF('Back data'!$A$129:$AW$129&lt;&gt;"",COLUMN('Back data'!$A$129:$AW$129)))-N$6)/N141</f>
        <v>0.75501960318403227</v>
      </c>
      <c r="O142" s="12">
        <f t="array" ref="O142">INDEX('Back data'!$A$129:$AW$129,,MAX(IF('Back data'!$A$129:$AW$129&lt;&gt;"",COLUMN('Back data'!$A$129:$AW$129)))-O$6)/O141</f>
        <v>0.67396510434485124</v>
      </c>
      <c r="P142" s="12">
        <f t="array" ref="P142">INDEX('Back data'!$A$129:$AW$129,,MAX(IF('Back data'!$A$129:$AW$129&lt;&gt;"",COLUMN('Back data'!$A$129:$AW$129)))-P$6)/P141</f>
        <v>0.75209480488388802</v>
      </c>
    </row>
    <row r="143" spans="1:18" x14ac:dyDescent="0.25">
      <c r="A143" s="40" t="s">
        <v>79</v>
      </c>
      <c r="B143" s="42" t="s">
        <v>72</v>
      </c>
      <c r="C143" s="11" t="s">
        <v>71</v>
      </c>
      <c r="D143" s="12">
        <f t="array" ref="D143">+INDEX('Back data'!$A$130:$AW$130,,MAX(IF('Back data'!$A$130:$AW$130&lt;&gt;"",COLUMN('Back data'!$A$130:$AW$130)))-D$6)/D141</f>
        <v>0.2736705577172503</v>
      </c>
      <c r="E143" s="12">
        <f t="array" ref="E143">+INDEX('Back data'!$A$130:$AW$130,,MAX(IF('Back data'!$A$130:$AW$130&lt;&gt;"",COLUMN('Back data'!$A$130:$AW$130)))-E$6)/E141</f>
        <v>8.7799971260238543E-2</v>
      </c>
      <c r="F143" s="12">
        <f t="array" ref="F143">+INDEX('Back data'!$A$130:$AW$130,,MAX(IF('Back data'!$A$130:$AW$130&lt;&gt;"",COLUMN('Back data'!$A$130:$AW$130)))-F$6)/F141</f>
        <v>0.38533298782067893</v>
      </c>
      <c r="G143" s="12">
        <f t="array" ref="G143">+INDEX('Back data'!$A$130:$AW$130,,MAX(IF('Back data'!$A$130:$AW$130&lt;&gt;"",COLUMN('Back data'!$A$130:$AW$130)))-G$6)/G141</f>
        <v>0.29244577412116679</v>
      </c>
      <c r="H143" s="12">
        <f t="array" ref="H143">+INDEX('Back data'!$A$130:$AW$130,,MAX(IF('Back data'!$A$130:$AW$130&lt;&gt;"",COLUMN('Back data'!$A$130:$AW$130)))-H$6)/H141</f>
        <v>0.30424766018718502</v>
      </c>
      <c r="I143" s="12">
        <f t="array" ref="I143">+INDEX('Back data'!$A$130:$AW$130,,MAX(IF('Back data'!$A$130:$AW$130&lt;&gt;"",COLUMN('Back data'!$A$130:$AW$130)))-I$6)/I141</f>
        <v>0.36433273488928786</v>
      </c>
      <c r="J143" s="12">
        <f t="array" ref="J143">+INDEX('Back data'!$A$130:$AW$130,,MAX(IF('Back data'!$A$130:$AW$130&lt;&gt;"",COLUMN('Back data'!$A$130:$AW$130)))-J$6)/J141</f>
        <v>0.29244755244755244</v>
      </c>
      <c r="K143" s="12">
        <f t="array" ref="K143">+INDEX('Back data'!$A$130:$AW$130,,MAX(IF('Back data'!$A$130:$AW$130&lt;&gt;"",COLUMN('Back data'!$A$130:$AW$130)))-K$6)/K141</f>
        <v>0.27995920448750639</v>
      </c>
      <c r="L143" s="12">
        <f t="array" ref="L143">+INDEX('Back data'!$A$130:$AW$130,,MAX(IF('Back data'!$A$130:$AW$130&lt;&gt;"",COLUMN('Back data'!$A$130:$AW$130)))-L$6)/L141</f>
        <v>0.36018344308560679</v>
      </c>
      <c r="M143" s="12">
        <f t="array" ref="M143">+INDEX('Back data'!$A$130:$AW$130,,MAX(IF('Back data'!$A$130:$AW$130&lt;&gt;"",COLUMN('Back data'!$A$130:$AW$130)))-M$6)/M141</f>
        <v>0.31284916201117319</v>
      </c>
      <c r="N143" s="12">
        <f t="array" ref="N143">+INDEX('Back data'!$A$130:$AW$130,,MAX(IF('Back data'!$A$130:$AW$130&lt;&gt;"",COLUMN('Back data'!$A$130:$AW$130)))-N$6)/N141</f>
        <v>0.2449803968159677</v>
      </c>
      <c r="O143" s="12">
        <f t="array" ref="O143">+INDEX('Back data'!$A$130:$AW$130,,MAX(IF('Back data'!$A$130:$AW$130&lt;&gt;"",COLUMN('Back data'!$A$130:$AW$130)))-O$6)/O141</f>
        <v>0.32603489565514882</v>
      </c>
      <c r="P143" s="12">
        <f t="array" ref="P143">+INDEX('Back data'!$A$130:$AW$130,,MAX(IF('Back data'!$A$130:$AW$130&lt;&gt;"",COLUMN('Back data'!$A$130:$AW$130)))-P$6)/P141</f>
        <v>0.24790519511611209</v>
      </c>
      <c r="R143" s="60"/>
    </row>
    <row r="146" spans="1:18" x14ac:dyDescent="0.25">
      <c r="B146" s="28"/>
      <c r="C146" s="9" t="s">
        <v>68</v>
      </c>
      <c r="D146" s="10">
        <f t="array" ref="D146">INDEX('Back data'!$A$135:$AW$135,,MAX(IF('Back data'!$A$135:$AW$135&lt;&gt;"",COLUMN('Back data'!$A$135:$AW$135)))-D$6)+INDEX('Back data'!$A$136:$AW$136,,MAX(IF('Back data'!$A$136:$AW$136&lt;&gt;"",COLUMN('Back data'!$A$136:$AW$136)))-D$6)</f>
        <v>69.53</v>
      </c>
      <c r="E146" s="10">
        <f t="array" ref="E146">INDEX('Back data'!$A$135:$AW$135,,MAX(IF('Back data'!$A$135:$AW$135&lt;&gt;"",COLUMN('Back data'!$A$135:$AW$135)))-E$6)+INDEX('Back data'!$A$136:$AW$136,,MAX(IF('Back data'!$A$136:$AW$136&lt;&gt;"",COLUMN('Back data'!$A$136:$AW$136)))-E$6)</f>
        <v>71.690000000000012</v>
      </c>
      <c r="F146" s="10">
        <f t="array" ref="F146">INDEX('Back data'!$A$135:$AW$135,,MAX(IF('Back data'!$A$135:$AW$135&lt;&gt;"",COLUMN('Back data'!$A$135:$AW$135)))-F$6)+INDEX('Back data'!$A$136:$AW$136,,MAX(IF('Back data'!$A$136:$AW$136&lt;&gt;"",COLUMN('Back data'!$A$136:$AW$136)))-F$6)</f>
        <v>62.95</v>
      </c>
      <c r="G146" s="10">
        <f t="array" ref="G146">INDEX('Back data'!$A$135:$AW$135,,MAX(IF('Back data'!$A$135:$AW$135&lt;&gt;"",COLUMN('Back data'!$A$135:$AW$135)))-G$6)+INDEX('Back data'!$A$136:$AW$136,,MAX(IF('Back data'!$A$136:$AW$136&lt;&gt;"",COLUMN('Back data'!$A$136:$AW$136)))-G$6)</f>
        <v>67.78</v>
      </c>
      <c r="H146" s="10">
        <f t="array" ref="H146">INDEX('Back data'!$A$135:$AW$135,,MAX(IF('Back data'!$A$135:$AW$135&lt;&gt;"",COLUMN('Back data'!$A$135:$AW$135)))-H$6)+INDEX('Back data'!$A$136:$AW$136,,MAX(IF('Back data'!$A$136:$AW$136&lt;&gt;"",COLUMN('Back data'!$A$136:$AW$136)))-H$6)</f>
        <v>70.44</v>
      </c>
      <c r="I146" s="10">
        <f t="array" ref="I146">INDEX('Back data'!$A$135:$AW$135,,MAX(IF('Back data'!$A$135:$AW$135&lt;&gt;"",COLUMN('Back data'!$A$135:$AW$135)))-I$6)+INDEX('Back data'!$A$136:$AW$136,,MAX(IF('Back data'!$A$136:$AW$136&lt;&gt;"",COLUMN('Back data'!$A$136:$AW$136)))-I$6)</f>
        <v>70.56</v>
      </c>
      <c r="J146" s="10">
        <f t="array" ref="J146">INDEX('Back data'!$A$135:$AW$135,,MAX(IF('Back data'!$A$135:$AW$135&lt;&gt;"",COLUMN('Back data'!$A$135:$AW$135)))-J$6)+INDEX('Back data'!$A$136:$AW$136,,MAX(IF('Back data'!$A$136:$AW$136&lt;&gt;"",COLUMN('Back data'!$A$136:$AW$136)))-J$6)</f>
        <v>74.38000000000001</v>
      </c>
      <c r="K146" s="10">
        <f t="array" ref="K146">INDEX('Back data'!$A$135:$AW$135,,MAX(IF('Back data'!$A$135:$AW$135&lt;&gt;"",COLUMN('Back data'!$A$135:$AW$135)))-K$6)+INDEX('Back data'!$A$136:$AW$136,,MAX(IF('Back data'!$A$136:$AW$136&lt;&gt;"",COLUMN('Back data'!$A$136:$AW$136)))-K$6)</f>
        <v>78.27</v>
      </c>
      <c r="L146" s="10">
        <f t="array" ref="L146">INDEX('Back data'!$A$135:$AW$135,,MAX(IF('Back data'!$A$135:$AW$135&lt;&gt;"",COLUMN('Back data'!$A$135:$AW$135)))-L$6)+INDEX('Back data'!$A$136:$AW$136,,MAX(IF('Back data'!$A$136:$AW$136&lt;&gt;"",COLUMN('Back data'!$A$136:$AW$136)))-L$6)</f>
        <v>80.760000000000005</v>
      </c>
      <c r="M146" s="10">
        <f t="array" ref="M146">INDEX('Back data'!$A$135:$AW$135,,MAX(IF('Back data'!$A$135:$AW$135&lt;&gt;"",COLUMN('Back data'!$A$135:$AW$135)))-M$6)+INDEX('Back data'!$A$136:$AW$136,,MAX(IF('Back data'!$A$136:$AW$136&lt;&gt;"",COLUMN('Back data'!$A$136:$AW$136)))-M$6)</f>
        <v>82.13</v>
      </c>
      <c r="N146" s="10">
        <f t="array" ref="N146">INDEX('Back data'!$A$135:$AW$135,,MAX(IF('Back data'!$A$135:$AW$135&lt;&gt;"",COLUMN('Back data'!$A$135:$AW$135)))-N$6)+INDEX('Back data'!$A$136:$AW$136,,MAX(IF('Back data'!$A$136:$AW$136&lt;&gt;"",COLUMN('Back data'!$A$136:$AW$136)))-N$6)</f>
        <v>77.679999999999993</v>
      </c>
      <c r="O146" s="10">
        <f t="array" ref="O146">INDEX('Back data'!$A$135:$AW$135,,MAX(IF('Back data'!$A$135:$AW$135&lt;&gt;"",COLUMN('Back data'!$A$135:$AW$135)))-O$6)+INDEX('Back data'!$A$136:$AW$136,,MAX(IF('Back data'!$A$136:$AW$136&lt;&gt;"",COLUMN('Back data'!$A$136:$AW$136)))-O$6)</f>
        <v>79.56</v>
      </c>
      <c r="P146" s="10">
        <f t="array" ref="P146">INDEX('Back data'!$A$135:$AW$135,,MAX(IF('Back data'!$A$135:$AW$135&lt;&gt;"",COLUMN('Back data'!$A$135:$AW$135)))-P$6)+INDEX('Back data'!$A$136:$AW$136,,MAX(IF('Back data'!$A$136:$AW$136&lt;&gt;"",COLUMN('Back data'!$A$136:$AW$136)))-P$6)</f>
        <v>86.36</v>
      </c>
    </row>
    <row r="147" spans="1:18" x14ac:dyDescent="0.25">
      <c r="A147" s="40" t="s">
        <v>79</v>
      </c>
      <c r="B147" s="42" t="s">
        <v>73</v>
      </c>
      <c r="C147" s="11" t="s">
        <v>70</v>
      </c>
      <c r="D147" s="12">
        <f t="array" ref="D147">INDEX('Back data'!$A$135:$AW$135,,MAX(IF('Back data'!$A$135:$AW$135&lt;&gt;"",COLUMN('Back data'!$A$135:$AW$135)))-D$6)/D146</f>
        <v>1</v>
      </c>
      <c r="E147" s="12">
        <f t="array" ref="E147">INDEX('Back data'!$A$135:$AW$135,,MAX(IF('Back data'!$A$135:$AW$135&lt;&gt;"",COLUMN('Back data'!$A$135:$AW$135)))-E$6)/E146</f>
        <v>0.9909331845445668</v>
      </c>
      <c r="F147" s="12">
        <f t="array" ref="F147">INDEX('Back data'!$A$135:$AW$135,,MAX(IF('Back data'!$A$135:$AW$135&lt;&gt;"",COLUMN('Back data'!$A$135:$AW$135)))-F$6)/F146</f>
        <v>1</v>
      </c>
      <c r="G147" s="12">
        <f t="array" ref="G147">INDEX('Back data'!$A$135:$AW$135,,MAX(IF('Back data'!$A$135:$AW$135&lt;&gt;"",COLUMN('Back data'!$A$135:$AW$135)))-G$6)/G146</f>
        <v>0.99350840956034236</v>
      </c>
      <c r="H147" s="12">
        <f t="array" ref="H147">INDEX('Back data'!$A$135:$AW$135,,MAX(IF('Back data'!$A$135:$AW$135&lt;&gt;"",COLUMN('Back data'!$A$135:$AW$135)))-H$6)/H146</f>
        <v>0.98197047132311188</v>
      </c>
      <c r="I147" s="12">
        <f t="array" ref="I147">INDEX('Back data'!$A$135:$AW$135,,MAX(IF('Back data'!$A$135:$AW$135&lt;&gt;"",COLUMN('Back data'!$A$135:$AW$135)))-I$6)/I146</f>
        <v>0.97519841269841268</v>
      </c>
      <c r="J147" s="12">
        <f t="array" ref="J147">INDEX('Back data'!$A$135:$AW$135,,MAX(IF('Back data'!$A$135:$AW$135&lt;&gt;"",COLUMN('Back data'!$A$135:$AW$135)))-J$6)/J146</f>
        <v>0.97969884377520833</v>
      </c>
      <c r="K147" s="12">
        <f t="array" ref="K147">INDEX('Back data'!$A$135:$AW$135,,MAX(IF('Back data'!$A$135:$AW$135&lt;&gt;"",COLUMN('Back data'!$A$135:$AW$135)))-K$6)/K146</f>
        <v>1</v>
      </c>
      <c r="L147" s="12">
        <f t="array" ref="L147">INDEX('Back data'!$A$135:$AW$135,,MAX(IF('Back data'!$A$135:$AW$135&lt;&gt;"",COLUMN('Back data'!$A$135:$AW$135)))-L$6)/L146</f>
        <v>1</v>
      </c>
      <c r="M147" s="12">
        <f t="array" ref="M147">INDEX('Back data'!$A$135:$AW$135,,MAX(IF('Back data'!$A$135:$AW$135&lt;&gt;"",COLUMN('Back data'!$A$135:$AW$135)))-M$6)/M146</f>
        <v>0.9857542919761354</v>
      </c>
      <c r="N147" s="12">
        <f t="array" ref="N147">INDEX('Back data'!$A$135:$AW$135,,MAX(IF('Back data'!$A$135:$AW$135&lt;&gt;"",COLUMN('Back data'!$A$135:$AW$135)))-N$6)/N146</f>
        <v>0.97966014418125646</v>
      </c>
      <c r="O147" s="12">
        <f t="array" ref="O147">INDEX('Back data'!$A$135:$AW$135,,MAX(IF('Back data'!$A$135:$AW$135&lt;&gt;"",COLUMN('Back data'!$A$135:$AW$135)))-O$6)/O146</f>
        <v>1</v>
      </c>
      <c r="P147" s="12">
        <f t="array" ref="P147">INDEX('Back data'!$A$135:$AW$135,,MAX(IF('Back data'!$A$135:$AW$135&lt;&gt;"",COLUMN('Back data'!$A$135:$AW$135)))-P$6)/P146</f>
        <v>0.99305233904585466</v>
      </c>
    </row>
    <row r="148" spans="1:18" x14ac:dyDescent="0.25">
      <c r="A148" s="40" t="s">
        <v>79</v>
      </c>
      <c r="B148" s="42" t="s">
        <v>73</v>
      </c>
      <c r="C148" s="11" t="s">
        <v>71</v>
      </c>
      <c r="D148" s="12">
        <f t="array" ref="D148">+INDEX('Back data'!$A$136:$AW$136,,MAX(IF('Back data'!$A$136:$AW$136&lt;&gt;"",COLUMN('Back data'!$A$136:$AW$136)))-D$6)/D146</f>
        <v>0</v>
      </c>
      <c r="E148" s="12">
        <f t="array" ref="E148">+INDEX('Back data'!$A$136:$AW$136,,MAX(IF('Back data'!$A$136:$AW$136&lt;&gt;"",COLUMN('Back data'!$A$136:$AW$136)))-E$6)/E146</f>
        <v>9.0668154554331137E-3</v>
      </c>
      <c r="F148" s="12">
        <f t="array" ref="F148">+INDEX('Back data'!$A$136:$AW$136,,MAX(IF('Back data'!$A$136:$AW$136&lt;&gt;"",COLUMN('Back data'!$A$136:$AW$136)))-F$6)/F146</f>
        <v>0</v>
      </c>
      <c r="G148" s="12">
        <f t="array" ref="G148">+INDEX('Back data'!$A$136:$AW$136,,MAX(IF('Back data'!$A$136:$AW$136&lt;&gt;"",COLUMN('Back data'!$A$136:$AW$136)))-G$6)/G146</f>
        <v>6.4915904396577158E-3</v>
      </c>
      <c r="H148" s="12">
        <f t="array" ref="H148">+INDEX('Back data'!$A$136:$AW$136,,MAX(IF('Back data'!$A$136:$AW$136&lt;&gt;"",COLUMN('Back data'!$A$136:$AW$136)))-H$6)/H146</f>
        <v>1.8029528676888132E-2</v>
      </c>
      <c r="I148" s="12">
        <f t="array" ref="I148">+INDEX('Back data'!$A$136:$AW$136,,MAX(IF('Back data'!$A$136:$AW$136&lt;&gt;"",COLUMN('Back data'!$A$136:$AW$136)))-I$6)/I146</f>
        <v>2.48015873015873E-2</v>
      </c>
      <c r="J148" s="12">
        <f t="array" ref="J148">+INDEX('Back data'!$A$136:$AW$136,,MAX(IF('Back data'!$A$136:$AW$136&lt;&gt;"",COLUMN('Back data'!$A$136:$AW$136)))-J$6)/J146</f>
        <v>2.030115622479161E-2</v>
      </c>
      <c r="K148" s="12">
        <f t="array" ref="K148">+INDEX('Back data'!$A$136:$AW$136,,MAX(IF('Back data'!$A$136:$AW$136&lt;&gt;"",COLUMN('Back data'!$A$136:$AW$136)))-K$6)/K146</f>
        <v>0</v>
      </c>
      <c r="L148" s="12">
        <f t="array" ref="L148">+INDEX('Back data'!$A$136:$AW$136,,MAX(IF('Back data'!$A$136:$AW$136&lt;&gt;"",COLUMN('Back data'!$A$136:$AW$136)))-L$6)/L146</f>
        <v>0</v>
      </c>
      <c r="M148" s="12">
        <f t="array" ref="M148">+INDEX('Back data'!$A$136:$AW$136,,MAX(IF('Back data'!$A$136:$AW$136&lt;&gt;"",COLUMN('Back data'!$A$136:$AW$136)))-M$6)/M146</f>
        <v>1.4245708023864604E-2</v>
      </c>
      <c r="N148" s="12">
        <f t="array" ref="N148">+INDEX('Back data'!$A$136:$AW$136,,MAX(IF('Back data'!$A$136:$AW$136&lt;&gt;"",COLUMN('Back data'!$A$136:$AW$136)))-N$6)/N146</f>
        <v>2.0339855818743566E-2</v>
      </c>
      <c r="O148" s="12">
        <f t="array" ref="O148">+INDEX('Back data'!$A$136:$AW$136,,MAX(IF('Back data'!$A$136:$AW$136&lt;&gt;"",COLUMN('Back data'!$A$136:$AW$136)))-O$6)/O146</f>
        <v>0</v>
      </c>
      <c r="P148" s="12">
        <f t="array" ref="P148">+INDEX('Back data'!$A$136:$AW$136,,MAX(IF('Back data'!$A$136:$AW$136&lt;&gt;"",COLUMN('Back data'!$A$136:$AW$136)))-P$6)/P146</f>
        <v>6.9476609541454376E-3</v>
      </c>
      <c r="R148" s="60"/>
    </row>
    <row r="151" spans="1:18" x14ac:dyDescent="0.25">
      <c r="C151" s="9" t="s">
        <v>68</v>
      </c>
      <c r="D151" s="10">
        <f t="array" ref="D151">INDEX('Back data'!$A$331:$AW$331,,MAX(IF('Back data'!$A$331:$AW$331&lt;&gt;"",COLUMN('Back data'!$A$331:$AW$331)))-D$6)+INDEX('Back data'!$A$332:$AW$332,,MAX(IF('Back data'!$A$332:$AW$332&lt;&gt;"",COLUMN('Back data'!$A$332:$AW$332)))-D$6)</f>
        <v>64.25</v>
      </c>
      <c r="E151" s="10">
        <f t="array" ref="E151">INDEX('Back data'!$A$331:$AW$331,,MAX(IF('Back data'!$A$331:$AW$331&lt;&gt;"",COLUMN('Back data'!$A$331:$AW$331)))-E$6)+INDEX('Back data'!$A$332:$AW$332,,MAX(IF('Back data'!$A$332:$AW$332&lt;&gt;"",COLUMN('Back data'!$A$332:$AW$332)))-E$6)</f>
        <v>65.37</v>
      </c>
      <c r="F151" s="10">
        <f t="array" ref="F151">INDEX('Back data'!$A$331:$AW$331,,MAX(IF('Back data'!$A$331:$AW$331&lt;&gt;"",COLUMN('Back data'!$A$331:$AW$331)))-F$6)+INDEX('Back data'!$A$332:$AW$332,,MAX(IF('Back data'!$A$332:$AW$332&lt;&gt;"",COLUMN('Back data'!$A$332:$AW$332)))-F$6)</f>
        <v>72.94</v>
      </c>
      <c r="G151" s="10">
        <f t="array" ref="G151">INDEX('Back data'!$A$331:$AW$331,,MAX(IF('Back data'!$A$331:$AW$331&lt;&gt;"",COLUMN('Back data'!$A$331:$AW$331)))-G$6)+INDEX('Back data'!$A$332:$AW$332,,MAX(IF('Back data'!$A$332:$AW$332&lt;&gt;"",COLUMN('Back data'!$A$332:$AW$332)))-G$6)</f>
        <v>76.55</v>
      </c>
      <c r="H151" s="10">
        <f t="array" ref="H151">INDEX('Back data'!$A$331:$AW$331,,MAX(IF('Back data'!$A$331:$AW$331&lt;&gt;"",COLUMN('Back data'!$A$331:$AW$331)))-H$6)+INDEX('Back data'!$A$332:$AW$332,,MAX(IF('Back data'!$A$332:$AW$332&lt;&gt;"",COLUMN('Back data'!$A$332:$AW$332)))-H$6)</f>
        <v>57.510000000000005</v>
      </c>
      <c r="I151" s="10">
        <f t="array" ref="I151">INDEX('Back data'!$A$331:$AW$331,,MAX(IF('Back data'!$A$331:$AW$331&lt;&gt;"",COLUMN('Back data'!$A$331:$AW$331)))-I$6)+INDEX('Back data'!$A$332:$AW$332,,MAX(IF('Back data'!$A$332:$AW$332&lt;&gt;"",COLUMN('Back data'!$A$332:$AW$332)))-I$6)</f>
        <v>80.3</v>
      </c>
      <c r="J151" s="10">
        <f t="array" ref="J151">INDEX('Back data'!$A$331:$AW$331,,MAX(IF('Back data'!$A$331:$AW$331&lt;&gt;"",COLUMN('Back data'!$A$331:$AW$331)))-J$6)+INDEX('Back data'!$A$332:$AW$332,,MAX(IF('Back data'!$A$332:$AW$332&lt;&gt;"",COLUMN('Back data'!$A$332:$AW$332)))-J$6)</f>
        <v>78.849999999999994</v>
      </c>
      <c r="K151" s="10">
        <f t="array" ref="K151">INDEX('Back data'!$A$331:$AW$331,,MAX(IF('Back data'!$A$331:$AW$331&lt;&gt;"",COLUMN('Back data'!$A$331:$AW$331)))-K$6)+INDEX('Back data'!$A$332:$AW$332,,MAX(IF('Back data'!$A$332:$AW$332&lt;&gt;"",COLUMN('Back data'!$A$332:$AW$332)))-K$6)</f>
        <v>77.490000000000009</v>
      </c>
      <c r="L151" s="10">
        <f t="array" ref="L151">INDEX('Back data'!$A$331:$AW$331,,MAX(IF('Back data'!$A$331:$AW$331&lt;&gt;"",COLUMN('Back data'!$A$331:$AW$331)))-L$6)+INDEX('Back data'!$A$332:$AW$332,,MAX(IF('Back data'!$A$332:$AW$332&lt;&gt;"",COLUMN('Back data'!$A$332:$AW$332)))-L$6)</f>
        <v>89.259999999999991</v>
      </c>
      <c r="M151" s="10">
        <f t="array" ref="M151">INDEX('Back data'!$A$331:$AW$331,,MAX(IF('Back data'!$A$331:$AW$331&lt;&gt;"",COLUMN('Back data'!$A$331:$AW$331)))-M$6)+INDEX('Back data'!$A$332:$AW$332,,MAX(IF('Back data'!$A$332:$AW$332&lt;&gt;"",COLUMN('Back data'!$A$332:$AW$332)))-M$6)</f>
        <v>90.45</v>
      </c>
      <c r="N151" s="10">
        <f t="array" ref="N151">INDEX('Back data'!$A$331:$AW$331,,MAX(IF('Back data'!$A$331:$AW$331&lt;&gt;"",COLUMN('Back data'!$A$331:$AW$331)))-N$6)+INDEX('Back data'!$A$332:$AW$332,,MAX(IF('Back data'!$A$332:$AW$332&lt;&gt;"",COLUMN('Back data'!$A$332:$AW$332)))-N$6)</f>
        <v>82.550000000000011</v>
      </c>
      <c r="O151" s="10">
        <f t="array" ref="O151">INDEX('Back data'!$A$331:$AW$331,,MAX(IF('Back data'!$A$331:$AW$331&lt;&gt;"",COLUMN('Back data'!$A$331:$AW$331)))-O$6)+INDEX('Back data'!$A$332:$AW$332,,MAX(IF('Back data'!$A$332:$AW$332&lt;&gt;"",COLUMN('Back data'!$A$332:$AW$332)))-O$6)</f>
        <v>84.55</v>
      </c>
      <c r="P151" s="10">
        <f t="array" ref="P151">INDEX('Back data'!$A$331:$AW$331,,MAX(IF('Back data'!$A$331:$AW$331&lt;&gt;"",COLUMN('Back data'!$A$331:$AW$331)))-P$6)+INDEX('Back data'!$A$332:$AW$332,,MAX(IF('Back data'!$A$332:$AW$332&lt;&gt;"",COLUMN('Back data'!$A$332:$AW$332)))-P$6)</f>
        <v>91.25</v>
      </c>
    </row>
    <row r="152" spans="1:18" x14ac:dyDescent="0.25">
      <c r="A152" s="40" t="s">
        <v>79</v>
      </c>
      <c r="B152" s="42" t="s">
        <v>30</v>
      </c>
      <c r="C152" s="11" t="s">
        <v>70</v>
      </c>
      <c r="D152" s="12">
        <f t="array" ref="D152">INDEX('Back data'!$A$331:$AW$331,,MAX(IF('Back data'!$A$331:$AW$331&lt;&gt;"",COLUMN('Back data'!$A$331:$AW$331)))-D$6)/D151</f>
        <v>0.97821011673151759</v>
      </c>
      <c r="E152" s="12">
        <f t="array" ref="E152">INDEX('Back data'!$A$331:$AW$331,,MAX(IF('Back data'!$A$331:$AW$331&lt;&gt;"",COLUMN('Back data'!$A$331:$AW$331)))-E$6)/E151</f>
        <v>0.9524246596297995</v>
      </c>
      <c r="F152" s="12">
        <f t="array" ref="F152">INDEX('Back data'!$A$331:$AW$331,,MAX(IF('Back data'!$A$331:$AW$331&lt;&gt;"",COLUMN('Back data'!$A$331:$AW$331)))-F$6)/F151</f>
        <v>0.72964080065807513</v>
      </c>
      <c r="G152" s="12">
        <f t="array" ref="G152">INDEX('Back data'!$A$331:$AW$331,,MAX(IF('Back data'!$A$331:$AW$331&lt;&gt;"",COLUMN('Back data'!$A$331:$AW$331)))-G$6)/G151</f>
        <v>0.77465708687132595</v>
      </c>
      <c r="H152" s="12">
        <f t="array" ref="H152">INDEX('Back data'!$A$331:$AW$331,,MAX(IF('Back data'!$A$331:$AW$331&lt;&gt;"",COLUMN('Back data'!$A$331:$AW$331)))-H$6)/H151</f>
        <v>0.80351243262041383</v>
      </c>
      <c r="I152" s="12">
        <f t="array" ref="I152">INDEX('Back data'!$A$331:$AW$331,,MAX(IF('Back data'!$A$331:$AW$331&lt;&gt;"",COLUMN('Back data'!$A$331:$AW$331)))-I$6)/I151</f>
        <v>0.84296388542963885</v>
      </c>
      <c r="J152" s="12">
        <f t="array" ref="J152">INDEX('Back data'!$A$331:$AW$331,,MAX(IF('Back data'!$A$331:$AW$331&lt;&gt;"",COLUMN('Back data'!$A$331:$AW$331)))-J$6)/J151</f>
        <v>0.87748890298034243</v>
      </c>
      <c r="K152" s="12">
        <f t="array" ref="K152">INDEX('Back data'!$A$331:$AW$331,,MAX(IF('Back data'!$A$331:$AW$331&lt;&gt;"",COLUMN('Back data'!$A$331:$AW$331)))-K$6)/K151</f>
        <v>0.79261840237449988</v>
      </c>
      <c r="L152" s="12">
        <f t="array" ref="L152">INDEX('Back data'!$A$331:$AW$331,,MAX(IF('Back data'!$A$331:$AW$331&lt;&gt;"",COLUMN('Back data'!$A$331:$AW$331)))-L$6)/L151</f>
        <v>0.88931212189110465</v>
      </c>
      <c r="M152" s="12">
        <f t="array" ref="M152">INDEX('Back data'!$A$331:$AW$331,,MAX(IF('Back data'!$A$331:$AW$331&lt;&gt;"",COLUMN('Back data'!$A$331:$AW$331)))-M$6)/M151</f>
        <v>0.8415699281370923</v>
      </c>
      <c r="N152" s="12">
        <f t="array" ref="N152">INDEX('Back data'!$A$331:$AW$331,,MAX(IF('Back data'!$A$331:$AW$331&lt;&gt;"",COLUMN('Back data'!$A$331:$AW$331)))-N$6)/N151</f>
        <v>0.77807389460932763</v>
      </c>
      <c r="O152" s="12">
        <f t="array" ref="O152">INDEX('Back data'!$A$331:$AW$331,,MAX(IF('Back data'!$A$331:$AW$331&lt;&gt;"",COLUMN('Back data'!$A$331:$AW$331)))-O$6)/O151</f>
        <v>0.85535186280307507</v>
      </c>
      <c r="P152" s="12">
        <f t="array" ref="P152">INDEX('Back data'!$A$331:$AW$331,,MAX(IF('Back data'!$A$331:$AW$331&lt;&gt;"",COLUMN('Back data'!$A$331:$AW$331)))-P$6)/P151</f>
        <v>0.89720547945205487</v>
      </c>
    </row>
    <row r="153" spans="1:18" x14ac:dyDescent="0.25">
      <c r="A153" s="40" t="s">
        <v>79</v>
      </c>
      <c r="B153" s="42" t="s">
        <v>30</v>
      </c>
      <c r="C153" s="11" t="s">
        <v>71</v>
      </c>
      <c r="D153" s="12">
        <f t="array" ref="D153">+INDEX('Back data'!$A$332:$AW$332,,MAX(IF('Back data'!$A$332:$AW$332&lt;&gt;"",COLUMN('Back data'!$A$332:$AW$332)))-D$6)/D151</f>
        <v>2.1789883268482489E-2</v>
      </c>
      <c r="E153" s="12">
        <f t="array" ref="E153">+INDEX('Back data'!$A$332:$AW$332,,MAX(IF('Back data'!$A$332:$AW$332&lt;&gt;"",COLUMN('Back data'!$A$332:$AW$332)))-E$6)/E151</f>
        <v>4.7575340370200392E-2</v>
      </c>
      <c r="F153" s="12">
        <f t="array" ref="F153">+INDEX('Back data'!$A$332:$AW$332,,MAX(IF('Back data'!$A$332:$AW$332&lt;&gt;"",COLUMN('Back data'!$A$332:$AW$332)))-F$6)/F151</f>
        <v>0.27035919934192487</v>
      </c>
      <c r="G153" s="12">
        <f t="array" ref="G153">+INDEX('Back data'!$A$332:$AW$332,,MAX(IF('Back data'!$A$332:$AW$332&lt;&gt;"",COLUMN('Back data'!$A$332:$AW$332)))-G$6)/G151</f>
        <v>0.22534291312867408</v>
      </c>
      <c r="H153" s="12">
        <f t="array" ref="H153">+INDEX('Back data'!$A$332:$AW$332,,MAX(IF('Back data'!$A$332:$AW$332&lt;&gt;"",COLUMN('Back data'!$A$332:$AW$332)))-H$6)/H151</f>
        <v>0.19648756737958614</v>
      </c>
      <c r="I153" s="12">
        <f t="array" ref="I153">+INDEX('Back data'!$A$332:$AW$332,,MAX(IF('Back data'!$A$332:$AW$332&lt;&gt;"",COLUMN('Back data'!$A$332:$AW$332)))-I$6)/I151</f>
        <v>0.15703611457036115</v>
      </c>
      <c r="J153" s="12">
        <f t="array" ref="J153">+INDEX('Back data'!$A$332:$AW$332,,MAX(IF('Back data'!$A$332:$AW$332&lt;&gt;"",COLUMN('Back data'!$A$332:$AW$332)))-J$6)/J151</f>
        <v>0.12251109701965759</v>
      </c>
      <c r="K153" s="12">
        <f t="array" ref="K153">+INDEX('Back data'!$A$332:$AW$332,,MAX(IF('Back data'!$A$332:$AW$332&lt;&gt;"",COLUMN('Back data'!$A$332:$AW$332)))-K$6)/K151</f>
        <v>0.20738159762550004</v>
      </c>
      <c r="L153" s="12">
        <f t="array" ref="L153">+INDEX('Back data'!$A$332:$AW$332,,MAX(IF('Back data'!$A$332:$AW$332&lt;&gt;"",COLUMN('Back data'!$A$332:$AW$332)))-L$6)/L151</f>
        <v>0.11068787810889538</v>
      </c>
      <c r="M153" s="12">
        <f t="array" ref="M153">+INDEX('Back data'!$A$332:$AW$332,,MAX(IF('Back data'!$A$332:$AW$332&lt;&gt;"",COLUMN('Back data'!$A$332:$AW$332)))-M$6)/M151</f>
        <v>0.15843007186290767</v>
      </c>
      <c r="N153" s="12">
        <f t="array" ref="N153">+INDEX('Back data'!$A$332:$AW$332,,MAX(IF('Back data'!$A$332:$AW$332&lt;&gt;"",COLUMN('Back data'!$A$332:$AW$332)))-N$6)/N151</f>
        <v>0.22192610539067228</v>
      </c>
      <c r="O153" s="12">
        <f t="array" ref="O153">+INDEX('Back data'!$A$332:$AW$332,,MAX(IF('Back data'!$A$332:$AW$332&lt;&gt;"",COLUMN('Back data'!$A$332:$AW$332)))-O$6)/O151</f>
        <v>0.1446481371969249</v>
      </c>
      <c r="P153" s="12">
        <f t="array" ref="P153">+INDEX('Back data'!$A$332:$AW$332,,MAX(IF('Back data'!$A$332:$AW$332&lt;&gt;"",COLUMN('Back data'!$A$332:$AW$332)))-P$6)/P151</f>
        <v>0.10279452054794522</v>
      </c>
      <c r="R153" s="60"/>
    </row>
    <row r="156" spans="1:18" x14ac:dyDescent="0.25">
      <c r="C156" s="9" t="s">
        <v>68</v>
      </c>
      <c r="D156" s="10">
        <f t="array" ref="D156">INDEX('Back data'!$A$337:$AW$337,,MAX(IF('Back data'!$A$337:$AW$337&lt;&gt;"",COLUMN('Back data'!$A$337:$AW$337)))-D$6)+INDEX('Back data'!$A$338:$AW$338,,MAX(IF('Back data'!$A$338:$AW$338&lt;&gt;"",COLUMN('Back data'!$A$338:$AW$338)))-D$6)</f>
        <v>74.78</v>
      </c>
      <c r="E156" s="10">
        <f t="array" ref="E156">INDEX('Back data'!$A$337:$AW$337,,MAX(IF('Back data'!$A$337:$AW$337&lt;&gt;"",COLUMN('Back data'!$A$337:$AW$337)))-E$6)+INDEX('Back data'!$A$338:$AW$338,,MAX(IF('Back data'!$A$338:$AW$338&lt;&gt;"",COLUMN('Back data'!$A$338:$AW$338)))-E$6)</f>
        <v>75.95</v>
      </c>
      <c r="F156" s="10">
        <f t="array" ref="F156">INDEX('Back data'!$A$337:$AW$337,,MAX(IF('Back data'!$A$337:$AW$337&lt;&gt;"",COLUMN('Back data'!$A$337:$AW$337)))-F$6)+INDEX('Back data'!$A$338:$AW$338,,MAX(IF('Back data'!$A$338:$AW$338&lt;&gt;"",COLUMN('Back data'!$A$338:$AW$338)))-F$6)</f>
        <v>66.72</v>
      </c>
      <c r="G156" s="10">
        <f t="array" ref="G156">INDEX('Back data'!$A$337:$AW$337,,MAX(IF('Back data'!$A$337:$AW$337&lt;&gt;"",COLUMN('Back data'!$A$337:$AW$337)))-G$6)+INDEX('Back data'!$A$338:$AW$338,,MAX(IF('Back data'!$A$338:$AW$338&lt;&gt;"",COLUMN('Back data'!$A$338:$AW$338)))-G$6)</f>
        <v>69.649999999999991</v>
      </c>
      <c r="H156" s="10">
        <f t="array" ref="H156">INDEX('Back data'!$A$337:$AW$337,,MAX(IF('Back data'!$A$337:$AW$337&lt;&gt;"",COLUMN('Back data'!$A$337:$AW$337)))-H$6)+INDEX('Back data'!$A$338:$AW$338,,MAX(IF('Back data'!$A$338:$AW$338&lt;&gt;"",COLUMN('Back data'!$A$338:$AW$338)))-H$6)</f>
        <v>75.12</v>
      </c>
      <c r="I156" s="10">
        <f t="array" ref="I156">INDEX('Back data'!$A$337:$AW$337,,MAX(IF('Back data'!$A$337:$AW$337&lt;&gt;"",COLUMN('Back data'!$A$337:$AW$337)))-I$6)+INDEX('Back data'!$A$338:$AW$338,,MAX(IF('Back data'!$A$338:$AW$338&lt;&gt;"",COLUMN('Back data'!$A$338:$AW$338)))-I$6)</f>
        <v>73.48</v>
      </c>
      <c r="J156" s="10">
        <f t="array" ref="J156">INDEX('Back data'!$A$337:$AW$337,,MAX(IF('Back data'!$A$337:$AW$337&lt;&gt;"",COLUMN('Back data'!$A$337:$AW$337)))-J$6)+INDEX('Back data'!$A$338:$AW$338,,MAX(IF('Back data'!$A$338:$AW$338&lt;&gt;"",COLUMN('Back data'!$A$338:$AW$338)))-J$6)</f>
        <v>76.400000000000006</v>
      </c>
      <c r="K156" s="10">
        <f t="array" ref="K156">INDEX('Back data'!$A$337:$AW$337,,MAX(IF('Back data'!$A$337:$AW$337&lt;&gt;"",COLUMN('Back data'!$A$337:$AW$337)))-K$6)+INDEX('Back data'!$A$338:$AW$338,,MAX(IF('Back data'!$A$338:$AW$338&lt;&gt;"",COLUMN('Back data'!$A$338:$AW$338)))-K$6)</f>
        <v>81</v>
      </c>
      <c r="L156" s="10">
        <f t="array" ref="L156">INDEX('Back data'!$A$337:$AW$337,,MAX(IF('Back data'!$A$337:$AW$337&lt;&gt;"",COLUMN('Back data'!$A$337:$AW$337)))-L$6)+INDEX('Back data'!$A$338:$AW$338,,MAX(IF('Back data'!$A$338:$AW$338&lt;&gt;"",COLUMN('Back data'!$A$338:$AW$338)))-L$6)</f>
        <v>78.41</v>
      </c>
      <c r="M156" s="10">
        <f t="array" ref="M156">INDEX('Back data'!$A$337:$AW$337,,MAX(IF('Back data'!$A$337:$AW$337&lt;&gt;"",COLUMN('Back data'!$A$337:$AW$337)))-M$6)+INDEX('Back data'!$A$338:$AW$338,,MAX(IF('Back data'!$A$338:$AW$338&lt;&gt;"",COLUMN('Back data'!$A$338:$AW$338)))-M$6)</f>
        <v>82.09</v>
      </c>
      <c r="N156" s="10">
        <f t="array" ref="N156">INDEX('Back data'!$A$337:$AW$337,,MAX(IF('Back data'!$A$337:$AW$337&lt;&gt;"",COLUMN('Back data'!$A$337:$AW$337)))-N$6)+INDEX('Back data'!$A$338:$AW$338,,MAX(IF('Back data'!$A$338:$AW$338&lt;&gt;"",COLUMN('Back data'!$A$338:$AW$338)))-N$6)</f>
        <v>81.31</v>
      </c>
      <c r="O156" s="10">
        <f t="array" ref="O156">INDEX('Back data'!$A$337:$AW$337,,MAX(IF('Back data'!$A$337:$AW$337&lt;&gt;"",COLUMN('Back data'!$A$337:$AW$337)))-O$6)+INDEX('Back data'!$A$338:$AW$338,,MAX(IF('Back data'!$A$338:$AW$338&lt;&gt;"",COLUMN('Back data'!$A$338:$AW$338)))-O$6)</f>
        <v>86.59</v>
      </c>
      <c r="P156" s="10">
        <f t="array" ref="P156">INDEX('Back data'!$A$337:$AW$337,,MAX(IF('Back data'!$A$337:$AW$337&lt;&gt;"",COLUMN('Back data'!$A$337:$AW$337)))-P$6)+INDEX('Back data'!$A$338:$AW$338,,MAX(IF('Back data'!$A$338:$AW$338&lt;&gt;"",COLUMN('Back data'!$A$338:$AW$338)))-P$6)</f>
        <v>83.88000000000001</v>
      </c>
    </row>
    <row r="157" spans="1:18" x14ac:dyDescent="0.25">
      <c r="A157" s="40" t="s">
        <v>79</v>
      </c>
      <c r="B157" s="42" t="s">
        <v>35</v>
      </c>
      <c r="C157" s="11" t="s">
        <v>70</v>
      </c>
      <c r="D157" s="12">
        <f t="array" ref="D157">INDEX('Back data'!$A$337:$AW$337,,MAX(IF('Back data'!$A$337:$AW$337&lt;&gt;"",COLUMN('Back data'!$A$337:$AW$337)))-D$6)/D156</f>
        <v>0.94490505482749387</v>
      </c>
      <c r="E157" s="12">
        <f t="array" ref="E157">INDEX('Back data'!$A$337:$AW$337,,MAX(IF('Back data'!$A$337:$AW$337&lt;&gt;"",COLUMN('Back data'!$A$337:$AW$337)))-E$6)/E156</f>
        <v>0.99631336405529958</v>
      </c>
      <c r="F157" s="12">
        <f t="array" ref="F157">INDEX('Back data'!$A$337:$AW$337,,MAX(IF('Back data'!$A$337:$AW$337&lt;&gt;"",COLUMN('Back data'!$A$337:$AW$337)))-F$6)/F156</f>
        <v>0.93150479616306958</v>
      </c>
      <c r="G157" s="12">
        <f t="array" ref="G157">INDEX('Back data'!$A$337:$AW$337,,MAX(IF('Back data'!$A$337:$AW$337&lt;&gt;"",COLUMN('Back data'!$A$337:$AW$337)))-G$6)/G156</f>
        <v>0.9303661162957646</v>
      </c>
      <c r="H157" s="12">
        <f t="array" ref="H157">INDEX('Back data'!$A$337:$AW$337,,MAX(IF('Back data'!$A$337:$AW$337&lt;&gt;"",COLUMN('Back data'!$A$337:$AW$337)))-H$6)/H156</f>
        <v>0.91200745473908418</v>
      </c>
      <c r="I157" s="12">
        <f t="array" ref="I157">INDEX('Back data'!$A$337:$AW$337,,MAX(IF('Back data'!$A$337:$AW$337&lt;&gt;"",COLUMN('Back data'!$A$337:$AW$337)))-I$6)/I156</f>
        <v>0.93494828524768647</v>
      </c>
      <c r="J157" s="12">
        <f t="array" ref="J157">INDEX('Back data'!$A$337:$AW$337,,MAX(IF('Back data'!$A$337:$AW$337&lt;&gt;"",COLUMN('Back data'!$A$337:$AW$337)))-J$6)/J156</f>
        <v>0.94568062827225119</v>
      </c>
      <c r="K157" s="12">
        <f t="array" ref="K157">INDEX('Back data'!$A$337:$AW$337,,MAX(IF('Back data'!$A$337:$AW$337&lt;&gt;"",COLUMN('Back data'!$A$337:$AW$337)))-K$6)/K156</f>
        <v>0.92456790123456789</v>
      </c>
      <c r="L157" s="12">
        <f t="array" ref="L157">INDEX('Back data'!$A$337:$AW$337,,MAX(IF('Back data'!$A$337:$AW$337&lt;&gt;"",COLUMN('Back data'!$A$337:$AW$337)))-L$6)/L156</f>
        <v>0.93763550567529652</v>
      </c>
      <c r="M157" s="12">
        <f t="array" ref="M157">INDEX('Back data'!$A$337:$AW$337,,MAX(IF('Back data'!$A$337:$AW$337&lt;&gt;"",COLUMN('Back data'!$A$337:$AW$337)))-M$6)/M156</f>
        <v>0.97344378121573871</v>
      </c>
      <c r="N157" s="12">
        <f t="array" ref="N157">INDEX('Back data'!$A$337:$AW$337,,MAX(IF('Back data'!$A$337:$AW$337&lt;&gt;"",COLUMN('Back data'!$A$337:$AW$337)))-N$6)/N156</f>
        <v>0.92719222727831752</v>
      </c>
      <c r="O157" s="12">
        <f t="array" ref="O157">INDEX('Back data'!$A$337:$AW$337,,MAX(IF('Back data'!$A$337:$AW$337&lt;&gt;"",COLUMN('Back data'!$A$337:$AW$337)))-O$6)/O156</f>
        <v>0.9363667860030026</v>
      </c>
      <c r="P157" s="12">
        <f t="array" ref="P157">INDEX('Back data'!$A$337:$AW$337,,MAX(IF('Back data'!$A$337:$AW$337&lt;&gt;"",COLUMN('Back data'!$A$337:$AW$337)))-P$6)/P156</f>
        <v>0.95422031473533619</v>
      </c>
    </row>
    <row r="158" spans="1:18" x14ac:dyDescent="0.25">
      <c r="A158" s="40" t="s">
        <v>79</v>
      </c>
      <c r="B158" s="42" t="s">
        <v>35</v>
      </c>
      <c r="C158" s="11" t="s">
        <v>71</v>
      </c>
      <c r="D158" s="12">
        <f t="array" ref="D158">INDEX('Back data'!$A$338:$AW$338,,MAX(IF('Back data'!$A$338:$AW$338&lt;&gt;"",COLUMN('Back data'!$A$338:$AW$338)))-D$6)/D156</f>
        <v>5.5094945172506016E-2</v>
      </c>
      <c r="E158" s="12">
        <f t="array" ref="E158">INDEX('Back data'!$A$338:$AW$338,,MAX(IF('Back data'!$A$338:$AW$338&lt;&gt;"",COLUMN('Back data'!$A$338:$AW$338)))-E$6)/E156</f>
        <v>3.6866359447004608E-3</v>
      </c>
      <c r="F158" s="12">
        <f t="array" ref="F158">INDEX('Back data'!$A$338:$AW$338,,MAX(IF('Back data'!$A$338:$AW$338&lt;&gt;"",COLUMN('Back data'!$A$338:$AW$338)))-F$6)/F156</f>
        <v>6.849520383693046E-2</v>
      </c>
      <c r="G158" s="12">
        <f t="array" ref="G158">INDEX('Back data'!$A$338:$AW$338,,MAX(IF('Back data'!$A$338:$AW$338&lt;&gt;"",COLUMN('Back data'!$A$338:$AW$338)))-G$6)/G156</f>
        <v>6.9633883704235469E-2</v>
      </c>
      <c r="H158" s="12">
        <f t="array" ref="H158">INDEX('Back data'!$A$338:$AW$338,,MAX(IF('Back data'!$A$338:$AW$338&lt;&gt;"",COLUMN('Back data'!$A$338:$AW$338)))-H$6)/H156</f>
        <v>8.7992545260915864E-2</v>
      </c>
      <c r="I158" s="12">
        <f t="array" ref="I158">INDEX('Back data'!$A$338:$AW$338,,MAX(IF('Back data'!$A$338:$AW$338&lt;&gt;"",COLUMN('Back data'!$A$338:$AW$338)))-I$6)/I156</f>
        <v>6.5051714752313555E-2</v>
      </c>
      <c r="J158" s="12">
        <f t="array" ref="J158">INDEX('Back data'!$A$338:$AW$338,,MAX(IF('Back data'!$A$338:$AW$338&lt;&gt;"",COLUMN('Back data'!$A$338:$AW$338)))-J$6)/J156</f>
        <v>5.4319371727748693E-2</v>
      </c>
      <c r="K158" s="12">
        <f t="array" ref="K158">INDEX('Back data'!$A$338:$AW$338,,MAX(IF('Back data'!$A$338:$AW$338&lt;&gt;"",COLUMN('Back data'!$A$338:$AW$338)))-K$6)/K156</f>
        <v>7.543209876543211E-2</v>
      </c>
      <c r="L158" s="12">
        <f t="array" ref="L158">INDEX('Back data'!$A$338:$AW$338,,MAX(IF('Back data'!$A$338:$AW$338&lt;&gt;"",COLUMN('Back data'!$A$338:$AW$338)))-L$6)/L156</f>
        <v>6.2364494324703479E-2</v>
      </c>
      <c r="M158" s="12">
        <f t="array" ref="M158">INDEX('Back data'!$A$338:$AW$338,,MAX(IF('Back data'!$A$338:$AW$338&lt;&gt;"",COLUMN('Back data'!$A$338:$AW$338)))-M$6)/M156</f>
        <v>2.6556218784261176E-2</v>
      </c>
      <c r="N158" s="12">
        <f t="array" ref="N158">INDEX('Back data'!$A$338:$AW$338,,MAX(IF('Back data'!$A$338:$AW$338&lt;&gt;"",COLUMN('Back data'!$A$338:$AW$338)))-N$6)/N156</f>
        <v>7.2807772721682443E-2</v>
      </c>
      <c r="O158" s="12">
        <f t="array" ref="O158">INDEX('Back data'!$A$338:$AW$338,,MAX(IF('Back data'!$A$338:$AW$338&lt;&gt;"",COLUMN('Back data'!$A$338:$AW$338)))-O$6)/O156</f>
        <v>6.363321399699734E-2</v>
      </c>
      <c r="P158" s="12">
        <f t="array" ref="P158">INDEX('Back data'!$A$338:$AW$338,,MAX(IF('Back data'!$A$338:$AW$338&lt;&gt;"",COLUMN('Back data'!$A$338:$AW$338)))-P$6)/P156</f>
        <v>4.5779685264663798E-2</v>
      </c>
      <c r="R158" s="60"/>
    </row>
    <row r="161" spans="1:18" x14ac:dyDescent="0.25">
      <c r="C161" s="9" t="s">
        <v>68</v>
      </c>
      <c r="D161" s="10">
        <f t="array" ref="D161">INDEX('Back data'!$A$343:$AW$343,,MAX(IF('Back data'!$A$343:$AW$343&lt;&gt;"",COLUMN('Back data'!$A$343:$AW$343)))-D$6)+INDEX('Back data'!$A$344:$AW$344,,MAX(IF('Back data'!$A$344:$AW$344&lt;&gt;"",COLUMN('Back data'!$A$344:$AW$344)))-D$6)</f>
        <v>63.220000000000006</v>
      </c>
      <c r="E161" s="10">
        <f t="array" ref="E161">INDEX('Back data'!$A$343:$AW$343,,MAX(IF('Back data'!$A$343:$AW$343&lt;&gt;"",COLUMN('Back data'!$A$343:$AW$343)))-E$6)+INDEX('Back data'!$A$344:$AW$344,,MAX(IF('Back data'!$A$344:$AW$344&lt;&gt;"",COLUMN('Back data'!$A$344:$AW$344)))-E$6)</f>
        <v>69.319999999999993</v>
      </c>
      <c r="F161" s="10">
        <f t="array" ref="F161">INDEX('Back data'!$A$343:$AW$343,,MAX(IF('Back data'!$A$343:$AW$343&lt;&gt;"",COLUMN('Back data'!$A$343:$AW$343)))-F$6)+INDEX('Back data'!$A$344:$AW$344,,MAX(IF('Back data'!$A$344:$AW$344&lt;&gt;"",COLUMN('Back data'!$A$344:$AW$344)))-F$6)</f>
        <v>59.15</v>
      </c>
      <c r="G161" s="10">
        <f t="array" ref="G161">INDEX('Back data'!$A$343:$AW$343,,MAX(IF('Back data'!$A$343:$AW$343&lt;&gt;"",COLUMN('Back data'!$A$343:$AW$343)))-G$6)+INDEX('Back data'!$A$344:$AW$344,,MAX(IF('Back data'!$A$344:$AW$344&lt;&gt;"",COLUMN('Back data'!$A$344:$AW$344)))-G$6)</f>
        <v>68.8</v>
      </c>
      <c r="H161" s="10">
        <f t="array" ref="H161">INDEX('Back data'!$A$343:$AW$343,,MAX(IF('Back data'!$A$343:$AW$343&lt;&gt;"",COLUMN('Back data'!$A$343:$AW$343)))-H$6)+INDEX('Back data'!$A$344:$AW$344,,MAX(IF('Back data'!$A$344:$AW$344&lt;&gt;"",COLUMN('Back data'!$A$344:$AW$344)))-H$6)</f>
        <v>68.2</v>
      </c>
      <c r="I161" s="10">
        <f t="array" ref="I161">INDEX('Back data'!$A$343:$AW$343,,MAX(IF('Back data'!$A$343:$AW$343&lt;&gt;"",COLUMN('Back data'!$A$343:$AW$343)))-I$6)+INDEX('Back data'!$A$344:$AW$344,,MAX(IF('Back data'!$A$344:$AW$344&lt;&gt;"",COLUMN('Back data'!$A$344:$AW$344)))-I$6)</f>
        <v>72.010000000000005</v>
      </c>
      <c r="J161" s="10">
        <f t="array" ref="J161">INDEX('Back data'!$A$343:$AW$343,,MAX(IF('Back data'!$A$343:$AW$343&lt;&gt;"",COLUMN('Back data'!$A$343:$AW$343)))-J$6)+INDEX('Back data'!$A$344:$AW$344,,MAX(IF('Back data'!$A$344:$AW$344&lt;&gt;"",COLUMN('Back data'!$A$344:$AW$344)))-J$6)</f>
        <v>66.180000000000007</v>
      </c>
      <c r="K161" s="10">
        <f t="array" ref="K161">INDEX('Back data'!$A$343:$AW$343,,MAX(IF('Back data'!$A$343:$AW$343&lt;&gt;"",COLUMN('Back data'!$A$343:$AW$343)))-K$6)+INDEX('Back data'!$A$344:$AW$344,,MAX(IF('Back data'!$A$344:$AW$344&lt;&gt;"",COLUMN('Back data'!$A$344:$AW$344)))-K$6)</f>
        <v>75.11</v>
      </c>
      <c r="L161" s="10">
        <f t="array" ref="L161">INDEX('Back data'!$A$343:$AW$343,,MAX(IF('Back data'!$A$343:$AW$343&lt;&gt;"",COLUMN('Back data'!$A$343:$AW$343)))-L$6)+INDEX('Back data'!$A$344:$AW$344,,MAX(IF('Back data'!$A$344:$AW$344&lt;&gt;"",COLUMN('Back data'!$A$344:$AW$344)))-L$6)</f>
        <v>88.16</v>
      </c>
      <c r="M161" s="10">
        <f t="array" ref="M161">INDEX('Back data'!$A$343:$AW$343,,MAX(IF('Back data'!$A$343:$AW$343&lt;&gt;"",COLUMN('Back data'!$A$343:$AW$343)))-M$6)+INDEX('Back data'!$A$344:$AW$344,,MAX(IF('Back data'!$A$344:$AW$344&lt;&gt;"",COLUMN('Back data'!$A$344:$AW$344)))-M$6)</f>
        <v>81.180000000000007</v>
      </c>
      <c r="N161" s="10">
        <f t="array" ref="N161">INDEX('Back data'!$A$343:$AW$343,,MAX(IF('Back data'!$A$343:$AW$343&lt;&gt;"",COLUMN('Back data'!$A$343:$AW$343)))-N$6)+INDEX('Back data'!$A$344:$AW$344,,MAX(IF('Back data'!$A$344:$AW$344&lt;&gt;"",COLUMN('Back data'!$A$344:$AW$344)))-N$6)</f>
        <v>76.98</v>
      </c>
      <c r="O161" s="10">
        <f t="array" ref="O161">INDEX('Back data'!$A$343:$AW$343,,MAX(IF('Back data'!$A$343:$AW$343&lt;&gt;"",COLUMN('Back data'!$A$343:$AW$343)))-O$6)+INDEX('Back data'!$A$344:$AW$344,,MAX(IF('Back data'!$A$344:$AW$344&lt;&gt;"",COLUMN('Back data'!$A$344:$AW$344)))-O$6)</f>
        <v>78.33</v>
      </c>
      <c r="P161" s="10">
        <f t="array" ref="P161">INDEX('Back data'!$A$343:$AW$343,,MAX(IF('Back data'!$A$343:$AW$343&lt;&gt;"",COLUMN('Back data'!$A$343:$AW$343)))-P$6)+INDEX('Back data'!$A$344:$AW$344,,MAX(IF('Back data'!$A$344:$AW$344&lt;&gt;"",COLUMN('Back data'!$A$344:$AW$344)))-P$6)</f>
        <v>88.73</v>
      </c>
    </row>
    <row r="162" spans="1:18" x14ac:dyDescent="0.25">
      <c r="A162" s="40" t="s">
        <v>79</v>
      </c>
      <c r="B162" s="42" t="s">
        <v>40</v>
      </c>
      <c r="C162" s="11" t="s">
        <v>70</v>
      </c>
      <c r="D162" s="12">
        <f t="array" ref="D162">INDEX('Back data'!$A$343:$AW$343,,MAX(IF('Back data'!$A$343:$AW$343&lt;&gt;"",COLUMN('Back data'!$A$343:$AW$343)))-D$6)/D161</f>
        <v>0.96124644099968359</v>
      </c>
      <c r="E162" s="12">
        <f t="array" ref="E162">INDEX('Back data'!$A$343:$AW$343,,MAX(IF('Back data'!$A$343:$AW$343&lt;&gt;"",COLUMN('Back data'!$A$343:$AW$343)))-E$6)/E161</f>
        <v>0.96725331794575886</v>
      </c>
      <c r="F162" s="12">
        <f t="array" ref="F162">INDEX('Back data'!$A$343:$AW$343,,MAX(IF('Back data'!$A$343:$AW$343&lt;&gt;"",COLUMN('Back data'!$A$343:$AW$343)))-F$6)/F161</f>
        <v>0.97599323753169909</v>
      </c>
      <c r="G162" s="12">
        <f t="array" ref="G162">INDEX('Back data'!$A$343:$AW$343,,MAX(IF('Back data'!$A$343:$AW$343&lt;&gt;"",COLUMN('Back data'!$A$343:$AW$343)))-G$6)/G161</f>
        <v>0.98677325581395359</v>
      </c>
      <c r="H162" s="12">
        <f t="array" ref="H162">INDEX('Back data'!$A$343:$AW$343,,MAX(IF('Back data'!$A$343:$AW$343&lt;&gt;"",COLUMN('Back data'!$A$343:$AW$343)))-H$6)/H161</f>
        <v>0.98826979472140764</v>
      </c>
      <c r="I162" s="12">
        <f t="array" ref="I162">INDEX('Back data'!$A$343:$AW$343,,MAX(IF('Back data'!$A$343:$AW$343&lt;&gt;"",COLUMN('Back data'!$A$343:$AW$343)))-I$6)/I161</f>
        <v>0.89612553811970552</v>
      </c>
      <c r="J162" s="12">
        <f t="array" ref="J162">INDEX('Back data'!$A$343:$AW$343,,MAX(IF('Back data'!$A$343:$AW$343&lt;&gt;"",COLUMN('Back data'!$A$343:$AW$343)))-J$6)/J161</f>
        <v>0.91795104261106064</v>
      </c>
      <c r="K162" s="12">
        <f t="array" ref="K162">INDEX('Back data'!$A$343:$AW$343,,MAX(IF('Back data'!$A$343:$AW$343&lt;&gt;"",COLUMN('Back data'!$A$343:$AW$343)))-K$6)/K161</f>
        <v>0.98468912262015706</v>
      </c>
      <c r="L162" s="12">
        <f t="array" ref="L162">INDEX('Back data'!$A$343:$AW$343,,MAX(IF('Back data'!$A$343:$AW$343&lt;&gt;"",COLUMN('Back data'!$A$343:$AW$343)))-L$6)/L161</f>
        <v>0.88282667876588028</v>
      </c>
      <c r="M162" s="12">
        <f t="array" ref="M162">INDEX('Back data'!$A$343:$AW$343,,MAX(IF('Back data'!$A$343:$AW$343&lt;&gt;"",COLUMN('Back data'!$A$343:$AW$343)))-M$6)/M161</f>
        <v>0.87915742793791574</v>
      </c>
      <c r="N162" s="12">
        <f t="array" ref="N162">INDEX('Back data'!$A$343:$AW$343,,MAX(IF('Back data'!$A$343:$AW$343&lt;&gt;"",COLUMN('Back data'!$A$343:$AW$343)))-N$6)/N161</f>
        <v>0.96570537802026502</v>
      </c>
      <c r="O162" s="12">
        <f t="array" ref="O162">INDEX('Back data'!$A$343:$AW$343,,MAX(IF('Back data'!$A$343:$AW$343&lt;&gt;"",COLUMN('Back data'!$A$343:$AW$343)))-O$6)/O161</f>
        <v>0.90591088982509893</v>
      </c>
      <c r="P162" s="12">
        <f t="array" ref="P162">INDEX('Back data'!$A$343:$AW$343,,MAX(IF('Back data'!$A$343:$AW$343&lt;&gt;"",COLUMN('Back data'!$A$343:$AW$343)))-P$6)/P161</f>
        <v>0.89327172320522941</v>
      </c>
    </row>
    <row r="163" spans="1:18" x14ac:dyDescent="0.25">
      <c r="A163" s="40" t="s">
        <v>79</v>
      </c>
      <c r="B163" s="42" t="s">
        <v>40</v>
      </c>
      <c r="C163" s="11" t="s">
        <v>71</v>
      </c>
      <c r="D163" s="12">
        <f t="array" ref="D163">INDEX('Back data'!$A$344:$AW$344,,MAX(IF('Back data'!$A$344:$AW$344&lt;&gt;"",COLUMN('Back data'!$A$344:$AW$344)))-D$6)/D161</f>
        <v>3.8753559000316358E-2</v>
      </c>
      <c r="E163" s="12">
        <f t="array" ref="E163">INDEX('Back data'!$A$344:$AW$344,,MAX(IF('Back data'!$A$344:$AW$344&lt;&gt;"",COLUMN('Back data'!$A$344:$AW$344)))-E$6)/E161</f>
        <v>3.2746682054241201E-2</v>
      </c>
      <c r="F163" s="12">
        <f t="array" ref="F163">INDEX('Back data'!$A$344:$AW$344,,MAX(IF('Back data'!$A$344:$AW$344&lt;&gt;"",COLUMN('Back data'!$A$344:$AW$344)))-F$6)/F161</f>
        <v>2.400676246830093E-2</v>
      </c>
      <c r="G163" s="12">
        <f t="array" ref="G163">INDEX('Back data'!$A$344:$AW$344,,MAX(IF('Back data'!$A$344:$AW$344&lt;&gt;"",COLUMN('Back data'!$A$344:$AW$344)))-G$6)/G161</f>
        <v>1.3226744186046512E-2</v>
      </c>
      <c r="H163" s="12">
        <f t="array" ref="H163">INDEX('Back data'!$A$344:$AW$344,,MAX(IF('Back data'!$A$344:$AW$344&lt;&gt;"",COLUMN('Back data'!$A$344:$AW$344)))-H$6)/H161</f>
        <v>1.1730205278592375E-2</v>
      </c>
      <c r="I163" s="12">
        <f t="array" ref="I163">INDEX('Back data'!$A$344:$AW$344,,MAX(IF('Back data'!$A$344:$AW$344&lt;&gt;"",COLUMN('Back data'!$A$344:$AW$344)))-I$6)/I161</f>
        <v>0.10387446188029441</v>
      </c>
      <c r="J163" s="12">
        <f t="array" ref="J163">INDEX('Back data'!$A$344:$AW$344,,MAX(IF('Back data'!$A$344:$AW$344&lt;&gt;"",COLUMN('Back data'!$A$344:$AW$344)))-J$6)/J161</f>
        <v>8.2048957388939248E-2</v>
      </c>
      <c r="K163" s="12">
        <f t="array" ref="K163">INDEX('Back data'!$A$344:$AW$344,,MAX(IF('Back data'!$A$344:$AW$344&lt;&gt;"",COLUMN('Back data'!$A$344:$AW$344)))-K$6)/K161</f>
        <v>1.5310877379842895E-2</v>
      </c>
      <c r="L163" s="12">
        <f t="array" ref="L163">INDEX('Back data'!$A$344:$AW$344,,MAX(IF('Back data'!$A$344:$AW$344&lt;&gt;"",COLUMN('Back data'!$A$344:$AW$344)))-L$6)/L161</f>
        <v>0.11717332123411979</v>
      </c>
      <c r="M163" s="12">
        <f t="array" ref="M163">INDEX('Back data'!$A$344:$AW$344,,MAX(IF('Back data'!$A$344:$AW$344&lt;&gt;"",COLUMN('Back data'!$A$344:$AW$344)))-M$6)/M161</f>
        <v>0.12084257206208425</v>
      </c>
      <c r="N163" s="12">
        <f t="array" ref="N163">INDEX('Back data'!$A$344:$AW$344,,MAX(IF('Back data'!$A$344:$AW$344&lt;&gt;"",COLUMN('Back data'!$A$344:$AW$344)))-N$6)/N161</f>
        <v>3.4294621979734999E-2</v>
      </c>
      <c r="O163" s="12">
        <f t="array" ref="O163">INDEX('Back data'!$A$344:$AW$344,,MAX(IF('Back data'!$A$344:$AW$344&lt;&gt;"",COLUMN('Back data'!$A$344:$AW$344)))-O$6)/O161</f>
        <v>9.4089110174901069E-2</v>
      </c>
      <c r="P163" s="12">
        <f t="array" ref="P163">INDEX('Back data'!$A$344:$AW$344,,MAX(IF('Back data'!$A$344:$AW$344&lt;&gt;"",COLUMN('Back data'!$A$344:$AW$344)))-P$6)/P161</f>
        <v>0.10672827679477065</v>
      </c>
      <c r="R163" s="60"/>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topLeftCell="A67" zoomScale="74" zoomScaleNormal="69" workbookViewId="0">
      <selection activeCell="R106" sqref="R106"/>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8"/>
      <c r="C2" s="22" t="s">
        <v>69</v>
      </c>
      <c r="D2" s="18"/>
      <c r="E2" s="18"/>
      <c r="F2" s="18"/>
      <c r="G2" s="18"/>
      <c r="H2" s="18"/>
      <c r="I2" s="18"/>
      <c r="J2" s="18"/>
      <c r="K2" s="18"/>
      <c r="L2" s="18"/>
      <c r="M2" s="18"/>
      <c r="N2" s="18"/>
      <c r="O2" s="18"/>
      <c r="P2" s="18"/>
      <c r="Q2" s="18"/>
      <c r="R2" s="18"/>
    </row>
    <row r="3" spans="2:19" ht="18.75" customHeight="1" x14ac:dyDescent="0.25"/>
    <row r="4" spans="2:19" s="14" customFormat="1" ht="25.5" customHeight="1" x14ac:dyDescent="0.25">
      <c r="C4" s="15" t="s">
        <v>80</v>
      </c>
    </row>
    <row r="5" spans="2:19" ht="16.5" thickBot="1" x14ac:dyDescent="0.3">
      <c r="C5" s="3"/>
      <c r="D5" s="57">
        <f>'TAM Automático'!D5</f>
        <v>44501</v>
      </c>
      <c r="E5" s="57">
        <f>'TAM Automático'!E5</f>
        <v>44531</v>
      </c>
      <c r="F5" s="57">
        <f>'TAM Automático'!F5</f>
        <v>44562</v>
      </c>
      <c r="G5" s="57">
        <f>'TAM Automático'!G5</f>
        <v>44593</v>
      </c>
      <c r="H5" s="57">
        <f>'TAM Automático'!H5</f>
        <v>44621</v>
      </c>
      <c r="I5" s="57">
        <f>'TAM Automático'!I5</f>
        <v>44652</v>
      </c>
      <c r="J5" s="57">
        <f>'TAM Automático'!J5</f>
        <v>44682</v>
      </c>
      <c r="K5" s="57">
        <f>'TAM Automático'!K5</f>
        <v>44713</v>
      </c>
      <c r="L5" s="57">
        <f>'TAM Automático'!L5</f>
        <v>44743</v>
      </c>
      <c r="M5" s="57">
        <f>'TAM Automático'!M5</f>
        <v>44774</v>
      </c>
      <c r="N5" s="57">
        <f>'TAM Automático'!N5</f>
        <v>44805</v>
      </c>
      <c r="O5" s="57">
        <f>'TAM Automático'!O5</f>
        <v>44835</v>
      </c>
      <c r="P5" s="57">
        <f>'TAM Automático'!P5</f>
        <v>44866</v>
      </c>
    </row>
    <row r="6" spans="2:19" ht="15.75" x14ac:dyDescent="0.25">
      <c r="C6" s="11" t="s">
        <v>70</v>
      </c>
      <c r="D6" s="12">
        <f>'TAM Automático'!D8</f>
        <v>0.94466403162055335</v>
      </c>
      <c r="E6" s="12">
        <f>'TAM Automático'!E8</f>
        <v>0.95419116641597168</v>
      </c>
      <c r="F6" s="12">
        <f>'TAM Automático'!F8</f>
        <v>0.93799885974914488</v>
      </c>
      <c r="G6" s="12">
        <f>'TAM Automático'!G8</f>
        <v>0.92782189449801467</v>
      </c>
      <c r="H6" s="12">
        <f>'TAM Automático'!H8</f>
        <v>0.9421217486041128</v>
      </c>
      <c r="I6" s="12">
        <f>'TAM Automático'!I8</f>
        <v>0.9486475353563093</v>
      </c>
      <c r="J6" s="12">
        <f>'TAM Automático'!J8</f>
        <v>0.92845891310055129</v>
      </c>
      <c r="K6" s="12">
        <f>'TAM Automático'!K8</f>
        <v>0.93157961300113823</v>
      </c>
      <c r="L6" s="12">
        <f>'TAM Automático'!L8</f>
        <v>0.92480735769326372</v>
      </c>
      <c r="M6" s="12">
        <f>'TAM Automático'!M8</f>
        <v>0.92124652735837664</v>
      </c>
      <c r="N6" s="12">
        <f>'TAM Automático'!N8</f>
        <v>0.91667690795133339</v>
      </c>
      <c r="O6" s="12">
        <f>'TAM Automático'!O8</f>
        <v>0.92626783359309428</v>
      </c>
      <c r="P6" s="12">
        <f>'TAM Automático'!P8</f>
        <v>0.9253468140136375</v>
      </c>
    </row>
    <row r="7" spans="2:19" ht="15.75" x14ac:dyDescent="0.25">
      <c r="C7" s="11" t="s">
        <v>71</v>
      </c>
      <c r="D7" s="12">
        <f>'TAM Automático'!D9</f>
        <v>5.5335968379446633E-2</v>
      </c>
      <c r="E7" s="12">
        <f>'TAM Automático'!E9</f>
        <v>4.5808833584028444E-2</v>
      </c>
      <c r="F7" s="12">
        <f>'TAM Automático'!F9</f>
        <v>6.2001140250855187E-2</v>
      </c>
      <c r="G7" s="12">
        <f>'TAM Automático'!G9</f>
        <v>7.2178105501985237E-2</v>
      </c>
      <c r="H7" s="12">
        <f>'TAM Automático'!H9</f>
        <v>5.7878251395887231E-2</v>
      </c>
      <c r="I7" s="12">
        <f>'TAM Automático'!I9</f>
        <v>5.1352464643690789E-2</v>
      </c>
      <c r="J7" s="12">
        <f>'TAM Automático'!J9</f>
        <v>7.1541086899448672E-2</v>
      </c>
      <c r="K7" s="12">
        <f>'TAM Automático'!K9</f>
        <v>6.8420386998861771E-2</v>
      </c>
      <c r="L7" s="12">
        <f>'TAM Automático'!L9</f>
        <v>7.5192642306736265E-2</v>
      </c>
      <c r="M7" s="12">
        <f>'TAM Automático'!M9</f>
        <v>7.8753472641623384E-2</v>
      </c>
      <c r="N7" s="12">
        <f>'TAM Automático'!N9</f>
        <v>8.3323092048666586E-2</v>
      </c>
      <c r="O7" s="12">
        <f>'TAM Automático'!O9</f>
        <v>7.3732166406905636E-2</v>
      </c>
      <c r="P7" s="12">
        <f>'TAM Automático'!P9</f>
        <v>7.4653185986362572E-2</v>
      </c>
    </row>
    <row r="9" spans="2:19" s="14" customFormat="1" ht="29.25" customHeight="1" x14ac:dyDescent="0.25">
      <c r="C9" s="15" t="s">
        <v>81</v>
      </c>
    </row>
    <row r="10" spans="2:19" ht="16.5" thickBot="1" x14ac:dyDescent="0.3">
      <c r="C10" s="3"/>
      <c r="D10" s="57">
        <f>D5</f>
        <v>44501</v>
      </c>
      <c r="E10" s="57">
        <f t="shared" ref="E10:P10" si="0">E5</f>
        <v>44531</v>
      </c>
      <c r="F10" s="57">
        <f t="shared" si="0"/>
        <v>44562</v>
      </c>
      <c r="G10" s="57">
        <f t="shared" si="0"/>
        <v>44593</v>
      </c>
      <c r="H10" s="57">
        <f t="shared" si="0"/>
        <v>44621</v>
      </c>
      <c r="I10" s="57">
        <f t="shared" si="0"/>
        <v>44652</v>
      </c>
      <c r="J10" s="57">
        <f t="shared" si="0"/>
        <v>44682</v>
      </c>
      <c r="K10" s="57">
        <f t="shared" si="0"/>
        <v>44713</v>
      </c>
      <c r="L10" s="57">
        <f t="shared" si="0"/>
        <v>44743</v>
      </c>
      <c r="M10" s="57">
        <f t="shared" si="0"/>
        <v>44774</v>
      </c>
      <c r="N10" s="57">
        <f t="shared" si="0"/>
        <v>44805</v>
      </c>
      <c r="O10" s="57">
        <f t="shared" si="0"/>
        <v>44835</v>
      </c>
      <c r="P10" s="57">
        <f t="shared" si="0"/>
        <v>44866</v>
      </c>
    </row>
    <row r="11" spans="2:19" ht="15.75" x14ac:dyDescent="0.25">
      <c r="C11" s="11" t="s">
        <v>70</v>
      </c>
      <c r="D11" s="12">
        <f>IF('Total Aceite'!$D$29=$R$11,'TAM Automático'!D13,'TAM Automático'!D18)</f>
        <v>0.98856119073869908</v>
      </c>
      <c r="E11" s="12">
        <f>IF('Total Aceite'!$D$29=$R$11,'TAM Automático'!E13,'TAM Automático'!E18)</f>
        <v>0.98824017708909806</v>
      </c>
      <c r="F11" s="12">
        <f>IF('Total Aceite'!$D$29=$R$11,'TAM Automático'!F13,'TAM Automático'!F18)</f>
        <v>0.9935681917848268</v>
      </c>
      <c r="G11" s="12">
        <f>IF('Total Aceite'!$D$29=$R$11,'TAM Automático'!G13,'TAM Automático'!G18)</f>
        <v>0.99136193492657654</v>
      </c>
      <c r="H11" s="12">
        <f>IF('Total Aceite'!$D$29=$R$11,'TAM Automático'!H13,'TAM Automático'!H18)</f>
        <v>0.99103819109334057</v>
      </c>
      <c r="I11" s="12">
        <f>IF('Total Aceite'!$D$29=$R$11,'TAM Automático'!I13,'TAM Automático'!I18)</f>
        <v>0.99423868312757202</v>
      </c>
      <c r="J11" s="12">
        <f>IF('Total Aceite'!$D$29=$R$11,'TAM Automático'!J13,'TAM Automático'!J18)</f>
        <v>0.98668950975224035</v>
      </c>
      <c r="K11" s="12">
        <f>IF('Total Aceite'!$D$29=$R$11,'TAM Automático'!K13,'TAM Automático'!K18)</f>
        <v>0.97964344417751925</v>
      </c>
      <c r="L11" s="12">
        <f>IF('Total Aceite'!$D$29=$R$11,'TAM Automático'!L13,'TAM Automático'!L18)</f>
        <v>0.97966774113563104</v>
      </c>
      <c r="M11" s="12">
        <f>IF('Total Aceite'!$D$29=$R$11,'TAM Automático'!M13,'TAM Automático'!M18)</f>
        <v>0.97808451386366391</v>
      </c>
      <c r="N11" s="12">
        <f>IF('Total Aceite'!$D$29=$R$11,'TAM Automático'!N13,'TAM Automático'!N18)</f>
        <v>0.97136509503826229</v>
      </c>
      <c r="O11" s="12">
        <f>IF('Total Aceite'!$D$29=$R$11,'TAM Automático'!O13,'TAM Automático'!O18)</f>
        <v>0.97348212143028567</v>
      </c>
      <c r="P11" s="12">
        <f>IF('Total Aceite'!$D$29=$R$11,'TAM Automático'!P13,'TAM Automático'!P18)</f>
        <v>0.98441620714456968</v>
      </c>
      <c r="R11">
        <v>1</v>
      </c>
      <c r="S11" s="15" t="s">
        <v>82</v>
      </c>
    </row>
    <row r="12" spans="2:19" ht="15.75" x14ac:dyDescent="0.25">
      <c r="C12" s="11" t="s">
        <v>71</v>
      </c>
      <c r="D12" s="12">
        <f>IF('Total Aceite'!$D$29=$R$11,'TAM Automático'!D14,'TAM Automático'!D19)</f>
        <v>1.1438809261300991E-2</v>
      </c>
      <c r="E12" s="12">
        <f>IF('Total Aceite'!$D$29=$R$11,'TAM Automático'!E14,'TAM Automático'!E19)</f>
        <v>1.1759822910902048E-2</v>
      </c>
      <c r="F12" s="12">
        <f>IF('Total Aceite'!$D$29=$R$11,'TAM Automático'!F14,'TAM Automático'!F19)</f>
        <v>6.4318082151732211E-3</v>
      </c>
      <c r="G12" s="12">
        <f>IF('Total Aceite'!$D$29=$R$11,'TAM Automático'!G14,'TAM Automático'!G19)</f>
        <v>8.638065073423554E-3</v>
      </c>
      <c r="H12" s="12">
        <f>IF('Total Aceite'!$D$29=$R$11,'TAM Automático'!H14,'TAM Automático'!H19)</f>
        <v>8.9618089066593135E-3</v>
      </c>
      <c r="I12" s="12">
        <f>IF('Total Aceite'!$D$29=$R$11,'TAM Automático'!I14,'TAM Automático'!I19)</f>
        <v>5.761316872427983E-3</v>
      </c>
      <c r="J12" s="12">
        <f>IF('Total Aceite'!$D$29=$R$11,'TAM Automático'!J14,'TAM Automático'!J19)</f>
        <v>1.331049024775962E-2</v>
      </c>
      <c r="K12" s="12">
        <f>IF('Total Aceite'!$D$29=$R$11,'TAM Automático'!K14,'TAM Automático'!K19)</f>
        <v>2.0356555822480717E-2</v>
      </c>
      <c r="L12" s="12">
        <f>IF('Total Aceite'!$D$29=$R$11,'TAM Automático'!L14,'TAM Automático'!L19)</f>
        <v>2.0332258864368957E-2</v>
      </c>
      <c r="M12" s="12">
        <f>IF('Total Aceite'!$D$29=$R$11,'TAM Automático'!M14,'TAM Automático'!M19)</f>
        <v>2.1915486136336117E-2</v>
      </c>
      <c r="N12" s="12">
        <f>IF('Total Aceite'!$D$29=$R$11,'TAM Automático'!N14,'TAM Automático'!N19)</f>
        <v>2.8634904961737841E-2</v>
      </c>
      <c r="O12" s="12">
        <f>IF('Total Aceite'!$D$29=$R$11,'TAM Automático'!O14,'TAM Automático'!O19)</f>
        <v>2.6517878569714427E-2</v>
      </c>
      <c r="P12" s="12">
        <f>IF('Total Aceite'!$D$29=$R$11,'TAM Automático'!P14,'TAM Automático'!P19)</f>
        <v>1.5583792855430352E-2</v>
      </c>
      <c r="R12">
        <v>2</v>
      </c>
      <c r="S12" s="15" t="s">
        <v>83</v>
      </c>
    </row>
    <row r="14" spans="2:19" s="14" customFormat="1" ht="29.25" customHeight="1" x14ac:dyDescent="0.25">
      <c r="C14" s="15" t="s">
        <v>84</v>
      </c>
    </row>
    <row r="15" spans="2:19" ht="16.5" thickBot="1" x14ac:dyDescent="0.3">
      <c r="C15" s="3"/>
      <c r="D15" s="57">
        <f>D10</f>
        <v>44501</v>
      </c>
      <c r="E15" s="57">
        <f t="shared" ref="E15:P15" si="1">E10</f>
        <v>44531</v>
      </c>
      <c r="F15" s="57">
        <f t="shared" si="1"/>
        <v>44562</v>
      </c>
      <c r="G15" s="57">
        <f t="shared" si="1"/>
        <v>44593</v>
      </c>
      <c r="H15" s="57">
        <f t="shared" si="1"/>
        <v>44621</v>
      </c>
      <c r="I15" s="57">
        <f t="shared" si="1"/>
        <v>44652</v>
      </c>
      <c r="J15" s="57">
        <f t="shared" si="1"/>
        <v>44682</v>
      </c>
      <c r="K15" s="57">
        <f t="shared" si="1"/>
        <v>44713</v>
      </c>
      <c r="L15" s="57">
        <f t="shared" si="1"/>
        <v>44743</v>
      </c>
      <c r="M15" s="57">
        <f t="shared" si="1"/>
        <v>44774</v>
      </c>
      <c r="N15" s="57">
        <f t="shared" si="1"/>
        <v>44805</v>
      </c>
      <c r="O15" s="57">
        <f t="shared" si="1"/>
        <v>44835</v>
      </c>
      <c r="P15" s="57">
        <f t="shared" si="1"/>
        <v>44866</v>
      </c>
      <c r="R15">
        <v>1</v>
      </c>
      <c r="S15" s="15" t="s">
        <v>30</v>
      </c>
    </row>
    <row r="16" spans="2:19" ht="15.75" x14ac:dyDescent="0.25">
      <c r="C16" s="11" t="s">
        <v>70</v>
      </c>
      <c r="D16" s="12">
        <f>IF('Total Aceite'!$N$29=$R$15,'TAM Automático'!D23,IF('Total Aceite'!$N$29=$R$16,'TAM Automático'!D28,'TAM Automático'!D33))</f>
        <v>0.97298392543563417</v>
      </c>
      <c r="E16" s="12">
        <f>IF('Total Aceite'!$N$29=$R$15,'TAM Automático'!E23,IF('Total Aceite'!$N$29=$R$16,'TAM Automático'!E28,'TAM Automático'!E33))</f>
        <v>0.98198689956331886</v>
      </c>
      <c r="F16" s="12">
        <f>IF('Total Aceite'!$N$29=$R$15,'TAM Automático'!F23,IF('Total Aceite'!$N$29=$R$16,'TAM Automático'!F28,'TAM Automático'!F33))</f>
        <v>0.96296296296296291</v>
      </c>
      <c r="G16" s="12">
        <f>IF('Total Aceite'!$N$29=$R$15,'TAM Automático'!G23,IF('Total Aceite'!$N$29=$R$16,'TAM Automático'!G28,'TAM Automático'!G33))</f>
        <v>0.94375952347970626</v>
      </c>
      <c r="H16" s="12">
        <f>IF('Total Aceite'!$N$29=$R$15,'TAM Automático'!H23,IF('Total Aceite'!$N$29=$R$16,'TAM Automático'!H28,'TAM Automático'!H33))</f>
        <v>0.95604707216787188</v>
      </c>
      <c r="I16" s="12">
        <f>IF('Total Aceite'!$N$29=$R$15,'TAM Automático'!I23,IF('Total Aceite'!$N$29=$R$16,'TAM Automático'!I28,'TAM Automático'!I33))</f>
        <v>0.96645732229517567</v>
      </c>
      <c r="J16" s="12">
        <f>IF('Total Aceite'!$N$29=$R$15,'TAM Automático'!J23,IF('Total Aceite'!$N$29=$R$16,'TAM Automático'!J28,'TAM Automático'!J33))</f>
        <v>0.93916600686196883</v>
      </c>
      <c r="K16" s="12">
        <f>IF('Total Aceite'!$N$29=$R$15,'TAM Automático'!K23,IF('Total Aceite'!$N$29=$R$16,'TAM Automático'!K28,'TAM Automático'!K33))</f>
        <v>0.93489127718070486</v>
      </c>
      <c r="L16" s="12">
        <f>IF('Total Aceite'!$N$29=$R$15,'TAM Automático'!L23,IF('Total Aceite'!$N$29=$R$16,'TAM Automático'!L28,'TAM Automático'!L33))</f>
        <v>0.91144047035766773</v>
      </c>
      <c r="M16" s="12">
        <f>IF('Total Aceite'!$N$29=$R$15,'TAM Automático'!M23,IF('Total Aceite'!$N$29=$R$16,'TAM Automático'!M28,'TAM Automático'!M33))</f>
        <v>0.93100581878636735</v>
      </c>
      <c r="N16" s="12">
        <f>IF('Total Aceite'!$N$29=$R$15,'TAM Automático'!N23,IF('Total Aceite'!$N$29=$R$16,'TAM Automático'!N28,'TAM Automático'!N33))</f>
        <v>0.91814241486068116</v>
      </c>
      <c r="O16" s="12">
        <f>IF('Total Aceite'!$N$29=$R$15,'TAM Automático'!O23,IF('Total Aceite'!$N$29=$R$16,'TAM Automático'!O28,'TAM Automático'!O33))</f>
        <v>0.92140985949035492</v>
      </c>
      <c r="P16" s="12">
        <f>IF('Total Aceite'!$N$29=$R$15,'TAM Automático'!P23,IF('Total Aceite'!$N$29=$R$16,'TAM Automático'!P28,'TAM Automático'!P33))</f>
        <v>0.94543470352855585</v>
      </c>
      <c r="R16">
        <v>2</v>
      </c>
      <c r="S16" s="8" t="s">
        <v>35</v>
      </c>
    </row>
    <row r="17" spans="2:19" ht="15.75" x14ac:dyDescent="0.25">
      <c r="C17" s="11" t="s">
        <v>71</v>
      </c>
      <c r="D17" s="12">
        <f>IF('Total Aceite'!$N$29=$R$15,'TAM Automático'!D24,IF('Total Aceite'!$N$29=$R$16,'TAM Automático'!D29,'TAM Automático'!D34))</f>
        <v>2.7016074564365798E-2</v>
      </c>
      <c r="E17" s="12">
        <f>IF('Total Aceite'!$N$29=$R$15,'TAM Automático'!E24,IF('Total Aceite'!$N$29=$R$16,'TAM Automático'!E29,'TAM Automático'!E34))</f>
        <v>1.8013100436681227E-2</v>
      </c>
      <c r="F17" s="12">
        <f>IF('Total Aceite'!$N$29=$R$15,'TAM Automático'!F24,IF('Total Aceite'!$N$29=$R$16,'TAM Automático'!F29,'TAM Automático'!F34))</f>
        <v>3.7037037037037028E-2</v>
      </c>
      <c r="G17" s="12">
        <f>IF('Total Aceite'!$N$29=$R$15,'TAM Automático'!G24,IF('Total Aceite'!$N$29=$R$16,'TAM Automático'!G29,'TAM Automático'!G34))</f>
        <v>5.6240476520293667E-2</v>
      </c>
      <c r="H17" s="12">
        <f>IF('Total Aceite'!$N$29=$R$15,'TAM Automático'!H24,IF('Total Aceite'!$N$29=$R$16,'TAM Automático'!H29,'TAM Automático'!H34))</f>
        <v>4.3952927832128175E-2</v>
      </c>
      <c r="I17" s="12">
        <f>IF('Total Aceite'!$N$29=$R$15,'TAM Automático'!I24,IF('Total Aceite'!$N$29=$R$16,'TAM Automático'!I29,'TAM Automático'!I34))</f>
        <v>3.3542677704824442E-2</v>
      </c>
      <c r="J17" s="12">
        <f>IF('Total Aceite'!$N$29=$R$15,'TAM Automático'!J24,IF('Total Aceite'!$N$29=$R$16,'TAM Automático'!J29,'TAM Automático'!J34))</f>
        <v>6.0833993138031145E-2</v>
      </c>
      <c r="K17" s="12">
        <f>IF('Total Aceite'!$N$29=$R$15,'TAM Automático'!K24,IF('Total Aceite'!$N$29=$R$16,'TAM Automático'!K29,'TAM Automático'!K34))</f>
        <v>6.5108722819295181E-2</v>
      </c>
      <c r="L17" s="12">
        <f>IF('Total Aceite'!$N$29=$R$15,'TAM Automático'!L24,IF('Total Aceite'!$N$29=$R$16,'TAM Automático'!L29,'TAM Automático'!L34))</f>
        <v>8.8559529642332199E-2</v>
      </c>
      <c r="M17" s="12">
        <f>IF('Total Aceite'!$N$29=$R$15,'TAM Automático'!M24,IF('Total Aceite'!$N$29=$R$16,'TAM Automático'!M29,'TAM Automático'!M34))</f>
        <v>6.8994181213632572E-2</v>
      </c>
      <c r="N17" s="12">
        <f>IF('Total Aceite'!$N$29=$R$15,'TAM Automático'!N24,IF('Total Aceite'!$N$29=$R$16,'TAM Automático'!N29,'TAM Automático'!N34))</f>
        <v>8.1857585139318886E-2</v>
      </c>
      <c r="O17" s="12">
        <f>IF('Total Aceite'!$N$29=$R$15,'TAM Automático'!O24,IF('Total Aceite'!$N$29=$R$16,'TAM Automático'!O29,'TAM Automático'!O34))</f>
        <v>7.8590140509645162E-2</v>
      </c>
      <c r="P17" s="12">
        <f>IF('Total Aceite'!$N$29=$R$15,'TAM Automático'!P24,IF('Total Aceite'!$N$29=$R$16,'TAM Automático'!P29,'TAM Automático'!P34))</f>
        <v>5.4565296471444161E-2</v>
      </c>
      <c r="R17">
        <v>2</v>
      </c>
      <c r="S17" s="8" t="s">
        <v>40</v>
      </c>
    </row>
    <row r="19" spans="2:19" s="14" customFormat="1" ht="29.25" customHeight="1" x14ac:dyDescent="0.25">
      <c r="C19" s="15"/>
    </row>
    <row r="20" spans="2:19" ht="15.75" x14ac:dyDescent="0.25">
      <c r="C20" s="15"/>
      <c r="D20" s="14"/>
      <c r="E20" s="14"/>
      <c r="F20" s="14"/>
      <c r="G20" s="14"/>
      <c r="H20" s="14"/>
      <c r="I20" s="14"/>
      <c r="J20" s="14"/>
      <c r="K20" s="14"/>
      <c r="L20" s="14"/>
      <c r="M20" s="14"/>
      <c r="N20" s="14"/>
      <c r="O20" s="14"/>
      <c r="P20" s="14"/>
    </row>
    <row r="21" spans="2:19" ht="15.75" x14ac:dyDescent="0.25">
      <c r="C21" s="15"/>
      <c r="D21" s="14"/>
      <c r="E21" s="14"/>
      <c r="F21" s="14"/>
      <c r="G21" s="14"/>
      <c r="H21" s="14"/>
      <c r="I21" s="14"/>
      <c r="J21" s="14"/>
      <c r="K21" s="14"/>
      <c r="L21" s="14"/>
      <c r="M21" s="14"/>
      <c r="N21" s="14"/>
      <c r="O21" s="14"/>
      <c r="P21" s="14"/>
    </row>
    <row r="22" spans="2:19" ht="15.75" x14ac:dyDescent="0.25">
      <c r="C22" s="15"/>
      <c r="D22" s="14"/>
      <c r="E22" s="14"/>
      <c r="F22" s="14"/>
      <c r="G22" s="14"/>
      <c r="H22" s="14"/>
      <c r="I22" s="14"/>
      <c r="J22" s="14"/>
      <c r="K22" s="14"/>
      <c r="L22" s="14"/>
      <c r="M22" s="14"/>
      <c r="N22" s="14"/>
      <c r="O22" s="14"/>
      <c r="P22" s="14"/>
    </row>
    <row r="23" spans="2:19" ht="15.75" x14ac:dyDescent="0.25">
      <c r="C23" s="15"/>
      <c r="D23" s="14"/>
      <c r="E23" s="14"/>
      <c r="F23" s="14"/>
      <c r="G23" s="14"/>
      <c r="H23" s="14"/>
      <c r="I23" s="14"/>
      <c r="J23" s="14"/>
      <c r="K23" s="14"/>
      <c r="L23" s="14"/>
      <c r="M23" s="14"/>
      <c r="N23" s="14"/>
      <c r="O23" s="14"/>
      <c r="P23" s="14"/>
    </row>
    <row r="24" spans="2:19" ht="27" customHeight="1" x14ac:dyDescent="0.25">
      <c r="B24" s="18"/>
      <c r="C24" s="22" t="s">
        <v>74</v>
      </c>
      <c r="D24" s="18"/>
      <c r="E24" s="18"/>
      <c r="F24" s="18"/>
      <c r="G24" s="18"/>
      <c r="H24" s="18"/>
      <c r="I24" s="18"/>
      <c r="J24" s="18"/>
      <c r="K24" s="18"/>
      <c r="L24" s="18"/>
      <c r="M24" s="18"/>
      <c r="N24" s="18"/>
      <c r="O24" s="18"/>
      <c r="P24" s="18"/>
      <c r="Q24" s="18"/>
      <c r="R24" s="18"/>
    </row>
    <row r="25" spans="2:19" ht="15.75" x14ac:dyDescent="0.25">
      <c r="C25" s="15"/>
      <c r="D25" s="14"/>
      <c r="E25" s="14"/>
      <c r="F25" s="14"/>
      <c r="G25" s="14"/>
      <c r="H25" s="14"/>
      <c r="I25" s="14"/>
      <c r="J25" s="14"/>
      <c r="K25" s="14"/>
      <c r="L25" s="14"/>
      <c r="M25" s="14"/>
      <c r="N25" s="14"/>
      <c r="O25" s="14"/>
      <c r="P25" s="14"/>
    </row>
    <row r="26" spans="2:19" ht="15.75" x14ac:dyDescent="0.25">
      <c r="C26" s="15"/>
      <c r="D26" s="14"/>
      <c r="E26" s="14"/>
      <c r="F26" s="14"/>
      <c r="G26" s="14"/>
      <c r="H26" s="14"/>
      <c r="I26" s="14"/>
      <c r="J26" s="14"/>
      <c r="K26" s="14"/>
      <c r="L26" s="14"/>
      <c r="M26" s="14"/>
      <c r="N26" s="14"/>
      <c r="O26" s="14"/>
      <c r="P26" s="14"/>
    </row>
    <row r="27" spans="2:19" ht="15.75" x14ac:dyDescent="0.25">
      <c r="B27" s="14"/>
      <c r="C27" s="15" t="s">
        <v>80</v>
      </c>
      <c r="D27" s="14"/>
      <c r="E27" s="14"/>
      <c r="F27" s="14"/>
      <c r="G27" s="14"/>
      <c r="H27" s="14"/>
      <c r="I27" s="14"/>
      <c r="J27" s="14"/>
      <c r="K27" s="14"/>
      <c r="L27" s="14"/>
      <c r="M27" s="14"/>
      <c r="N27" s="14"/>
      <c r="O27" s="14"/>
      <c r="P27" s="14"/>
      <c r="Q27" s="14"/>
    </row>
    <row r="28" spans="2:19" ht="16.5" thickBot="1" x14ac:dyDescent="0.3">
      <c r="C28" s="3"/>
      <c r="D28" s="57">
        <f>D5</f>
        <v>44501</v>
      </c>
      <c r="E28" s="57">
        <f t="shared" ref="E28:P28" si="2">E5</f>
        <v>44531</v>
      </c>
      <c r="F28" s="57">
        <f t="shared" si="2"/>
        <v>44562</v>
      </c>
      <c r="G28" s="57">
        <f t="shared" si="2"/>
        <v>44593</v>
      </c>
      <c r="H28" s="57">
        <f t="shared" si="2"/>
        <v>44621</v>
      </c>
      <c r="I28" s="57">
        <f t="shared" si="2"/>
        <v>44652</v>
      </c>
      <c r="J28" s="57">
        <f t="shared" si="2"/>
        <v>44682</v>
      </c>
      <c r="K28" s="57">
        <f t="shared" si="2"/>
        <v>44713</v>
      </c>
      <c r="L28" s="57">
        <f t="shared" si="2"/>
        <v>44743</v>
      </c>
      <c r="M28" s="57">
        <f t="shared" si="2"/>
        <v>44774</v>
      </c>
      <c r="N28" s="57">
        <f t="shared" si="2"/>
        <v>44805</v>
      </c>
      <c r="O28" s="57">
        <f t="shared" si="2"/>
        <v>44835</v>
      </c>
      <c r="P28" s="57">
        <f t="shared" si="2"/>
        <v>44866</v>
      </c>
    </row>
    <row r="29" spans="2:19" ht="15.75" x14ac:dyDescent="0.25">
      <c r="C29" s="11" t="s">
        <v>70</v>
      </c>
      <c r="D29" s="12">
        <f>'TAM Automático'!D41</f>
        <v>0.89296468655899253</v>
      </c>
      <c r="E29" s="12">
        <f>'TAM Automático'!E41</f>
        <v>0.9095098449937159</v>
      </c>
      <c r="F29" s="12">
        <f>'TAM Automático'!F41</f>
        <v>0.88843930635838142</v>
      </c>
      <c r="G29" s="12">
        <f>'TAM Automático'!G41</f>
        <v>0.86937399208327226</v>
      </c>
      <c r="H29" s="12">
        <f>'TAM Automático'!H41</f>
        <v>0.88400387114613577</v>
      </c>
      <c r="I29" s="12">
        <f>'TAM Automático'!I41</f>
        <v>0.8897812240376628</v>
      </c>
      <c r="J29" s="12">
        <f>'TAM Automático'!J41</f>
        <v>0.88150831991411704</v>
      </c>
      <c r="K29" s="12">
        <f>'TAM Automático'!K41</f>
        <v>0.89373020899303357</v>
      </c>
      <c r="L29" s="12">
        <f>'TAM Automático'!L41</f>
        <v>0.8971135343168698</v>
      </c>
      <c r="M29" s="12">
        <f>'TAM Automático'!M41</f>
        <v>0.90401482396541077</v>
      </c>
      <c r="N29" s="12">
        <f>'TAM Automático'!N41</f>
        <v>0.88368012033091003</v>
      </c>
      <c r="O29" s="12">
        <f>'TAM Automático'!O41</f>
        <v>0.90327255162419995</v>
      </c>
      <c r="P29" s="12">
        <f>'TAM Automático'!P41</f>
        <v>0.88580827067669177</v>
      </c>
    </row>
    <row r="30" spans="2:19" ht="15.75" x14ac:dyDescent="0.25">
      <c r="C30" s="11" t="s">
        <v>71</v>
      </c>
      <c r="D30" s="12">
        <f>'TAM Automático'!D42</f>
        <v>0.10703531344100739</v>
      </c>
      <c r="E30" s="12">
        <f>'TAM Automático'!E42</f>
        <v>9.0490155006284045E-2</v>
      </c>
      <c r="F30" s="12">
        <f>'TAM Automático'!F42</f>
        <v>0.11156069364161848</v>
      </c>
      <c r="G30" s="12">
        <f>'TAM Automático'!G42</f>
        <v>0.13062600791672777</v>
      </c>
      <c r="H30" s="12">
        <f>'TAM Automático'!H42</f>
        <v>0.11599612885386425</v>
      </c>
      <c r="I30" s="12">
        <f>'TAM Automático'!I42</f>
        <v>0.1102187759623373</v>
      </c>
      <c r="J30" s="12">
        <f>'TAM Automático'!J42</f>
        <v>0.118491680085883</v>
      </c>
      <c r="K30" s="12">
        <f>'TAM Automático'!K42</f>
        <v>0.10626979100696644</v>
      </c>
      <c r="L30" s="12">
        <f>'TAM Automático'!L42</f>
        <v>0.1028864656831302</v>
      </c>
      <c r="M30" s="12">
        <f>'TAM Automático'!M42</f>
        <v>9.598517603458924E-2</v>
      </c>
      <c r="N30" s="12">
        <f>'TAM Automático'!N42</f>
        <v>0.11631987966908999</v>
      </c>
      <c r="O30" s="12">
        <f>'TAM Automático'!O42</f>
        <v>9.6727448375800024E-2</v>
      </c>
      <c r="P30" s="12">
        <f>'TAM Automático'!P42</f>
        <v>0.11419172932330827</v>
      </c>
    </row>
    <row r="32" spans="2:19" ht="15.75" x14ac:dyDescent="0.25">
      <c r="B32" s="14"/>
      <c r="C32" s="15" t="s">
        <v>81</v>
      </c>
      <c r="D32" s="14"/>
      <c r="E32" s="14"/>
      <c r="F32" s="14"/>
      <c r="G32" s="14"/>
      <c r="H32" s="14"/>
      <c r="I32" s="14"/>
      <c r="J32" s="14"/>
      <c r="K32" s="14"/>
      <c r="L32" s="14"/>
      <c r="M32" s="14"/>
      <c r="N32" s="14"/>
      <c r="O32" s="14"/>
      <c r="P32" s="14"/>
      <c r="Q32" s="14"/>
    </row>
    <row r="33" spans="2:20" ht="16.5" thickBot="1" x14ac:dyDescent="0.3">
      <c r="C33" s="3"/>
      <c r="D33" s="57">
        <f>D28</f>
        <v>44501</v>
      </c>
      <c r="E33" s="57">
        <f t="shared" ref="E33:P33" si="3">E28</f>
        <v>44531</v>
      </c>
      <c r="F33" s="57">
        <f t="shared" si="3"/>
        <v>44562</v>
      </c>
      <c r="G33" s="57">
        <f t="shared" si="3"/>
        <v>44593</v>
      </c>
      <c r="H33" s="57">
        <f t="shared" si="3"/>
        <v>44621</v>
      </c>
      <c r="I33" s="57">
        <f t="shared" si="3"/>
        <v>44652</v>
      </c>
      <c r="J33" s="57">
        <f t="shared" si="3"/>
        <v>44682</v>
      </c>
      <c r="K33" s="57">
        <f t="shared" si="3"/>
        <v>44713</v>
      </c>
      <c r="L33" s="57">
        <f t="shared" si="3"/>
        <v>44743</v>
      </c>
      <c r="M33" s="57">
        <f t="shared" si="3"/>
        <v>44774</v>
      </c>
      <c r="N33" s="57">
        <f t="shared" si="3"/>
        <v>44805</v>
      </c>
      <c r="O33" s="57">
        <f t="shared" si="3"/>
        <v>44835</v>
      </c>
      <c r="P33" s="57">
        <f t="shared" si="3"/>
        <v>44866</v>
      </c>
    </row>
    <row r="34" spans="2:20" ht="15.75" x14ac:dyDescent="0.25">
      <c r="C34" s="11" t="s">
        <v>70</v>
      </c>
      <c r="D34" s="12">
        <f>IF('O. Virgen + Extra'!$D$29=$R$34,'TAM Automático'!D46,'TAM Automático'!D51)</f>
        <v>0.69555811941159496</v>
      </c>
      <c r="E34" s="12">
        <f>IF('O. Virgen + Extra'!$D$29=$R$34,'TAM Automático'!E46,'TAM Automático'!E51)</f>
        <v>0.74597051935528302</v>
      </c>
      <c r="F34" s="12">
        <f>IF('O. Virgen + Extra'!$D$29=$R$34,'TAM Automático'!F46,'TAM Automático'!F51)</f>
        <v>0.69354604786076868</v>
      </c>
      <c r="G34" s="12">
        <f>IF('O. Virgen + Extra'!$D$29=$R$34,'TAM Automático'!G46,'TAM Automático'!G51)</f>
        <v>0.70401437986818449</v>
      </c>
      <c r="H34" s="12">
        <f>IF('O. Virgen + Extra'!$D$29=$R$34,'TAM Automático'!H46,'TAM Automático'!H51)</f>
        <v>0.72803460394701269</v>
      </c>
      <c r="I34" s="12">
        <f>IF('O. Virgen + Extra'!$D$29=$R$34,'TAM Automático'!I46,'TAM Automático'!I51)</f>
        <v>0.69531362653208373</v>
      </c>
      <c r="J34" s="12">
        <f>IF('O. Virgen + Extra'!$D$29=$R$34,'TAM Automático'!J46,'TAM Automático'!J51)</f>
        <v>0.69124551228942288</v>
      </c>
      <c r="K34" s="12">
        <f>IF('O. Virgen + Extra'!$D$29=$R$34,'TAM Automático'!K46,'TAM Automático'!K51)</f>
        <v>0.7606237816764132</v>
      </c>
      <c r="L34" s="12">
        <f>IF('O. Virgen + Extra'!$D$29=$R$34,'TAM Automático'!L46,'TAM Automático'!L51)</f>
        <v>0.7100724818795302</v>
      </c>
      <c r="M34" s="12">
        <f>IF('O. Virgen + Extra'!$D$29=$R$34,'TAM Automático'!M46,'TAM Automático'!M51)</f>
        <v>0.75832611117989357</v>
      </c>
      <c r="N34" s="12">
        <f>IF('O. Virgen + Extra'!$D$29=$R$34,'TAM Automático'!N46,'TAM Automático'!N51)</f>
        <v>0.70535497940392544</v>
      </c>
      <c r="O34" s="12">
        <f>IF('O. Virgen + Extra'!$D$29=$R$34,'TAM Automático'!O46,'TAM Automático'!O51)</f>
        <v>0.71671113267038555</v>
      </c>
      <c r="P34" s="12">
        <f>IF('O. Virgen + Extra'!$D$29=$R$34,'TAM Automático'!P46,'TAM Automático'!P51)</f>
        <v>0.70593735390369328</v>
      </c>
      <c r="R34">
        <v>1</v>
      </c>
      <c r="S34" s="15" t="s">
        <v>82</v>
      </c>
    </row>
    <row r="35" spans="2:20" ht="15.75" x14ac:dyDescent="0.25">
      <c r="C35" s="11" t="s">
        <v>71</v>
      </c>
      <c r="D35" s="12">
        <f>IF('O. Virgen + Extra'!$D$29=$R$34,'TAM Automático'!D47,'TAM Automático'!D52)</f>
        <v>0.30444188058840493</v>
      </c>
      <c r="E35" s="12">
        <f>IF('O. Virgen + Extra'!$D$29=$R$34,'TAM Automático'!E47,'TAM Automático'!E52)</f>
        <v>0.25402948064471692</v>
      </c>
      <c r="F35" s="12">
        <f>IF('O. Virgen + Extra'!$D$29=$R$34,'TAM Automático'!F47,'TAM Automático'!F52)</f>
        <v>0.30645395213923132</v>
      </c>
      <c r="G35" s="12">
        <f>IF('O. Virgen + Extra'!$D$29=$R$34,'TAM Automático'!G47,'TAM Automático'!G52)</f>
        <v>0.29598562013181545</v>
      </c>
      <c r="H35" s="12">
        <f>IF('O. Virgen + Extra'!$D$29=$R$34,'TAM Automático'!H47,'TAM Automático'!H52)</f>
        <v>0.27196539605298731</v>
      </c>
      <c r="I35" s="12">
        <f>IF('O. Virgen + Extra'!$D$29=$R$34,'TAM Automático'!I47,'TAM Automático'!I52)</f>
        <v>0.30468637346791638</v>
      </c>
      <c r="J35" s="12">
        <f>IF('O. Virgen + Extra'!$D$29=$R$34,'TAM Automático'!J47,'TAM Automático'!J52)</f>
        <v>0.30875448771057717</v>
      </c>
      <c r="K35" s="12">
        <f>IF('O. Virgen + Extra'!$D$29=$R$34,'TAM Automático'!K47,'TAM Automático'!K52)</f>
        <v>0.23937621832358677</v>
      </c>
      <c r="L35" s="12">
        <f>IF('O. Virgen + Extra'!$D$29=$R$34,'TAM Automático'!L47,'TAM Automático'!L52)</f>
        <v>0.28992751812046991</v>
      </c>
      <c r="M35" s="12">
        <f>IF('O. Virgen + Extra'!$D$29=$R$34,'TAM Automático'!M47,'TAM Automático'!M52)</f>
        <v>0.24167388882010649</v>
      </c>
      <c r="N35" s="12">
        <f>IF('O. Virgen + Extra'!$D$29=$R$34,'TAM Automático'!N47,'TAM Automático'!N52)</f>
        <v>0.29464502059607467</v>
      </c>
      <c r="O35" s="12">
        <f>IF('O. Virgen + Extra'!$D$29=$R$34,'TAM Automático'!O47,'TAM Automático'!O52)</f>
        <v>0.28328886732961434</v>
      </c>
      <c r="P35" s="12">
        <f>IF('O. Virgen + Extra'!$D$29=$R$34,'TAM Automático'!P47,'TAM Automático'!P52)</f>
        <v>0.29406264609630667</v>
      </c>
      <c r="R35">
        <v>2</v>
      </c>
      <c r="S35" s="15" t="s">
        <v>83</v>
      </c>
    </row>
    <row r="37" spans="2:20" ht="15.75" x14ac:dyDescent="0.25">
      <c r="B37" s="14"/>
      <c r="C37" s="15" t="s">
        <v>84</v>
      </c>
      <c r="D37" s="14"/>
      <c r="E37" s="14"/>
      <c r="F37" s="14"/>
      <c r="G37" s="14"/>
      <c r="H37" s="14"/>
      <c r="I37" s="14"/>
      <c r="J37" s="14"/>
      <c r="K37" s="14"/>
      <c r="L37" s="14"/>
      <c r="M37" s="14"/>
      <c r="N37" s="14"/>
      <c r="O37" s="14"/>
      <c r="P37" s="14"/>
      <c r="R37" s="14"/>
      <c r="S37" s="14"/>
      <c r="T37" s="14"/>
    </row>
    <row r="38" spans="2:20" ht="16.5" thickBot="1" x14ac:dyDescent="0.3">
      <c r="C38" s="3"/>
      <c r="D38" s="57">
        <f>D33</f>
        <v>44501</v>
      </c>
      <c r="E38" s="57">
        <f t="shared" ref="E38:P38" si="4">E33</f>
        <v>44531</v>
      </c>
      <c r="F38" s="57">
        <f t="shared" si="4"/>
        <v>44562</v>
      </c>
      <c r="G38" s="57">
        <f t="shared" si="4"/>
        <v>44593</v>
      </c>
      <c r="H38" s="57">
        <f t="shared" si="4"/>
        <v>44621</v>
      </c>
      <c r="I38" s="57">
        <f t="shared" si="4"/>
        <v>44652</v>
      </c>
      <c r="J38" s="57">
        <f t="shared" si="4"/>
        <v>44682</v>
      </c>
      <c r="K38" s="57">
        <f t="shared" si="4"/>
        <v>44713</v>
      </c>
      <c r="L38" s="57">
        <f t="shared" si="4"/>
        <v>44743</v>
      </c>
      <c r="M38" s="57">
        <f t="shared" si="4"/>
        <v>44774</v>
      </c>
      <c r="N38" s="57">
        <f t="shared" si="4"/>
        <v>44805</v>
      </c>
      <c r="O38" s="57">
        <f t="shared" si="4"/>
        <v>44835</v>
      </c>
      <c r="P38" s="57">
        <f t="shared" si="4"/>
        <v>44866</v>
      </c>
      <c r="R38">
        <v>1</v>
      </c>
      <c r="S38" s="15" t="s">
        <v>30</v>
      </c>
    </row>
    <row r="39" spans="2:20" ht="15.75" x14ac:dyDescent="0.25">
      <c r="C39" s="11" t="s">
        <v>70</v>
      </c>
      <c r="D39" s="12">
        <f>IF('O. Virgen + Extra'!$N$29=$R$38,'TAM Automático'!D56,IF('O. Virgen + Extra'!$N$29=$R$39,'TAM Automático'!D61,'TAM Automático'!D66))</f>
        <v>0.81946670552236645</v>
      </c>
      <c r="E39" s="12">
        <f>IF('O. Virgen + Extra'!$N$29=$R$38,'TAM Automático'!E56,IF('O. Virgen + Extra'!$N$29=$R$39,'TAM Automático'!E61,'TAM Automático'!E66))</f>
        <v>0.79988597491448121</v>
      </c>
      <c r="F39" s="12">
        <f>IF('O. Virgen + Extra'!$N$29=$R$38,'TAM Automático'!F56,IF('O. Virgen + Extra'!$N$29=$R$39,'TAM Automático'!F61,'TAM Automático'!F66))</f>
        <v>0.79180887372013653</v>
      </c>
      <c r="G39" s="12">
        <f>IF('O. Virgen + Extra'!$N$29=$R$38,'TAM Automático'!G56,IF('O. Virgen + Extra'!$N$29=$R$39,'TAM Automático'!G61,'TAM Automático'!G66))</f>
        <v>0.75652579241765072</v>
      </c>
      <c r="H39" s="12">
        <f>IF('O. Virgen + Extra'!$N$29=$R$38,'TAM Automático'!H56,IF('O. Virgen + Extra'!$N$29=$R$39,'TAM Automático'!H61,'TAM Automático'!H66))</f>
        <v>0.80258249641319934</v>
      </c>
      <c r="I39" s="12">
        <f>IF('O. Virgen + Extra'!$N$29=$R$38,'TAM Automático'!I56,IF('O. Virgen + Extra'!$N$29=$R$39,'TAM Automático'!I61,'TAM Automático'!I66))</f>
        <v>0.79302359241568965</v>
      </c>
      <c r="J39" s="12">
        <f>IF('O. Virgen + Extra'!$N$29=$R$38,'TAM Automático'!J56,IF('O. Virgen + Extra'!$N$29=$R$39,'TAM Automático'!J61,'TAM Automático'!J66))</f>
        <v>0.79767875053732618</v>
      </c>
      <c r="K39" s="12">
        <f>IF('O. Virgen + Extra'!$N$29=$R$38,'TAM Automático'!K56,IF('O. Virgen + Extra'!$N$29=$R$39,'TAM Automático'!K61,'TAM Automático'!K66))</f>
        <v>0.80285789891505688</v>
      </c>
      <c r="L39" s="12">
        <f>IF('O. Virgen + Extra'!$N$29=$R$38,'TAM Automático'!L56,IF('O. Virgen + Extra'!$N$29=$R$39,'TAM Automático'!L61,'TAM Automático'!L66))</f>
        <v>0.79163987138263658</v>
      </c>
      <c r="M39" s="12">
        <f>IF('O. Virgen + Extra'!$N$29=$R$38,'TAM Automático'!M56,IF('O. Virgen + Extra'!$N$29=$R$39,'TAM Automático'!M61,'TAM Automático'!M66))</f>
        <v>0.81558567279767669</v>
      </c>
      <c r="N39" s="12">
        <f>IF('O. Virgen + Extra'!$N$29=$R$38,'TAM Automático'!N56,IF('O. Virgen + Extra'!$N$29=$R$39,'TAM Automático'!N61,'TAM Automático'!N66))</f>
        <v>0.77622890682318413</v>
      </c>
      <c r="O39" s="12">
        <f>IF('O. Virgen + Extra'!$N$29=$R$38,'TAM Automático'!O56,IF('O. Virgen + Extra'!$N$29=$R$39,'TAM Automático'!O61,'TAM Automático'!O66))</f>
        <v>0.82925921330189845</v>
      </c>
      <c r="P39" s="12">
        <f>IF('O. Virgen + Extra'!$N$29=$R$38,'TAM Automático'!P56,IF('O. Virgen + Extra'!$N$29=$R$39,'TAM Automático'!P61,'TAM Automático'!P66))</f>
        <v>0.78930998732864865</v>
      </c>
      <c r="R39">
        <v>2</v>
      </c>
      <c r="S39" s="8" t="s">
        <v>35</v>
      </c>
    </row>
    <row r="40" spans="2:20" ht="15.75" x14ac:dyDescent="0.25">
      <c r="C40" s="11" t="s">
        <v>71</v>
      </c>
      <c r="D40" s="12">
        <f>IF('O. Virgen + Extra'!$N$29=$R$38,'TAM Automático'!D57,IF('O. Virgen + Extra'!$N$29=$R$39,'TAM Automático'!D62,'TAM Automático'!D67))</f>
        <v>0.18053329447763372</v>
      </c>
      <c r="E40" s="12">
        <f>IF('O. Virgen + Extra'!$N$29=$R$38,'TAM Automático'!E57,IF('O. Virgen + Extra'!$N$29=$R$39,'TAM Automático'!E62,'TAM Automático'!E67))</f>
        <v>0.20011402508551882</v>
      </c>
      <c r="F40" s="12">
        <f>IF('O. Virgen + Extra'!$N$29=$R$38,'TAM Automático'!F57,IF('O. Virgen + Extra'!$N$29=$R$39,'TAM Automático'!F62,'TAM Automático'!F67))</f>
        <v>0.20819112627986347</v>
      </c>
      <c r="G40" s="12">
        <f>IF('O. Virgen + Extra'!$N$29=$R$38,'TAM Automático'!G57,IF('O. Virgen + Extra'!$N$29=$R$39,'TAM Automático'!G62,'TAM Automático'!G67))</f>
        <v>0.24347420758234928</v>
      </c>
      <c r="H40" s="12">
        <f>IF('O. Virgen + Extra'!$N$29=$R$38,'TAM Automático'!H57,IF('O. Virgen + Extra'!$N$29=$R$39,'TAM Automático'!H62,'TAM Automático'!H67))</f>
        <v>0.19741750358680057</v>
      </c>
      <c r="I40" s="12">
        <f>IF('O. Virgen + Extra'!$N$29=$R$38,'TAM Automático'!I57,IF('O. Virgen + Extra'!$N$29=$R$39,'TAM Automático'!I62,'TAM Automático'!I67))</f>
        <v>0.20697640758431032</v>
      </c>
      <c r="J40" s="12">
        <f>IF('O. Virgen + Extra'!$N$29=$R$38,'TAM Automático'!J57,IF('O. Virgen + Extra'!$N$29=$R$39,'TAM Automático'!J62,'TAM Automático'!J67))</f>
        <v>0.20232124946267371</v>
      </c>
      <c r="K40" s="12">
        <f>IF('O. Virgen + Extra'!$N$29=$R$38,'TAM Automático'!K57,IF('O. Virgen + Extra'!$N$29=$R$39,'TAM Automático'!K62,'TAM Automático'!K67))</f>
        <v>0.19714210108494312</v>
      </c>
      <c r="L40" s="12">
        <f>IF('O. Virgen + Extra'!$N$29=$R$38,'TAM Automático'!L57,IF('O. Virgen + Extra'!$N$29=$R$39,'TAM Automático'!L62,'TAM Automático'!L67))</f>
        <v>0.20836012861736333</v>
      </c>
      <c r="M40" s="12">
        <f>IF('O. Virgen + Extra'!$N$29=$R$38,'TAM Automático'!M57,IF('O. Virgen + Extra'!$N$29=$R$39,'TAM Automático'!M62,'TAM Automático'!M67))</f>
        <v>0.18441432720232334</v>
      </c>
      <c r="N40" s="12">
        <f>IF('O. Virgen + Extra'!$N$29=$R$38,'TAM Automático'!N57,IF('O. Virgen + Extra'!$N$29=$R$39,'TAM Automático'!N62,'TAM Automático'!N67))</f>
        <v>0.22377109317681584</v>
      </c>
      <c r="O40" s="12">
        <f>IF('O. Virgen + Extra'!$N$29=$R$38,'TAM Automático'!O57,IF('O. Virgen + Extra'!$N$29=$R$39,'TAM Automático'!O62,'TAM Automático'!O67))</f>
        <v>0.1707407866981015</v>
      </c>
      <c r="P40" s="12">
        <f>IF('O. Virgen + Extra'!$N$29=$R$38,'TAM Automático'!P57,IF('O. Virgen + Extra'!$N$29=$R$39,'TAM Automático'!P62,'TAM Automático'!P67))</f>
        <v>0.21069001267135121</v>
      </c>
      <c r="R40">
        <v>2</v>
      </c>
      <c r="S40" s="8" t="s">
        <v>40</v>
      </c>
    </row>
    <row r="44" spans="2:20" x14ac:dyDescent="0.25">
      <c r="R44" s="14"/>
      <c r="S44" s="14"/>
      <c r="T44" s="14"/>
    </row>
    <row r="46" spans="2:20" ht="27" customHeight="1" x14ac:dyDescent="0.25">
      <c r="B46" s="18"/>
      <c r="C46" s="22" t="s">
        <v>77</v>
      </c>
      <c r="D46" s="18"/>
      <c r="E46" s="18"/>
      <c r="F46" s="18"/>
      <c r="G46" s="18"/>
      <c r="H46" s="18"/>
      <c r="I46" s="18"/>
      <c r="J46" s="18"/>
      <c r="K46" s="18"/>
      <c r="L46" s="18"/>
      <c r="M46" s="18"/>
      <c r="N46" s="18"/>
      <c r="O46" s="18"/>
      <c r="P46" s="18"/>
      <c r="Q46" s="18"/>
      <c r="R46" s="18"/>
    </row>
    <row r="47" spans="2:20" ht="15.75" x14ac:dyDescent="0.25">
      <c r="C47" s="15"/>
      <c r="D47" s="14"/>
      <c r="E47" s="14"/>
      <c r="F47" s="14"/>
      <c r="G47" s="14"/>
      <c r="H47" s="14"/>
      <c r="I47" s="14"/>
      <c r="J47" s="14"/>
      <c r="K47" s="14"/>
      <c r="L47" s="14"/>
      <c r="M47" s="14"/>
      <c r="N47" s="14"/>
      <c r="O47" s="14"/>
      <c r="P47" s="14"/>
    </row>
    <row r="48" spans="2:20" ht="15.75" x14ac:dyDescent="0.25">
      <c r="C48" s="15"/>
      <c r="D48" s="14"/>
      <c r="E48" s="14"/>
      <c r="F48" s="14"/>
      <c r="G48" s="14"/>
      <c r="H48" s="14"/>
      <c r="I48" s="14"/>
      <c r="J48" s="14"/>
      <c r="K48" s="14"/>
      <c r="L48" s="14"/>
      <c r="M48" s="14"/>
      <c r="N48" s="14"/>
      <c r="O48" s="14"/>
      <c r="P48" s="14"/>
    </row>
    <row r="49" spans="2:20" ht="15.75" x14ac:dyDescent="0.25">
      <c r="B49" s="14"/>
      <c r="C49" s="15" t="s">
        <v>80</v>
      </c>
      <c r="D49" s="14"/>
      <c r="E49" s="14"/>
      <c r="F49" s="14"/>
      <c r="G49" s="14"/>
      <c r="H49" s="14"/>
      <c r="I49" s="14"/>
      <c r="J49" s="14"/>
      <c r="K49" s="14"/>
      <c r="L49" s="14"/>
      <c r="M49" s="14"/>
      <c r="N49" s="14"/>
      <c r="O49" s="14"/>
      <c r="P49" s="14"/>
      <c r="Q49" s="14"/>
    </row>
    <row r="50" spans="2:20" ht="16.5" thickBot="1" x14ac:dyDescent="0.3">
      <c r="C50" s="3"/>
      <c r="D50" s="57">
        <f>D28</f>
        <v>44501</v>
      </c>
      <c r="E50" s="57">
        <f t="shared" ref="E50:P50" si="5">E28</f>
        <v>44531</v>
      </c>
      <c r="F50" s="57">
        <f t="shared" si="5"/>
        <v>44562</v>
      </c>
      <c r="G50" s="57">
        <f t="shared" si="5"/>
        <v>44593</v>
      </c>
      <c r="H50" s="57">
        <f t="shared" si="5"/>
        <v>44621</v>
      </c>
      <c r="I50" s="57">
        <f t="shared" si="5"/>
        <v>44652</v>
      </c>
      <c r="J50" s="57">
        <f t="shared" si="5"/>
        <v>44682</v>
      </c>
      <c r="K50" s="57">
        <f t="shared" si="5"/>
        <v>44713</v>
      </c>
      <c r="L50" s="57">
        <f t="shared" si="5"/>
        <v>44743</v>
      </c>
      <c r="M50" s="57">
        <f t="shared" si="5"/>
        <v>44774</v>
      </c>
      <c r="N50" s="57">
        <f t="shared" si="5"/>
        <v>44805</v>
      </c>
      <c r="O50" s="57">
        <f t="shared" si="5"/>
        <v>44835</v>
      </c>
      <c r="P50" s="57">
        <f t="shared" si="5"/>
        <v>44866</v>
      </c>
    </row>
    <row r="51" spans="2:20" ht="15.75" x14ac:dyDescent="0.25">
      <c r="C51" s="11" t="s">
        <v>70</v>
      </c>
      <c r="D51" s="12">
        <f>'TAM Automático'!D74</f>
        <v>0.94299959574181369</v>
      </c>
      <c r="E51" s="12">
        <f>'TAM Automático'!E74</f>
        <v>0.9539232958395446</v>
      </c>
      <c r="F51" s="12">
        <f>'TAM Automático'!F74</f>
        <v>0.92723549488054613</v>
      </c>
      <c r="G51" s="12">
        <f>'TAM Automático'!G74</f>
        <v>0.91535269709543565</v>
      </c>
      <c r="H51" s="12">
        <f>'TAM Automático'!H74</f>
        <v>0.93244156195108774</v>
      </c>
      <c r="I51" s="12">
        <f>'TAM Automático'!I74</f>
        <v>0.97095548317046687</v>
      </c>
      <c r="J51" s="12">
        <f>'TAM Automático'!J74</f>
        <v>0.92117585848074923</v>
      </c>
      <c r="K51" s="12">
        <f>'TAM Automático'!K74</f>
        <v>0.92932818147825003</v>
      </c>
      <c r="L51" s="12">
        <f>'TAM Automático'!L74</f>
        <v>0.93194661536611767</v>
      </c>
      <c r="M51" s="12">
        <f>'TAM Automático'!M74</f>
        <v>0.91466416598288591</v>
      </c>
      <c r="N51" s="12">
        <f>'TAM Automático'!N74</f>
        <v>0.91638390693165284</v>
      </c>
      <c r="O51" s="12">
        <f>'TAM Automático'!O74</f>
        <v>0.94025911708253351</v>
      </c>
      <c r="P51" s="12">
        <f>'TAM Automático'!P74</f>
        <v>0.93927915518824601</v>
      </c>
    </row>
    <row r="52" spans="2:20" ht="15.75" x14ac:dyDescent="0.25">
      <c r="C52" s="11" t="s">
        <v>71</v>
      </c>
      <c r="D52" s="12">
        <f>'TAM Automático'!D75</f>
        <v>5.7000404258186227E-2</v>
      </c>
      <c r="E52" s="12">
        <f>'TAM Automático'!E75</f>
        <v>4.607670416045534E-2</v>
      </c>
      <c r="F52" s="12">
        <f>'TAM Automático'!F75</f>
        <v>7.2764505119453926E-2</v>
      </c>
      <c r="G52" s="12">
        <f>'TAM Automático'!G75</f>
        <v>8.4647302904564306E-2</v>
      </c>
      <c r="H52" s="12">
        <f>'TAM Automático'!H75</f>
        <v>6.7558438048912303E-2</v>
      </c>
      <c r="I52" s="12">
        <f>'TAM Automático'!I75</f>
        <v>2.9044516829533115E-2</v>
      </c>
      <c r="J52" s="12">
        <f>'TAM Automático'!J75</f>
        <v>7.8824141519250782E-2</v>
      </c>
      <c r="K52" s="12">
        <f>'TAM Automático'!K75</f>
        <v>7.067181852174996E-2</v>
      </c>
      <c r="L52" s="12">
        <f>'TAM Automático'!L75</f>
        <v>6.8053384633882413E-2</v>
      </c>
      <c r="M52" s="12">
        <f>'TAM Automático'!M75</f>
        <v>8.5335834017114059E-2</v>
      </c>
      <c r="N52" s="12">
        <f>'TAM Automático'!N75</f>
        <v>8.3616093068347067E-2</v>
      </c>
      <c r="O52" s="12">
        <f>'TAM Automático'!O75</f>
        <v>5.9740882917466417E-2</v>
      </c>
      <c r="P52" s="12">
        <f>'TAM Automático'!P75</f>
        <v>6.0720844811753903E-2</v>
      </c>
    </row>
    <row r="54" spans="2:20" ht="15.75" x14ac:dyDescent="0.25">
      <c r="B54" s="14"/>
      <c r="C54" s="15" t="s">
        <v>81</v>
      </c>
      <c r="D54" s="14"/>
      <c r="E54" s="14"/>
      <c r="F54" s="14"/>
      <c r="G54" s="14"/>
      <c r="H54" s="14"/>
      <c r="I54" s="14"/>
      <c r="J54" s="14"/>
      <c r="K54" s="14"/>
      <c r="L54" s="14"/>
      <c r="M54" s="14"/>
      <c r="N54" s="14"/>
      <c r="O54" s="14"/>
      <c r="P54" s="14"/>
      <c r="Q54" s="14"/>
    </row>
    <row r="55" spans="2:20" ht="16.5" thickBot="1" x14ac:dyDescent="0.3">
      <c r="C55" s="3"/>
      <c r="D55" s="57">
        <f>D50</f>
        <v>44501</v>
      </c>
      <c r="E55" s="57">
        <f t="shared" ref="E55:P55" si="6">E50</f>
        <v>44531</v>
      </c>
      <c r="F55" s="57">
        <f t="shared" si="6"/>
        <v>44562</v>
      </c>
      <c r="G55" s="57">
        <f t="shared" si="6"/>
        <v>44593</v>
      </c>
      <c r="H55" s="57">
        <f t="shared" si="6"/>
        <v>44621</v>
      </c>
      <c r="I55" s="57">
        <f t="shared" si="6"/>
        <v>44652</v>
      </c>
      <c r="J55" s="57">
        <f t="shared" si="6"/>
        <v>44682</v>
      </c>
      <c r="K55" s="57">
        <f t="shared" si="6"/>
        <v>44713</v>
      </c>
      <c r="L55" s="57">
        <f t="shared" si="6"/>
        <v>44743</v>
      </c>
      <c r="M55" s="57">
        <f t="shared" si="6"/>
        <v>44774</v>
      </c>
      <c r="N55" s="57">
        <f t="shared" si="6"/>
        <v>44805</v>
      </c>
      <c r="O55" s="57">
        <f t="shared" si="6"/>
        <v>44835</v>
      </c>
      <c r="P55" s="57">
        <f t="shared" si="6"/>
        <v>44866</v>
      </c>
    </row>
    <row r="56" spans="2:20" ht="15.75" x14ac:dyDescent="0.25">
      <c r="C56" s="11" t="s">
        <v>70</v>
      </c>
      <c r="D56" s="12">
        <f>IF('A. Oliva'!$D$29=$R$56,'TAM Automático'!D79,'TAM Automático'!D84)</f>
        <v>0.82643418075336095</v>
      </c>
      <c r="E56" s="12">
        <f>IF('A. Oliva'!$D$29=$R$56,'TAM Automático'!E79,'TAM Automático'!E84)</f>
        <v>0.81358885017421601</v>
      </c>
      <c r="F56" s="12">
        <f>IF('A. Oliva'!$D$29=$R$56,'TAM Automático'!F79,'TAM Automático'!F84)</f>
        <v>0.81256983240223468</v>
      </c>
      <c r="G56" s="12">
        <f>IF('A. Oliva'!$D$29=$R$56,'TAM Automático'!G79,'TAM Automático'!G84)</f>
        <v>0.7549045955388336</v>
      </c>
      <c r="H56" s="12">
        <f>IF('A. Oliva'!$D$29=$R$56,'TAM Automático'!H79,'TAM Automático'!H84)</f>
        <v>0.83528117695586412</v>
      </c>
      <c r="I56" s="12">
        <f>IF('A. Oliva'!$D$29=$R$56,'TAM Automático'!I79,'TAM Automático'!I84)</f>
        <v>0.89699691271400506</v>
      </c>
      <c r="J56" s="12">
        <f>IF('A. Oliva'!$D$29=$R$56,'TAM Automático'!J79,'TAM Automático'!J84)</f>
        <v>0.76400217509516044</v>
      </c>
      <c r="K56" s="12">
        <f>IF('A. Oliva'!$D$29=$R$56,'TAM Automático'!K79,'TAM Automático'!K84)</f>
        <v>0.80744694701210784</v>
      </c>
      <c r="L56" s="12">
        <f>IF('A. Oliva'!$D$29=$R$56,'TAM Automático'!L79,'TAM Automático'!L84)</f>
        <v>0.78859016393442627</v>
      </c>
      <c r="M56" s="12">
        <f>IF('A. Oliva'!$D$29=$R$56,'TAM Automático'!M79,'TAM Automático'!M84)</f>
        <v>0.72827988338192429</v>
      </c>
      <c r="N56" s="12">
        <f>IF('A. Oliva'!$D$29=$R$56,'TAM Automático'!N79,'TAM Automático'!N84)</f>
        <v>0.73034280616796232</v>
      </c>
      <c r="O56" s="12">
        <f>IF('A. Oliva'!$D$29=$R$56,'TAM Automático'!O79,'TAM Automático'!O84)</f>
        <v>0.82311176398579988</v>
      </c>
      <c r="P56" s="12">
        <f>IF('A. Oliva'!$D$29=$R$56,'TAM Automático'!P79,'TAM Automático'!P84)</f>
        <v>0.81799683472756035</v>
      </c>
      <c r="R56">
        <v>1</v>
      </c>
      <c r="S56" s="15" t="s">
        <v>82</v>
      </c>
    </row>
    <row r="57" spans="2:20" ht="15.75" x14ac:dyDescent="0.25">
      <c r="C57" s="11" t="s">
        <v>71</v>
      </c>
      <c r="D57" s="12">
        <f>IF('A. Oliva'!$D$29=$R$56,'TAM Automático'!D80,'TAM Automático'!D85)</f>
        <v>0.17356581924663916</v>
      </c>
      <c r="E57" s="12">
        <f>IF('A. Oliva'!$D$29=$R$56,'TAM Automático'!E80,'TAM Automático'!E85)</f>
        <v>0.18641114982578397</v>
      </c>
      <c r="F57" s="12">
        <f>IF('A. Oliva'!$D$29=$R$56,'TAM Automático'!F80,'TAM Automático'!F85)</f>
        <v>0.18743016759776537</v>
      </c>
      <c r="G57" s="12">
        <f>IF('A. Oliva'!$D$29=$R$56,'TAM Automático'!G80,'TAM Automático'!G85)</f>
        <v>0.24509540446116632</v>
      </c>
      <c r="H57" s="12">
        <f>IF('A. Oliva'!$D$29=$R$56,'TAM Automático'!H80,'TAM Automático'!H85)</f>
        <v>0.16471882304413585</v>
      </c>
      <c r="I57" s="12">
        <f>IF('A. Oliva'!$D$29=$R$56,'TAM Automático'!I80,'TAM Automático'!I85)</f>
        <v>0.10300308728599494</v>
      </c>
      <c r="J57" s="12">
        <f>IF('A. Oliva'!$D$29=$R$56,'TAM Automático'!J80,'TAM Automático'!J85)</f>
        <v>0.23599782490483956</v>
      </c>
      <c r="K57" s="12">
        <f>IF('A. Oliva'!$D$29=$R$56,'TAM Automático'!K80,'TAM Automático'!K85)</f>
        <v>0.19255305298789219</v>
      </c>
      <c r="L57" s="12">
        <f>IF('A. Oliva'!$D$29=$R$56,'TAM Automático'!L80,'TAM Automático'!L85)</f>
        <v>0.21140983606557379</v>
      </c>
      <c r="M57" s="12">
        <f>IF('A. Oliva'!$D$29=$R$56,'TAM Automático'!M80,'TAM Automático'!M85)</f>
        <v>0.27172011661807582</v>
      </c>
      <c r="N57" s="12">
        <f>IF('A. Oliva'!$D$29=$R$56,'TAM Automático'!N80,'TAM Automático'!N85)</f>
        <v>0.26965719383203773</v>
      </c>
      <c r="O57" s="12">
        <f>IF('A. Oliva'!$D$29=$R$56,'TAM Automático'!O80,'TAM Automático'!O85)</f>
        <v>0.17688823601420003</v>
      </c>
      <c r="P57" s="12">
        <f>IF('A. Oliva'!$D$29=$R$56,'TAM Automático'!P80,'TAM Automático'!P85)</f>
        <v>0.18200316527243951</v>
      </c>
      <c r="R57">
        <v>2</v>
      </c>
      <c r="S57" s="15" t="s">
        <v>83</v>
      </c>
    </row>
    <row r="59" spans="2:20" ht="15.75" x14ac:dyDescent="0.25">
      <c r="B59" s="14"/>
      <c r="C59" s="15" t="s">
        <v>84</v>
      </c>
      <c r="D59" s="14"/>
      <c r="E59" s="14"/>
      <c r="F59" s="14"/>
      <c r="G59" s="14"/>
      <c r="H59" s="14"/>
      <c r="I59" s="14"/>
      <c r="J59" s="14"/>
      <c r="K59" s="14"/>
      <c r="L59" s="14"/>
      <c r="M59" s="14"/>
      <c r="N59" s="14"/>
      <c r="O59" s="14"/>
      <c r="P59" s="14"/>
      <c r="R59" s="14"/>
      <c r="S59" s="14"/>
      <c r="T59" s="14"/>
    </row>
    <row r="60" spans="2:20" ht="16.5" thickBot="1" x14ac:dyDescent="0.3">
      <c r="C60" s="3"/>
      <c r="D60" s="57">
        <f>D55</f>
        <v>44501</v>
      </c>
      <c r="E60" s="57">
        <f t="shared" ref="E60:P60" si="7">E55</f>
        <v>44531</v>
      </c>
      <c r="F60" s="57">
        <f t="shared" si="7"/>
        <v>44562</v>
      </c>
      <c r="G60" s="57">
        <f t="shared" si="7"/>
        <v>44593</v>
      </c>
      <c r="H60" s="57">
        <f t="shared" si="7"/>
        <v>44621</v>
      </c>
      <c r="I60" s="57">
        <f t="shared" si="7"/>
        <v>44652</v>
      </c>
      <c r="J60" s="57">
        <f t="shared" si="7"/>
        <v>44682</v>
      </c>
      <c r="K60" s="57">
        <f t="shared" si="7"/>
        <v>44713</v>
      </c>
      <c r="L60" s="57">
        <f t="shared" si="7"/>
        <v>44743</v>
      </c>
      <c r="M60" s="57">
        <f t="shared" si="7"/>
        <v>44774</v>
      </c>
      <c r="N60" s="57">
        <f t="shared" si="7"/>
        <v>44805</v>
      </c>
      <c r="O60" s="57">
        <f t="shared" si="7"/>
        <v>44835</v>
      </c>
      <c r="P60" s="57">
        <f t="shared" si="7"/>
        <v>44866</v>
      </c>
      <c r="R60">
        <v>1</v>
      </c>
      <c r="S60" s="15" t="s">
        <v>30</v>
      </c>
    </row>
    <row r="61" spans="2:20" ht="15.75" x14ac:dyDescent="0.25">
      <c r="C61" s="11" t="s">
        <v>70</v>
      </c>
      <c r="D61" s="12">
        <f>IF('A. Oliva'!$N$29=$R$60,'TAM Automático'!D88,IF('A. Oliva'!$N$29=$R$61,'TAM Automático'!D93,'TAM Automático'!D98))</f>
        <v>0.96779261586802834</v>
      </c>
      <c r="E61" s="12">
        <f>IF('A. Oliva'!$N$29=$R$60,'TAM Automático'!E88,IF('A. Oliva'!$N$29=$R$61,'TAM Automático'!E93,'TAM Automático'!E98))</f>
        <v>0.98513857276743877</v>
      </c>
      <c r="F61" s="12">
        <f>IF('A. Oliva'!$N$29=$R$60,'TAM Automático'!F88,IF('A. Oliva'!$N$29=$R$61,'TAM Automático'!F93,'TAM Automático'!F98))</f>
        <v>0.96141250177986626</v>
      </c>
      <c r="G61" s="12">
        <f>IF('A. Oliva'!$N$29=$R$60,'TAM Automático'!G88,IF('A. Oliva'!$N$29=$R$61,'TAM Automático'!G93,'TAM Automático'!G98))</f>
        <v>0.89961089494163426</v>
      </c>
      <c r="H61" s="12">
        <f>IF('A. Oliva'!$N$29=$R$60,'TAM Automático'!H88,IF('A. Oliva'!$N$29=$R$61,'TAM Automático'!H93,'TAM Automático'!H98))</f>
        <v>0.90484354907843978</v>
      </c>
      <c r="I61" s="12">
        <f>IF('A. Oliva'!$N$29=$R$60,'TAM Automático'!I88,IF('A. Oliva'!$N$29=$R$61,'TAM Automático'!I93,'TAM Automático'!I98))</f>
        <v>0.99443334284898655</v>
      </c>
      <c r="J61" s="12">
        <f>IF('A. Oliva'!$N$29=$R$60,'TAM Automático'!J88,IF('A. Oliva'!$N$29=$R$61,'TAM Automático'!J93,'TAM Automático'!J98))</f>
        <v>0.90922499329578976</v>
      </c>
      <c r="K61" s="12">
        <f>IF('A. Oliva'!$N$29=$R$60,'TAM Automático'!K88,IF('A. Oliva'!$N$29=$R$61,'TAM Automático'!K93,'TAM Automático'!K98))</f>
        <v>0.93495133670075148</v>
      </c>
      <c r="L61" s="12">
        <f>IF('A. Oliva'!$N$29=$R$60,'TAM Automático'!L88,IF('A. Oliva'!$N$29=$R$61,'TAM Automático'!L93,'TAM Automático'!L98))</f>
        <v>0.92513622364368642</v>
      </c>
      <c r="M61" s="12">
        <f>IF('A. Oliva'!$N$29=$R$60,'TAM Automático'!M88,IF('A. Oliva'!$N$29=$R$61,'TAM Automático'!M93,'TAM Automático'!M98))</f>
        <v>0.95038724884947801</v>
      </c>
      <c r="N61" s="12">
        <f>IF('A. Oliva'!$N$29=$R$60,'TAM Automático'!N88,IF('A. Oliva'!$N$29=$R$61,'TAM Automático'!N93,'TAM Automático'!N98))</f>
        <v>0.9320089866382878</v>
      </c>
      <c r="O61" s="12">
        <f>IF('A. Oliva'!$N$29=$R$60,'TAM Automático'!O88,IF('A. Oliva'!$N$29=$R$61,'TAM Automático'!O93,'TAM Automático'!O98))</f>
        <v>0.94423747145775749</v>
      </c>
      <c r="P61" s="12">
        <f>IF('A. Oliva'!$N$29=$R$60,'TAM Automático'!P88,IF('A. Oliva'!$N$29=$R$61,'TAM Automático'!P93,'TAM Automático'!P98))</f>
        <v>0.94983591186122829</v>
      </c>
      <c r="R61">
        <v>2</v>
      </c>
      <c r="S61" s="8" t="s">
        <v>35</v>
      </c>
    </row>
    <row r="62" spans="2:20" ht="15.75" x14ac:dyDescent="0.25">
      <c r="C62" s="11" t="s">
        <v>71</v>
      </c>
      <c r="D62" s="12">
        <f>IF('A. Oliva'!$N$29=$R$60,'TAM Automático'!D89,IF('A. Oliva'!$N$29=$R$61,'TAM Automático'!D94,'TAM Automático'!D99))</f>
        <v>3.2207384131971724E-2</v>
      </c>
      <c r="E62" s="12">
        <f>IF('A. Oliva'!$N$29=$R$60,'TAM Automático'!E89,IF('A. Oliva'!$N$29=$R$61,'TAM Automático'!E94,'TAM Automático'!E99))</f>
        <v>1.4861427232561255E-2</v>
      </c>
      <c r="F62" s="12">
        <f>IF('A. Oliva'!$N$29=$R$60,'TAM Automático'!F89,IF('A. Oliva'!$N$29=$R$61,'TAM Automático'!F94,'TAM Automático'!F99))</f>
        <v>3.8587498220133853E-2</v>
      </c>
      <c r="G62" s="12">
        <f>IF('A. Oliva'!$N$29=$R$60,'TAM Automático'!G89,IF('A. Oliva'!$N$29=$R$61,'TAM Automático'!G94,'TAM Automático'!G99))</f>
        <v>0.10038910505836576</v>
      </c>
      <c r="H62" s="12">
        <f>IF('A. Oliva'!$N$29=$R$60,'TAM Automático'!H89,IF('A. Oliva'!$N$29=$R$61,'TAM Automático'!H94,'TAM Automático'!H99))</f>
        <v>9.5156450921560234E-2</v>
      </c>
      <c r="I62" s="12">
        <f>IF('A. Oliva'!$N$29=$R$60,'TAM Automático'!I89,IF('A. Oliva'!$N$29=$R$61,'TAM Automático'!I94,'TAM Automático'!I99))</f>
        <v>5.5666571510134171E-3</v>
      </c>
      <c r="J62" s="12">
        <f>IF('A. Oliva'!$N$29=$R$60,'TAM Automático'!J89,IF('A. Oliva'!$N$29=$R$61,'TAM Automático'!J94,'TAM Automático'!J99))</f>
        <v>9.0775006704210237E-2</v>
      </c>
      <c r="K62" s="12">
        <f>IF('A. Oliva'!$N$29=$R$60,'TAM Automático'!K89,IF('A. Oliva'!$N$29=$R$61,'TAM Automático'!K94,'TAM Automático'!K99))</f>
        <v>6.5048663299248494E-2</v>
      </c>
      <c r="L62" s="12">
        <f>IF('A. Oliva'!$N$29=$R$60,'TAM Automático'!L89,IF('A. Oliva'!$N$29=$R$61,'TAM Automático'!L94,'TAM Automático'!L99))</f>
        <v>7.486377635631368E-2</v>
      </c>
      <c r="M62" s="12">
        <f>IF('A. Oliva'!$N$29=$R$60,'TAM Automático'!M89,IF('A. Oliva'!$N$29=$R$61,'TAM Automático'!M94,'TAM Automático'!M99))</f>
        <v>4.9612751150521939E-2</v>
      </c>
      <c r="N62" s="12">
        <f>IF('A. Oliva'!$N$29=$R$60,'TAM Automático'!N89,IF('A. Oliva'!$N$29=$R$61,'TAM Automático'!N94,'TAM Automático'!N99))</f>
        <v>6.7991013361712191E-2</v>
      </c>
      <c r="O62" s="12">
        <f>IF('A. Oliva'!$N$29=$R$60,'TAM Automático'!O89,IF('A. Oliva'!$N$29=$R$61,'TAM Automático'!O94,'TAM Automático'!O99))</f>
        <v>5.576252854224252E-2</v>
      </c>
      <c r="P62" s="12">
        <f>IF('A. Oliva'!$N$29=$R$60,'TAM Automático'!P89,IF('A. Oliva'!$N$29=$R$61,'TAM Automático'!P94,'TAM Automático'!P99))</f>
        <v>5.0164088138771684E-2</v>
      </c>
      <c r="R62">
        <v>2</v>
      </c>
      <c r="S62" s="8" t="s">
        <v>40</v>
      </c>
    </row>
    <row r="68" spans="2:19" ht="27" customHeight="1" x14ac:dyDescent="0.25">
      <c r="B68" s="18"/>
      <c r="C68" s="22" t="s">
        <v>78</v>
      </c>
      <c r="D68" s="18"/>
      <c r="E68" s="18"/>
      <c r="F68" s="18"/>
      <c r="G68" s="18"/>
      <c r="H68" s="18"/>
      <c r="I68" s="18"/>
      <c r="J68" s="18"/>
      <c r="K68" s="18"/>
      <c r="L68" s="18"/>
      <c r="M68" s="18"/>
      <c r="N68" s="18"/>
      <c r="O68" s="18"/>
      <c r="P68" s="18"/>
      <c r="Q68" s="18"/>
      <c r="R68" s="18"/>
    </row>
    <row r="69" spans="2:19" ht="15.75" x14ac:dyDescent="0.25">
      <c r="C69" s="15"/>
      <c r="D69" s="14"/>
      <c r="E69" s="14"/>
      <c r="F69" s="14"/>
      <c r="G69" s="14"/>
      <c r="H69" s="14"/>
      <c r="I69" s="14"/>
      <c r="J69" s="14"/>
      <c r="K69" s="14"/>
      <c r="L69" s="14"/>
      <c r="M69" s="14"/>
      <c r="N69" s="14"/>
      <c r="O69" s="14"/>
      <c r="P69" s="14"/>
    </row>
    <row r="70" spans="2:19" ht="15.75" x14ac:dyDescent="0.25">
      <c r="C70" s="15"/>
      <c r="D70" s="14"/>
      <c r="E70" s="14"/>
      <c r="F70" s="14"/>
      <c r="G70" s="14"/>
      <c r="H70" s="14"/>
      <c r="I70" s="14"/>
      <c r="J70" s="14"/>
      <c r="K70" s="14"/>
      <c r="L70" s="14"/>
      <c r="M70" s="14"/>
      <c r="N70" s="14"/>
      <c r="O70" s="14"/>
      <c r="P70" s="14"/>
    </row>
    <row r="71" spans="2:19" ht="15.75" x14ac:dyDescent="0.25">
      <c r="B71" s="14"/>
      <c r="C71" s="15" t="s">
        <v>80</v>
      </c>
      <c r="D71" s="14"/>
      <c r="E71" s="14"/>
      <c r="F71" s="14"/>
      <c r="G71" s="14"/>
      <c r="H71" s="14"/>
      <c r="I71" s="14"/>
      <c r="J71" s="14"/>
      <c r="K71" s="14"/>
      <c r="L71" s="14"/>
      <c r="M71" s="14"/>
      <c r="N71" s="14"/>
      <c r="O71" s="14"/>
      <c r="P71" s="14"/>
      <c r="Q71" s="14"/>
    </row>
    <row r="72" spans="2:19" ht="16.5" thickBot="1" x14ac:dyDescent="0.3">
      <c r="C72" s="3"/>
      <c r="D72" s="57">
        <f>D50</f>
        <v>44501</v>
      </c>
      <c r="E72" s="57">
        <f t="shared" ref="E72:P72" si="8">E50</f>
        <v>44531</v>
      </c>
      <c r="F72" s="57">
        <f t="shared" si="8"/>
        <v>44562</v>
      </c>
      <c r="G72" s="57">
        <f t="shared" si="8"/>
        <v>44593</v>
      </c>
      <c r="H72" s="57">
        <f t="shared" si="8"/>
        <v>44621</v>
      </c>
      <c r="I72" s="57">
        <f t="shared" si="8"/>
        <v>44652</v>
      </c>
      <c r="J72" s="57">
        <f t="shared" si="8"/>
        <v>44682</v>
      </c>
      <c r="K72" s="57">
        <f t="shared" si="8"/>
        <v>44713</v>
      </c>
      <c r="L72" s="57">
        <f t="shared" si="8"/>
        <v>44743</v>
      </c>
      <c r="M72" s="57">
        <f t="shared" si="8"/>
        <v>44774</v>
      </c>
      <c r="N72" s="57">
        <f t="shared" si="8"/>
        <v>44805</v>
      </c>
      <c r="O72" s="57">
        <f t="shared" si="8"/>
        <v>44835</v>
      </c>
      <c r="P72" s="57">
        <f t="shared" si="8"/>
        <v>44866</v>
      </c>
    </row>
    <row r="73" spans="2:19" ht="15.75" x14ac:dyDescent="0.25">
      <c r="C73" s="11" t="s">
        <v>70</v>
      </c>
      <c r="D73" s="12">
        <f>'TAM Automático'!D105</f>
        <v>0.87449173217674159</v>
      </c>
      <c r="E73" s="12">
        <f>'TAM Automático'!E105</f>
        <v>0.88569424964936883</v>
      </c>
      <c r="F73" s="12">
        <f>'TAM Automático'!F105</f>
        <v>0.88482346241457865</v>
      </c>
      <c r="G73" s="12">
        <f>'TAM Automático'!G105</f>
        <v>0.85506601394451864</v>
      </c>
      <c r="H73" s="12">
        <f>'TAM Automático'!H105</f>
        <v>0.87420951333516628</v>
      </c>
      <c r="I73" s="12">
        <f>'TAM Automático'!I105</f>
        <v>0.88366578323336598</v>
      </c>
      <c r="J73" s="12">
        <f>'TAM Automático'!J105</f>
        <v>0.87085069211127542</v>
      </c>
      <c r="K73" s="12">
        <f>'TAM Automático'!K105</f>
        <v>0.88917036098796709</v>
      </c>
      <c r="L73" s="12">
        <f>'TAM Automático'!L105</f>
        <v>0.89328832922238088</v>
      </c>
      <c r="M73" s="12">
        <f>'TAM Automático'!M105</f>
        <v>0.89992550285572381</v>
      </c>
      <c r="N73" s="12">
        <f>'TAM Automático'!N105</f>
        <v>0.88038698328935794</v>
      </c>
      <c r="O73" s="12">
        <f>'TAM Automático'!O105</f>
        <v>0.90135889347245823</v>
      </c>
      <c r="P73" s="12">
        <f>'TAM Automático'!P105</f>
        <v>0.87227524449157534</v>
      </c>
    </row>
    <row r="74" spans="2:19" ht="15.75" x14ac:dyDescent="0.25">
      <c r="C74" s="11" t="s">
        <v>71</v>
      </c>
      <c r="D74" s="12">
        <f>'TAM Automático'!D106</f>
        <v>0.12550826782325833</v>
      </c>
      <c r="E74" s="12">
        <f>'TAM Automático'!E106</f>
        <v>0.11430575035063115</v>
      </c>
      <c r="F74" s="12">
        <f>'TAM Automático'!F106</f>
        <v>0.11517653758542142</v>
      </c>
      <c r="G74" s="12">
        <f>'TAM Automático'!G106</f>
        <v>0.14493398605548138</v>
      </c>
      <c r="H74" s="12">
        <f>'TAM Automático'!H106</f>
        <v>0.12579048666483364</v>
      </c>
      <c r="I74" s="12">
        <f>'TAM Automático'!I106</f>
        <v>0.11633421676663412</v>
      </c>
      <c r="J74" s="12">
        <f>'TAM Automático'!J106</f>
        <v>0.12914930788872464</v>
      </c>
      <c r="K74" s="12">
        <f>'TAM Automático'!K106</f>
        <v>0.11082963901203292</v>
      </c>
      <c r="L74" s="12">
        <f>'TAM Automático'!L106</f>
        <v>0.10671167077761912</v>
      </c>
      <c r="M74" s="12">
        <f>'TAM Automático'!M106</f>
        <v>0.10007449714427613</v>
      </c>
      <c r="N74" s="12">
        <f>'TAM Automático'!N106</f>
        <v>0.11961301671064205</v>
      </c>
      <c r="O74" s="12">
        <f>'TAM Automático'!O106</f>
        <v>9.8641106527541864E-2</v>
      </c>
      <c r="P74" s="12">
        <f>'TAM Automático'!P106</f>
        <v>0.12772475550842463</v>
      </c>
    </row>
    <row r="76" spans="2:19" ht="15.75" x14ac:dyDescent="0.25">
      <c r="B76" s="14"/>
      <c r="C76" s="15" t="s">
        <v>81</v>
      </c>
      <c r="D76" s="14"/>
      <c r="E76" s="14"/>
      <c r="F76" s="14"/>
      <c r="G76" s="14"/>
      <c r="H76" s="14"/>
      <c r="I76" s="14"/>
      <c r="J76" s="14"/>
      <c r="K76" s="14"/>
      <c r="L76" s="14"/>
      <c r="M76" s="14"/>
      <c r="N76" s="14"/>
      <c r="O76" s="14"/>
      <c r="P76" s="14"/>
      <c r="Q76" s="14"/>
    </row>
    <row r="77" spans="2:19" ht="16.5" thickBot="1" x14ac:dyDescent="0.3">
      <c r="C77" s="3"/>
      <c r="D77" s="57">
        <f>D72</f>
        <v>44501</v>
      </c>
      <c r="E77" s="57">
        <f t="shared" ref="E77:P77" si="9">E72</f>
        <v>44531</v>
      </c>
      <c r="F77" s="57">
        <f t="shared" si="9"/>
        <v>44562</v>
      </c>
      <c r="G77" s="57">
        <f t="shared" si="9"/>
        <v>44593</v>
      </c>
      <c r="H77" s="57">
        <f t="shared" si="9"/>
        <v>44621</v>
      </c>
      <c r="I77" s="57">
        <f t="shared" si="9"/>
        <v>44652</v>
      </c>
      <c r="J77" s="57">
        <f t="shared" si="9"/>
        <v>44682</v>
      </c>
      <c r="K77" s="57">
        <f t="shared" si="9"/>
        <v>44713</v>
      </c>
      <c r="L77" s="57">
        <f t="shared" si="9"/>
        <v>44743</v>
      </c>
      <c r="M77" s="57">
        <f t="shared" si="9"/>
        <v>44774</v>
      </c>
      <c r="N77" s="57">
        <f t="shared" si="9"/>
        <v>44805</v>
      </c>
      <c r="O77" s="57">
        <f t="shared" si="9"/>
        <v>44835</v>
      </c>
      <c r="P77" s="57">
        <f t="shared" si="9"/>
        <v>44866</v>
      </c>
    </row>
    <row r="78" spans="2:19" ht="15.75" x14ac:dyDescent="0.25">
      <c r="C78" s="11" t="s">
        <v>70</v>
      </c>
      <c r="D78" s="12">
        <f>IF('O. Virgen Extra'!$D$29=$R$78,'TAM Automático'!D110,'TAM Automático'!D115)</f>
        <v>0.98412698412698418</v>
      </c>
      <c r="E78" s="12">
        <f>IF('O. Virgen Extra'!$D$29=$R$78,'TAM Automático'!E110,'TAM Automático'!E115)</f>
        <v>0.97275775356244754</v>
      </c>
      <c r="F78" s="12">
        <f>IF('O. Virgen Extra'!$D$29=$R$78,'TAM Automático'!F110,'TAM Automático'!F115)</f>
        <v>0.98029842097638709</v>
      </c>
      <c r="G78" s="12">
        <f>IF('O. Virgen Extra'!$D$29=$R$78,'TAM Automático'!G110,'TAM Automático'!G115)</f>
        <v>0.98616957306073361</v>
      </c>
      <c r="H78" s="12">
        <f>IF('O. Virgen Extra'!$D$29=$R$78,'TAM Automático'!H110,'TAM Automático'!H115)</f>
        <v>0.98342230963753852</v>
      </c>
      <c r="I78" s="12">
        <f>IF('O. Virgen Extra'!$D$29=$R$78,'TAM Automático'!I110,'TAM Automático'!I115)</f>
        <v>0.99436658422643587</v>
      </c>
      <c r="J78" s="12">
        <f>IF('O. Virgen Extra'!$D$29=$R$78,'TAM Automático'!J110,'TAM Automático'!J115)</f>
        <v>0.98584648884050075</v>
      </c>
      <c r="K78" s="12">
        <f>IF('O. Virgen Extra'!$D$29=$R$78,'TAM Automático'!K110,'TAM Automático'!K115)</f>
        <v>0.97254461500062395</v>
      </c>
      <c r="L78" s="12">
        <f>IF('O. Virgen Extra'!$D$29=$R$78,'TAM Automático'!L110,'TAM Automático'!L115)</f>
        <v>0.98924449108079759</v>
      </c>
      <c r="M78" s="12">
        <f>IF('O. Virgen Extra'!$D$29=$R$78,'TAM Automático'!M110,'TAM Automático'!M115)</f>
        <v>0.98000000000000009</v>
      </c>
      <c r="N78" s="12">
        <f>IF('O. Virgen Extra'!$D$29=$R$78,'TAM Automático'!N110,'TAM Automático'!N115)</f>
        <v>0.98204122929050208</v>
      </c>
      <c r="O78" s="12">
        <f>IF('O. Virgen Extra'!$D$29=$R$78,'TAM Automático'!O110,'TAM Automático'!O115)</f>
        <v>0.97092469018112493</v>
      </c>
      <c r="P78" s="12">
        <f>IF('O. Virgen Extra'!$D$29=$R$78,'TAM Automático'!P110,'TAM Automático'!P115)</f>
        <v>0.99807900108056191</v>
      </c>
      <c r="R78">
        <v>1</v>
      </c>
      <c r="S78" s="15" t="s">
        <v>82</v>
      </c>
    </row>
    <row r="79" spans="2:19" ht="15.75" x14ac:dyDescent="0.25">
      <c r="C79" s="11" t="s">
        <v>71</v>
      </c>
      <c r="D79" s="12">
        <f>IF('O. Virgen Extra'!$D$29=$R$78,'TAM Automático'!D111,'TAM Automático'!D116)</f>
        <v>1.5873015873015872E-2</v>
      </c>
      <c r="E79" s="12">
        <f>IF('O. Virgen Extra'!$D$29=$R$78,'TAM Automático'!E111,'TAM Automático'!E116)</f>
        <v>2.7242246437552388E-2</v>
      </c>
      <c r="F79" s="12">
        <f>IF('O. Virgen Extra'!$D$29=$R$78,'TAM Automático'!F111,'TAM Automático'!F116)</f>
        <v>1.9701579023612924E-2</v>
      </c>
      <c r="G79" s="12">
        <f>IF('O. Virgen Extra'!$D$29=$R$78,'TAM Automático'!G111,'TAM Automático'!G116)</f>
        <v>1.3830426939266387E-2</v>
      </c>
      <c r="H79" s="12">
        <f>IF('O. Virgen Extra'!$D$29=$R$78,'TAM Automático'!H111,'TAM Automático'!H116)</f>
        <v>1.6577690362461362E-2</v>
      </c>
      <c r="I79" s="12">
        <f>IF('O. Virgen Extra'!$D$29=$R$78,'TAM Automático'!I111,'TAM Automático'!I116)</f>
        <v>5.633415773564166E-3</v>
      </c>
      <c r="J79" s="12">
        <f>IF('O. Virgen Extra'!$D$29=$R$78,'TAM Automático'!J111,'TAM Automático'!J116)</f>
        <v>1.4153511159499184E-2</v>
      </c>
      <c r="K79" s="12">
        <f>IF('O. Virgen Extra'!$D$29=$R$78,'TAM Automático'!K111,'TAM Automático'!K116)</f>
        <v>2.7455384999376012E-2</v>
      </c>
      <c r="L79" s="12">
        <f>IF('O. Virgen Extra'!$D$29=$R$78,'TAM Automático'!L111,'TAM Automático'!L116)</f>
        <v>1.0755508919202518E-2</v>
      </c>
      <c r="M79" s="12">
        <f>IF('O. Virgen Extra'!$D$29=$R$78,'TAM Automático'!M111,'TAM Automático'!M116)</f>
        <v>0.02</v>
      </c>
      <c r="N79" s="12">
        <f>IF('O. Virgen Extra'!$D$29=$R$78,'TAM Automático'!N111,'TAM Automático'!N116)</f>
        <v>1.7958770709497911E-2</v>
      </c>
      <c r="O79" s="12">
        <f>IF('O. Virgen Extra'!$D$29=$R$78,'TAM Automático'!O111,'TAM Automático'!O116)</f>
        <v>2.9075309818875118E-2</v>
      </c>
      <c r="P79" s="12">
        <f>IF('O. Virgen Extra'!$D$29=$R$78,'TAM Automático'!P111,'TAM Automático'!P116)</f>
        <v>1.920998919438108E-3</v>
      </c>
      <c r="R79">
        <v>2</v>
      </c>
      <c r="S79" s="15" t="s">
        <v>83</v>
      </c>
    </row>
    <row r="81" spans="2:20" ht="15.75" x14ac:dyDescent="0.25">
      <c r="B81" s="14"/>
      <c r="C81" s="15" t="s">
        <v>84</v>
      </c>
      <c r="D81" s="14"/>
      <c r="E81" s="14"/>
      <c r="F81" s="14"/>
      <c r="G81" s="14"/>
      <c r="H81" s="14"/>
      <c r="I81" s="14"/>
      <c r="J81" s="14"/>
      <c r="K81" s="14"/>
      <c r="L81" s="14"/>
      <c r="M81" s="14"/>
      <c r="N81" s="14"/>
      <c r="O81" s="14"/>
      <c r="P81" s="14"/>
      <c r="R81" s="14"/>
      <c r="S81" s="14"/>
      <c r="T81" s="14"/>
    </row>
    <row r="82" spans="2:20" ht="16.5" thickBot="1" x14ac:dyDescent="0.3">
      <c r="C82" s="3"/>
      <c r="D82" s="57">
        <f>D77</f>
        <v>44501</v>
      </c>
      <c r="E82" s="57">
        <f t="shared" ref="E82:P82" si="10">E77</f>
        <v>44531</v>
      </c>
      <c r="F82" s="57">
        <f t="shared" si="10"/>
        <v>44562</v>
      </c>
      <c r="G82" s="57">
        <f t="shared" si="10"/>
        <v>44593</v>
      </c>
      <c r="H82" s="57">
        <f t="shared" si="10"/>
        <v>44621</v>
      </c>
      <c r="I82" s="57">
        <f t="shared" si="10"/>
        <v>44652</v>
      </c>
      <c r="J82" s="57">
        <f t="shared" si="10"/>
        <v>44682</v>
      </c>
      <c r="K82" s="57">
        <f t="shared" si="10"/>
        <v>44713</v>
      </c>
      <c r="L82" s="57">
        <f t="shared" si="10"/>
        <v>44743</v>
      </c>
      <c r="M82" s="57">
        <f t="shared" si="10"/>
        <v>44774</v>
      </c>
      <c r="N82" s="57">
        <f t="shared" si="10"/>
        <v>44805</v>
      </c>
      <c r="O82" s="57">
        <f t="shared" si="10"/>
        <v>44835</v>
      </c>
      <c r="P82" s="57">
        <f t="shared" si="10"/>
        <v>44866</v>
      </c>
      <c r="R82">
        <v>1</v>
      </c>
      <c r="S82" s="15" t="s">
        <v>30</v>
      </c>
    </row>
    <row r="83" spans="2:20" ht="15.75" x14ac:dyDescent="0.25">
      <c r="C83" s="11" t="s">
        <v>70</v>
      </c>
      <c r="D83" s="12">
        <f>IF('O. Virgen Extra'!$N$29=$R$82,'TAM Automático'!D120,IF('O. Virgen Extra'!$N$29=$R$83,'TAM Automático'!D125,'TAM Automático'!D130))</f>
        <v>0.93217243058938126</v>
      </c>
      <c r="E83" s="12">
        <f>IF('O. Virgen Extra'!$N$29=$R$82,'TAM Automático'!E120,IF('O. Virgen Extra'!$N$29=$R$83,'TAM Automático'!E125,'TAM Automático'!E130))</f>
        <v>0.94740355092778006</v>
      </c>
      <c r="F83" s="12">
        <f>IF('O. Virgen Extra'!$N$29=$R$82,'TAM Automático'!F120,IF('O. Virgen Extra'!$N$29=$R$83,'TAM Automático'!F125,'TAM Automático'!F130))</f>
        <v>0.92034040178571441</v>
      </c>
      <c r="G83" s="12">
        <f>IF('O. Virgen Extra'!$N$29=$R$82,'TAM Automático'!G120,IF('O. Virgen Extra'!$N$29=$R$83,'TAM Automático'!G125,'TAM Automático'!G130))</f>
        <v>0.89149519890260631</v>
      </c>
      <c r="H83" s="12">
        <f>IF('O. Virgen Extra'!$N$29=$R$82,'TAM Automático'!H120,IF('O. Virgen Extra'!$N$29=$R$83,'TAM Automático'!H125,'TAM Automático'!H130))</f>
        <v>0.94964519650655022</v>
      </c>
      <c r="I83" s="12">
        <f>IF('O. Virgen Extra'!$N$29=$R$82,'TAM Automático'!I120,IF('O. Virgen Extra'!$N$29=$R$83,'TAM Automático'!I125,'TAM Automático'!I130))</f>
        <v>0.9041356130352185</v>
      </c>
      <c r="J83" s="12">
        <f>IF('O. Virgen Extra'!$N$29=$R$82,'TAM Automático'!J120,IF('O. Virgen Extra'!$N$29=$R$83,'TAM Automático'!J125,'TAM Automático'!J130))</f>
        <v>0.9095022624434389</v>
      </c>
      <c r="K83" s="12">
        <f>IF('O. Virgen Extra'!$N$29=$R$82,'TAM Automático'!K120,IF('O. Virgen Extra'!$N$29=$R$83,'TAM Automático'!K125,'TAM Automático'!K130))</f>
        <v>0.91626129256428068</v>
      </c>
      <c r="L83" s="12">
        <f>IF('O. Virgen Extra'!$N$29=$R$82,'TAM Automático'!L120,IF('O. Virgen Extra'!$N$29=$R$83,'TAM Automático'!L125,'TAM Automático'!L130))</f>
        <v>0.91568850183011496</v>
      </c>
      <c r="M83" s="12">
        <f>IF('O. Virgen Extra'!$N$29=$R$82,'TAM Automático'!M120,IF('O. Virgen Extra'!$N$29=$R$83,'TAM Automático'!M125,'TAM Automático'!M130))</f>
        <v>0.90008356213441565</v>
      </c>
      <c r="N83" s="12">
        <f>IF('O. Virgen Extra'!$N$29=$R$82,'TAM Automático'!N120,IF('O. Virgen Extra'!$N$29=$R$83,'TAM Automático'!N125,'TAM Automático'!N130))</f>
        <v>0.87278603749191985</v>
      </c>
      <c r="O83" s="12">
        <f>IF('O. Virgen Extra'!$N$29=$R$82,'TAM Automático'!O120,IF('O. Virgen Extra'!$N$29=$R$83,'TAM Automático'!O125,'TAM Automático'!O130))</f>
        <v>0.91485194146791105</v>
      </c>
      <c r="P83" s="12">
        <f>IF('O. Virgen Extra'!$N$29=$R$82,'TAM Automático'!P120,IF('O. Virgen Extra'!$N$29=$R$83,'TAM Automático'!P125,'TAM Automático'!P130))</f>
        <v>0.92355995652698952</v>
      </c>
      <c r="R83">
        <v>2</v>
      </c>
      <c r="S83" s="8" t="s">
        <v>35</v>
      </c>
    </row>
    <row r="84" spans="2:20" ht="15.75" x14ac:dyDescent="0.25">
      <c r="C84" s="11" t="s">
        <v>71</v>
      </c>
      <c r="D84" s="12">
        <f>IF('O. Virgen Extra'!$N$29=$R$82,'TAM Automático'!D121,IF('O. Virgen Extra'!$N$29=$R$83,'TAM Automático'!D126,'TAM Automático'!D131))</f>
        <v>6.7827569410618613E-2</v>
      </c>
      <c r="E84" s="12">
        <f>IF('O. Virgen Extra'!$N$29=$R$82,'TAM Automático'!E121,IF('O. Virgen Extra'!$N$29=$R$83,'TAM Automático'!E126,'TAM Automático'!E131))</f>
        <v>5.2596449072219997E-2</v>
      </c>
      <c r="F84" s="12">
        <f>IF('O. Virgen Extra'!$N$29=$R$82,'TAM Automático'!F121,IF('O. Virgen Extra'!$N$29=$R$83,'TAM Automático'!F126,'TAM Automático'!F131))</f>
        <v>7.9659598214285726E-2</v>
      </c>
      <c r="G84" s="12">
        <f>IF('O. Virgen Extra'!$N$29=$R$82,'TAM Automático'!G121,IF('O. Virgen Extra'!$N$29=$R$83,'TAM Automático'!G126,'TAM Automático'!G131))</f>
        <v>0.1085048010973937</v>
      </c>
      <c r="H84" s="12">
        <f>IF('O. Virgen Extra'!$N$29=$R$82,'TAM Automático'!H121,IF('O. Virgen Extra'!$N$29=$R$83,'TAM Automático'!H126,'TAM Automático'!H131))</f>
        <v>5.0354803493449778E-2</v>
      </c>
      <c r="I84" s="12">
        <f>IF('O. Virgen Extra'!$N$29=$R$82,'TAM Automático'!I121,IF('O. Virgen Extra'!$N$29=$R$83,'TAM Automático'!I126,'TAM Automático'!I131))</f>
        <v>9.5864386964781528E-2</v>
      </c>
      <c r="J84" s="12">
        <f>IF('O. Virgen Extra'!$N$29=$R$82,'TAM Automático'!J121,IF('O. Virgen Extra'!$N$29=$R$83,'TAM Automático'!J126,'TAM Automático'!J131))</f>
        <v>9.0497737556561084E-2</v>
      </c>
      <c r="K84" s="12">
        <f>IF('O. Virgen Extra'!$N$29=$R$82,'TAM Automático'!K121,IF('O. Virgen Extra'!$N$29=$R$83,'TAM Automático'!K126,'TAM Automático'!K131))</f>
        <v>8.3738707435719248E-2</v>
      </c>
      <c r="L84" s="12">
        <f>IF('O. Virgen Extra'!$N$29=$R$82,'TAM Automático'!L121,IF('O. Virgen Extra'!$N$29=$R$83,'TAM Automático'!L126,'TAM Automático'!L131))</f>
        <v>8.4311498169885146E-2</v>
      </c>
      <c r="M84" s="12">
        <f>IF('O. Virgen Extra'!$N$29=$R$82,'TAM Automático'!M121,IF('O. Virgen Extra'!$N$29=$R$83,'TAM Automático'!M126,'TAM Automático'!M131))</f>
        <v>9.9916437865584323E-2</v>
      </c>
      <c r="N84" s="12">
        <f>IF('O. Virgen Extra'!$N$29=$R$82,'TAM Automático'!N121,IF('O. Virgen Extra'!$N$29=$R$83,'TAM Automático'!N126,'TAM Automático'!N131))</f>
        <v>0.12721396250808015</v>
      </c>
      <c r="O84" s="12">
        <f>IF('O. Virgen Extra'!$N$29=$R$82,'TAM Automático'!O121,IF('O. Virgen Extra'!$N$29=$R$83,'TAM Automático'!O126,'TAM Automático'!O131))</f>
        <v>8.5148058532088941E-2</v>
      </c>
      <c r="P84" s="12">
        <f>IF('O. Virgen Extra'!$N$29=$R$82,'TAM Automático'!P121,IF('O. Virgen Extra'!$N$29=$R$83,'TAM Automático'!P126,'TAM Automático'!P131))</f>
        <v>7.6440043473010505E-2</v>
      </c>
      <c r="R84">
        <v>2</v>
      </c>
      <c r="S84" s="8" t="s">
        <v>40</v>
      </c>
    </row>
    <row r="90" spans="2:20" ht="27" customHeight="1" x14ac:dyDescent="0.25">
      <c r="B90" s="18"/>
      <c r="C90" s="22" t="s">
        <v>79</v>
      </c>
      <c r="D90" s="18"/>
      <c r="E90" s="18"/>
      <c r="F90" s="18"/>
      <c r="G90" s="18"/>
      <c r="H90" s="18"/>
      <c r="I90" s="18"/>
      <c r="J90" s="18"/>
      <c r="K90" s="18"/>
      <c r="L90" s="18"/>
      <c r="M90" s="18"/>
      <c r="N90" s="18"/>
      <c r="O90" s="18"/>
      <c r="P90" s="18"/>
      <c r="Q90" s="18"/>
      <c r="R90" s="18"/>
      <c r="T90" t="s">
        <v>85</v>
      </c>
    </row>
    <row r="91" spans="2:20" ht="15.75" x14ac:dyDescent="0.25">
      <c r="C91" s="15"/>
      <c r="D91" s="14"/>
      <c r="E91" s="14"/>
      <c r="F91" s="14"/>
      <c r="G91" s="14"/>
      <c r="H91" s="14"/>
      <c r="I91" s="14"/>
      <c r="J91" s="14"/>
      <c r="K91" s="14"/>
      <c r="L91" s="14"/>
      <c r="M91" s="14"/>
      <c r="N91" s="14"/>
      <c r="O91" s="14"/>
      <c r="P91" s="14"/>
    </row>
    <row r="92" spans="2:20" ht="15.75" x14ac:dyDescent="0.25">
      <c r="C92" s="15"/>
      <c r="D92" s="14"/>
      <c r="E92" s="14"/>
      <c r="F92" s="14"/>
      <c r="G92" s="14"/>
      <c r="H92" s="14"/>
      <c r="I92" s="14"/>
      <c r="J92" s="14"/>
      <c r="K92" s="14"/>
      <c r="L92" s="14"/>
      <c r="M92" s="14"/>
      <c r="N92" s="14"/>
      <c r="O92" s="14"/>
      <c r="P92" s="14"/>
    </row>
    <row r="93" spans="2:20" ht="15.75" x14ac:dyDescent="0.25">
      <c r="B93" s="14"/>
      <c r="C93" s="15" t="s">
        <v>80</v>
      </c>
      <c r="D93" s="14"/>
      <c r="E93" s="14"/>
      <c r="F93" s="14"/>
      <c r="G93" s="14"/>
      <c r="H93" s="14"/>
      <c r="I93" s="14"/>
      <c r="J93" s="14"/>
      <c r="K93" s="14"/>
      <c r="L93" s="14"/>
      <c r="M93" s="14"/>
      <c r="N93" s="14"/>
      <c r="O93" s="14"/>
      <c r="P93" s="14"/>
      <c r="Q93" s="14"/>
    </row>
    <row r="94" spans="2:20" ht="16.5" thickBot="1" x14ac:dyDescent="0.3">
      <c r="C94" s="3"/>
      <c r="D94" s="57">
        <f>D72</f>
        <v>44501</v>
      </c>
      <c r="E94" s="57">
        <f t="shared" ref="E94:P94" si="11">E72</f>
        <v>44531</v>
      </c>
      <c r="F94" s="57">
        <f t="shared" si="11"/>
        <v>44562</v>
      </c>
      <c r="G94" s="57">
        <f t="shared" si="11"/>
        <v>44593</v>
      </c>
      <c r="H94" s="57">
        <f t="shared" si="11"/>
        <v>44621</v>
      </c>
      <c r="I94" s="57">
        <f t="shared" si="11"/>
        <v>44652</v>
      </c>
      <c r="J94" s="57">
        <f t="shared" si="11"/>
        <v>44682</v>
      </c>
      <c r="K94" s="57">
        <f t="shared" si="11"/>
        <v>44713</v>
      </c>
      <c r="L94" s="57">
        <f t="shared" si="11"/>
        <v>44743</v>
      </c>
      <c r="M94" s="57">
        <f t="shared" si="11"/>
        <v>44774</v>
      </c>
      <c r="N94" s="57">
        <f t="shared" si="11"/>
        <v>44805</v>
      </c>
      <c r="O94" s="57">
        <f t="shared" si="11"/>
        <v>44835</v>
      </c>
      <c r="P94" s="57">
        <f t="shared" si="11"/>
        <v>44866</v>
      </c>
    </row>
    <row r="95" spans="2:20" ht="15.75" x14ac:dyDescent="0.25">
      <c r="C95" s="11" t="s">
        <v>70</v>
      </c>
      <c r="D95" s="12">
        <f>'TAM Automático'!D137</f>
        <v>0.952152434721242</v>
      </c>
      <c r="E95" s="12">
        <f>'TAM Automático'!E137</f>
        <v>0.98305084745762705</v>
      </c>
      <c r="F95" s="12">
        <f>'TAM Automático'!F137</f>
        <v>0.89987900786448871</v>
      </c>
      <c r="G95" s="12">
        <f>'TAM Automático'!G137</f>
        <v>0.91132795927025889</v>
      </c>
      <c r="H95" s="12">
        <f>'TAM Automático'!H137</f>
        <v>0.91229796205200286</v>
      </c>
      <c r="I95" s="12">
        <f>'TAM Automático'!I137</f>
        <v>0.91310790785396734</v>
      </c>
      <c r="J95" s="12">
        <f>'TAM Automático'!J137</f>
        <v>0.92529348986125937</v>
      </c>
      <c r="K95" s="12">
        <f>'TAM Automático'!K137</f>
        <v>0.91198074974670718</v>
      </c>
      <c r="L95" s="12">
        <f>'TAM Automático'!L137</f>
        <v>0.9147596561327036</v>
      </c>
      <c r="M95" s="12">
        <f>'TAM Automático'!M137</f>
        <v>0.92655706228249124</v>
      </c>
      <c r="N95" s="12">
        <f>'TAM Automático'!N137</f>
        <v>0.89996285749659533</v>
      </c>
      <c r="O95" s="12">
        <f>'TAM Automático'!O137</f>
        <v>0.91167416528534229</v>
      </c>
      <c r="P95" s="12">
        <f>'TAM Automático'!P137</f>
        <v>0.93311620332674183</v>
      </c>
    </row>
    <row r="96" spans="2:20" ht="15.75" x14ac:dyDescent="0.25">
      <c r="C96" s="11" t="s">
        <v>71</v>
      </c>
      <c r="D96" s="12">
        <f>'TAM Automático'!D138</f>
        <v>4.7847565278757942E-2</v>
      </c>
      <c r="E96" s="12">
        <f>'TAM Automático'!E138</f>
        <v>1.6949152542372878E-2</v>
      </c>
      <c r="F96" s="12">
        <f>'TAM Automático'!F138</f>
        <v>0.10012099213551119</v>
      </c>
      <c r="G96" s="12">
        <f>'TAM Automático'!G138</f>
        <v>8.8672040729741192E-2</v>
      </c>
      <c r="H96" s="12">
        <f>'TAM Automático'!H138</f>
        <v>8.7702037947997205E-2</v>
      </c>
      <c r="I96" s="12">
        <f>'TAM Automático'!I138</f>
        <v>8.6892092146032593E-2</v>
      </c>
      <c r="J96" s="12">
        <f>'TAM Automático'!J138</f>
        <v>7.4706510138740662E-2</v>
      </c>
      <c r="K96" s="12">
        <f>'TAM Automático'!K138</f>
        <v>8.8019250253292797E-2</v>
      </c>
      <c r="L96" s="12">
        <f>'TAM Automático'!L138</f>
        <v>8.5240343867296287E-2</v>
      </c>
      <c r="M96" s="12">
        <f>'TAM Automático'!M138</f>
        <v>7.3442937717508705E-2</v>
      </c>
      <c r="N96" s="12">
        <f>'TAM Automático'!N138</f>
        <v>0.10003714250340473</v>
      </c>
      <c r="O96" s="12">
        <f>'TAM Automático'!O138</f>
        <v>8.8325834714657839E-2</v>
      </c>
      <c r="P96" s="12">
        <f>'TAM Automático'!P138</f>
        <v>6.6883796673258111E-2</v>
      </c>
    </row>
    <row r="98" spans="2:20" ht="15.75" x14ac:dyDescent="0.25">
      <c r="B98" s="14"/>
      <c r="C98" s="15" t="s">
        <v>81</v>
      </c>
      <c r="D98" s="14"/>
      <c r="E98" s="14"/>
      <c r="F98" s="14"/>
      <c r="G98" s="14"/>
      <c r="H98" s="14"/>
      <c r="I98" s="14"/>
      <c r="J98" s="14"/>
      <c r="K98" s="14"/>
      <c r="L98" s="14"/>
      <c r="M98" s="14"/>
      <c r="N98" s="14"/>
      <c r="O98" s="14"/>
      <c r="P98" s="14"/>
      <c r="Q98" s="14"/>
    </row>
    <row r="99" spans="2:20" ht="16.5" thickBot="1" x14ac:dyDescent="0.3">
      <c r="C99" s="3"/>
      <c r="D99" s="57">
        <f>D94</f>
        <v>44501</v>
      </c>
      <c r="E99" s="57">
        <f t="shared" ref="E99:P99" si="12">E94</f>
        <v>44531</v>
      </c>
      <c r="F99" s="57">
        <f t="shared" si="12"/>
        <v>44562</v>
      </c>
      <c r="G99" s="57">
        <f t="shared" si="12"/>
        <v>44593</v>
      </c>
      <c r="H99" s="57">
        <f t="shared" si="12"/>
        <v>44621</v>
      </c>
      <c r="I99" s="57">
        <f t="shared" si="12"/>
        <v>44652</v>
      </c>
      <c r="J99" s="57">
        <f t="shared" si="12"/>
        <v>44682</v>
      </c>
      <c r="K99" s="57">
        <f t="shared" si="12"/>
        <v>44713</v>
      </c>
      <c r="L99" s="57">
        <f t="shared" si="12"/>
        <v>44743</v>
      </c>
      <c r="M99" s="57">
        <f t="shared" si="12"/>
        <v>44774</v>
      </c>
      <c r="N99" s="57">
        <f t="shared" si="12"/>
        <v>44805</v>
      </c>
      <c r="O99" s="57">
        <f t="shared" si="12"/>
        <v>44835</v>
      </c>
      <c r="P99" s="57">
        <f t="shared" si="12"/>
        <v>44866</v>
      </c>
    </row>
    <row r="100" spans="2:20" ht="15.75" x14ac:dyDescent="0.25">
      <c r="C100" s="11" t="s">
        <v>70</v>
      </c>
      <c r="D100" s="12">
        <f>IF('O. Virgen '!$D$29=$R$100,'TAM Automático'!D142,'TAM Automático'!D147)</f>
        <v>0.72632944228274965</v>
      </c>
      <c r="E100" s="12">
        <f>IF('O. Virgen '!$D$29=$R$100,'TAM Automático'!E142,'TAM Automático'!E147)</f>
        <v>0.91220002873976136</v>
      </c>
      <c r="F100" s="12">
        <f>IF('O. Virgen '!$D$29=$R$100,'TAM Automático'!F142,'TAM Automático'!F147)</f>
        <v>0.61466701217932107</v>
      </c>
      <c r="G100" s="12">
        <f>IF('O. Virgen '!$D$29=$R$100,'TAM Automático'!G142,'TAM Automático'!G147)</f>
        <v>0.70755422587883321</v>
      </c>
      <c r="H100" s="12">
        <f>IF('O. Virgen '!$D$29=$R$100,'TAM Automático'!H142,'TAM Automático'!H147)</f>
        <v>0.69575233981281492</v>
      </c>
      <c r="I100" s="12">
        <f>IF('O. Virgen '!$D$29=$R$100,'TAM Automático'!I142,'TAM Automático'!I147)</f>
        <v>0.63566726511071214</v>
      </c>
      <c r="J100" s="12">
        <f>IF('O. Virgen '!$D$29=$R$100,'TAM Automático'!J142,'TAM Automático'!J147)</f>
        <v>0.70755244755244762</v>
      </c>
      <c r="K100" s="12">
        <f>IF('O. Virgen '!$D$29=$R$100,'TAM Automático'!K142,'TAM Automático'!K147)</f>
        <v>0.72004079551249356</v>
      </c>
      <c r="L100" s="12">
        <f>IF('O. Virgen '!$D$29=$R$100,'TAM Automático'!L142,'TAM Automático'!L147)</f>
        <v>0.63981655691439321</v>
      </c>
      <c r="M100" s="12">
        <f>IF('O. Virgen '!$D$29=$R$100,'TAM Automático'!M142,'TAM Automático'!M147)</f>
        <v>0.68715083798882681</v>
      </c>
      <c r="N100" s="12">
        <f>IF('O. Virgen '!$D$29=$R$100,'TAM Automático'!N142,'TAM Automático'!N147)</f>
        <v>0.75501960318403227</v>
      </c>
      <c r="O100" s="12">
        <f>IF('O. Virgen '!$D$29=$R$100,'TAM Automático'!O142,'TAM Automático'!O147)</f>
        <v>0.67396510434485124</v>
      </c>
      <c r="P100" s="12">
        <f>IF('O. Virgen '!$D$29=$R$100,'TAM Automático'!P142,'TAM Automático'!P147)</f>
        <v>0.75209480488388802</v>
      </c>
      <c r="R100">
        <v>1</v>
      </c>
      <c r="S100" s="15" t="s">
        <v>82</v>
      </c>
    </row>
    <row r="101" spans="2:20" ht="15.75" x14ac:dyDescent="0.25">
      <c r="C101" s="11" t="s">
        <v>71</v>
      </c>
      <c r="D101" s="12">
        <f>IF('O. Virgen '!$D$29=$R$100,'TAM Automático'!D143,'TAM Automático'!D148)</f>
        <v>0.2736705577172503</v>
      </c>
      <c r="E101" s="12">
        <f>IF('O. Virgen '!$D$29=$R$100,'TAM Automático'!E143,'TAM Automático'!E148)</f>
        <v>8.7799971260238543E-2</v>
      </c>
      <c r="F101" s="12">
        <f>IF('O. Virgen '!$D$29=$R$100,'TAM Automático'!F143,'TAM Automático'!F148)</f>
        <v>0.38533298782067893</v>
      </c>
      <c r="G101" s="12">
        <f>IF('O. Virgen '!$D$29=$R$100,'TAM Automático'!G143,'TAM Automático'!G148)</f>
        <v>0.29244577412116679</v>
      </c>
      <c r="H101" s="12">
        <f>IF('O. Virgen '!$D$29=$R$100,'TAM Automático'!H143,'TAM Automático'!H148)</f>
        <v>0.30424766018718502</v>
      </c>
      <c r="I101" s="12">
        <f>IF('O. Virgen '!$D$29=$R$100,'TAM Automático'!I143,'TAM Automático'!I148)</f>
        <v>0.36433273488928786</v>
      </c>
      <c r="J101" s="12">
        <f>IF('O. Virgen '!$D$29=$R$100,'TAM Automático'!J143,'TAM Automático'!J148)</f>
        <v>0.29244755244755244</v>
      </c>
      <c r="K101" s="12">
        <f>IF('O. Virgen '!$D$29=$R$100,'TAM Automático'!K143,'TAM Automático'!K148)</f>
        <v>0.27995920448750639</v>
      </c>
      <c r="L101" s="12">
        <f>IF('O. Virgen '!$D$29=$R$100,'TAM Automático'!L143,'TAM Automático'!L148)</f>
        <v>0.36018344308560679</v>
      </c>
      <c r="M101" s="12">
        <f>IF('O. Virgen '!$D$29=$R$100,'TAM Automático'!M143,'TAM Automático'!M148)</f>
        <v>0.31284916201117319</v>
      </c>
      <c r="N101" s="12">
        <f>IF('O. Virgen '!$D$29=$R$100,'TAM Automático'!N143,'TAM Automático'!N148)</f>
        <v>0.2449803968159677</v>
      </c>
      <c r="O101" s="12">
        <f>IF('O. Virgen '!$D$29=$R$100,'TAM Automático'!O143,'TAM Automático'!O148)</f>
        <v>0.32603489565514882</v>
      </c>
      <c r="P101" s="12">
        <f>IF('O. Virgen '!$D$29=$R$100,'TAM Automático'!P143,'TAM Automático'!P148)</f>
        <v>0.24790519511611209</v>
      </c>
      <c r="R101">
        <v>2</v>
      </c>
      <c r="S101" s="15" t="s">
        <v>83</v>
      </c>
    </row>
    <row r="103" spans="2:20" ht="15.75" x14ac:dyDescent="0.25">
      <c r="B103" s="14"/>
      <c r="C103" s="15" t="s">
        <v>84</v>
      </c>
      <c r="D103" s="14"/>
      <c r="E103" s="14"/>
      <c r="F103" s="14"/>
      <c r="G103" s="14"/>
      <c r="H103" s="14"/>
      <c r="I103" s="14"/>
      <c r="J103" s="14"/>
      <c r="K103" s="14"/>
      <c r="L103" s="14"/>
      <c r="M103" s="14"/>
      <c r="N103" s="14"/>
      <c r="O103" s="14"/>
      <c r="P103" s="14"/>
      <c r="R103" s="14"/>
      <c r="S103" s="14"/>
      <c r="T103" s="14"/>
    </row>
    <row r="104" spans="2:20" ht="16.5" thickBot="1" x14ac:dyDescent="0.3">
      <c r="C104" s="3"/>
      <c r="D104" s="57">
        <f>D99</f>
        <v>44501</v>
      </c>
      <c r="E104" s="57">
        <f t="shared" ref="E104:P104" si="13">E99</f>
        <v>44531</v>
      </c>
      <c r="F104" s="57">
        <f t="shared" si="13"/>
        <v>44562</v>
      </c>
      <c r="G104" s="57">
        <f t="shared" si="13"/>
        <v>44593</v>
      </c>
      <c r="H104" s="57">
        <f t="shared" si="13"/>
        <v>44621</v>
      </c>
      <c r="I104" s="57">
        <f t="shared" si="13"/>
        <v>44652</v>
      </c>
      <c r="J104" s="57">
        <f t="shared" si="13"/>
        <v>44682</v>
      </c>
      <c r="K104" s="57">
        <f t="shared" si="13"/>
        <v>44713</v>
      </c>
      <c r="L104" s="57">
        <f t="shared" si="13"/>
        <v>44743</v>
      </c>
      <c r="M104" s="57">
        <f t="shared" si="13"/>
        <v>44774</v>
      </c>
      <c r="N104" s="57">
        <f t="shared" si="13"/>
        <v>44805</v>
      </c>
      <c r="O104" s="57">
        <f t="shared" si="13"/>
        <v>44835</v>
      </c>
      <c r="P104" s="57">
        <f t="shared" si="13"/>
        <v>44866</v>
      </c>
      <c r="R104">
        <v>1</v>
      </c>
      <c r="S104" s="15" t="s">
        <v>30</v>
      </c>
    </row>
    <row r="105" spans="2:20" ht="15.75" x14ac:dyDescent="0.25">
      <c r="C105" s="11" t="s">
        <v>70</v>
      </c>
      <c r="D105" s="12">
        <f>IF('O. Virgen '!$N$29=$R$104,'TAM Automático'!D152,IF('O. Virgen '!$N$29=$R$105,'TAM Automático'!D157,'TAM Automático'!D162))</f>
        <v>0.96124644099968359</v>
      </c>
      <c r="E105" s="12">
        <f>IF('O. Virgen '!$N$29=$R$104,'TAM Automático'!E152,IF('O. Virgen '!$N$29=$R$105,'TAM Automático'!E157,'TAM Automático'!E162))</f>
        <v>0.96725331794575886</v>
      </c>
      <c r="F105" s="12">
        <f>IF('O. Virgen '!$N$29=$R$104,'TAM Automático'!F152,IF('O. Virgen '!$N$29=$R$105,'TAM Automático'!F157,'TAM Automático'!F162))</f>
        <v>0.97599323753169909</v>
      </c>
      <c r="G105" s="12">
        <f>IF('O. Virgen '!$N$29=$R$104,'TAM Automático'!G152,IF('O. Virgen '!$N$29=$R$105,'TAM Automático'!G157,'TAM Automático'!G162))</f>
        <v>0.98677325581395359</v>
      </c>
      <c r="H105" s="12">
        <f>IF('O. Virgen '!$N$29=$R$104,'TAM Automático'!H152,IF('O. Virgen '!$N$29=$R$105,'TAM Automático'!H157,'TAM Automático'!H162))</f>
        <v>0.98826979472140764</v>
      </c>
      <c r="I105" s="12">
        <f>IF('O. Virgen '!$N$29=$R$104,'TAM Automático'!I152,IF('O. Virgen '!$N$29=$R$105,'TAM Automático'!I157,'TAM Automático'!I162))</f>
        <v>0.89612553811970552</v>
      </c>
      <c r="J105" s="12">
        <f>IF('O. Virgen '!$N$29=$R$104,'TAM Automático'!J152,IF('O. Virgen '!$N$29=$R$105,'TAM Automático'!J157,'TAM Automático'!J162))</f>
        <v>0.91795104261106064</v>
      </c>
      <c r="K105" s="12">
        <f>IF('O. Virgen '!$N$29=$R$104,'TAM Automático'!K152,IF('O. Virgen '!$N$29=$R$105,'TAM Automático'!K157,'TAM Automático'!K162))</f>
        <v>0.98468912262015706</v>
      </c>
      <c r="L105" s="12">
        <f>IF('O. Virgen '!$N$29=$R$104,'TAM Automático'!L152,IF('O. Virgen '!$N$29=$R$105,'TAM Automático'!L157,'TAM Automático'!L162))</f>
        <v>0.88282667876588028</v>
      </c>
      <c r="M105" s="12">
        <f>IF('O. Virgen '!$N$29=$R$104,'TAM Automático'!M152,IF('O. Virgen '!$N$29=$R$105,'TAM Automático'!M157,'TAM Automático'!M162))</f>
        <v>0.87915742793791574</v>
      </c>
      <c r="N105" s="12">
        <f>IF('O. Virgen '!$N$29=$R$104,'TAM Automático'!N152,IF('O. Virgen '!$N$29=$R$105,'TAM Automático'!N157,'TAM Automático'!N162))</f>
        <v>0.96570537802026502</v>
      </c>
      <c r="O105" s="12">
        <f>IF('O. Virgen '!$N$29=$R$104,'TAM Automático'!O152,IF('O. Virgen '!$N$29=$R$105,'TAM Automático'!O157,'TAM Automático'!O162))</f>
        <v>0.90591088982509893</v>
      </c>
      <c r="P105" s="12">
        <f>IF('O. Virgen '!$N$29=$R$104,'TAM Automático'!P152,IF('O. Virgen '!$N$29=$R$105,'TAM Automático'!P157,'TAM Automático'!P162))</f>
        <v>0.89327172320522941</v>
      </c>
      <c r="R105">
        <v>2</v>
      </c>
      <c r="S105" s="8" t="s">
        <v>35</v>
      </c>
    </row>
    <row r="106" spans="2:20" ht="15.75" x14ac:dyDescent="0.25">
      <c r="C106" s="11" t="s">
        <v>71</v>
      </c>
      <c r="D106" s="12">
        <f>IF('O. Virgen '!$N$29=$R$104,'TAM Automático'!D153,IF('O. Virgen '!$N$29=$R$105,'TAM Automático'!D158,'TAM Automático'!D163))</f>
        <v>3.8753559000316358E-2</v>
      </c>
      <c r="E106" s="12">
        <f>IF('O. Virgen '!$N$29=$R$104,'TAM Automático'!E153,IF('O. Virgen '!$N$29=$R$105,'TAM Automático'!E158,'TAM Automático'!E163))</f>
        <v>3.2746682054241201E-2</v>
      </c>
      <c r="F106" s="12">
        <f>IF('O. Virgen '!$N$29=$R$104,'TAM Automático'!F153,IF('O. Virgen '!$N$29=$R$105,'TAM Automático'!F158,'TAM Automático'!F163))</f>
        <v>2.400676246830093E-2</v>
      </c>
      <c r="G106" s="12">
        <f>IF('O. Virgen '!$N$29=$R$104,'TAM Automático'!G153,IF('O. Virgen '!$N$29=$R$105,'TAM Automático'!G158,'TAM Automático'!G163))</f>
        <v>1.3226744186046512E-2</v>
      </c>
      <c r="H106" s="12">
        <f>IF('O. Virgen '!$N$29=$R$104,'TAM Automático'!H153,IF('O. Virgen '!$N$29=$R$105,'TAM Automático'!H158,'TAM Automático'!H163))</f>
        <v>1.1730205278592375E-2</v>
      </c>
      <c r="I106" s="12">
        <f>IF('O. Virgen '!$N$29=$R$104,'TAM Automático'!I153,IF('O. Virgen '!$N$29=$R$105,'TAM Automático'!I158,'TAM Automático'!I163))</f>
        <v>0.10387446188029441</v>
      </c>
      <c r="J106" s="12">
        <f>IF('O. Virgen '!$N$29=$R$104,'TAM Automático'!J153,IF('O. Virgen '!$N$29=$R$105,'TAM Automático'!J158,'TAM Automático'!J163))</f>
        <v>8.2048957388939248E-2</v>
      </c>
      <c r="K106" s="12">
        <f>IF('O. Virgen '!$N$29=$R$104,'TAM Automático'!K153,IF('O. Virgen '!$N$29=$R$105,'TAM Automático'!K158,'TAM Automático'!K163))</f>
        <v>1.5310877379842895E-2</v>
      </c>
      <c r="L106" s="12">
        <f>IF('O. Virgen '!$N$29=$R$104,'TAM Automático'!L153,IF('O. Virgen '!$N$29=$R$105,'TAM Automático'!L158,'TAM Automático'!L163))</f>
        <v>0.11717332123411979</v>
      </c>
      <c r="M106" s="12">
        <f>IF('O. Virgen '!$N$29=$R$104,'TAM Automático'!M153,IF('O. Virgen '!$N$29=$R$105,'TAM Automático'!M158,'TAM Automático'!M163))</f>
        <v>0.12084257206208425</v>
      </c>
      <c r="N106" s="12">
        <f>IF('O. Virgen '!$N$29=$R$104,'TAM Automático'!N153,IF('O. Virgen '!$N$29=$R$105,'TAM Automático'!N158,'TAM Automático'!N163))</f>
        <v>3.4294621979734999E-2</v>
      </c>
      <c r="O106" s="12">
        <f>IF('O. Virgen '!$N$29=$R$104,'TAM Automático'!O153,IF('O. Virgen '!$N$29=$R$105,'TAM Automático'!O158,'TAM Automático'!O163))</f>
        <v>9.4089110174901069E-2</v>
      </c>
      <c r="P106" s="12">
        <f>IF('O. Virgen '!$N$29=$R$104,'TAM Automático'!P153,IF('O. Virgen '!$N$29=$R$105,'TAM Automático'!P158,'TAM Automático'!P163))</f>
        <v>0.10672827679477065</v>
      </c>
      <c r="R106">
        <v>2</v>
      </c>
      <c r="S106" s="8"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tabSelected="1" zoomScale="80" zoomScaleNormal="8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9" t="s">
        <v>3</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33" spans="25:25" x14ac:dyDescent="0.25">
      <c r="Y33" s="58"/>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80" zoomScaleNormal="8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70" zoomScaleNormal="70" zoomScaleSheetLayoutView="80" workbookViewId="0">
      <selection activeCell="B8" sqref="B8:M10"/>
    </sheetView>
  </sheetViews>
  <sheetFormatPr baseColWidth="10" defaultColWidth="11.42578125" defaultRowHeight="15" x14ac:dyDescent="0.25"/>
  <cols>
    <col min="1" max="1" width="2.85546875" customWidth="1"/>
    <col min="14" max="14" width="2.140625" customWidth="1"/>
  </cols>
  <sheetData>
    <row r="6" spans="2:16" x14ac:dyDescent="0.25">
      <c r="B6" s="16" t="s">
        <v>4</v>
      </c>
    </row>
    <row r="7" spans="2:16" ht="7.5" customHeight="1" x14ac:dyDescent="0.25">
      <c r="B7" s="16"/>
    </row>
    <row r="8" spans="2:16" ht="320.45" customHeight="1" x14ac:dyDescent="0.25">
      <c r="B8" s="66" t="s">
        <v>87</v>
      </c>
      <c r="C8" s="67"/>
      <c r="D8" s="67"/>
      <c r="E8" s="67"/>
      <c r="F8" s="67"/>
      <c r="G8" s="67"/>
      <c r="H8" s="67"/>
      <c r="I8" s="67"/>
      <c r="J8" s="67"/>
      <c r="K8" s="67"/>
      <c r="L8" s="67"/>
      <c r="M8" s="68"/>
      <c r="P8" s="59"/>
    </row>
    <row r="9" spans="2:16" ht="254.1" customHeight="1" x14ac:dyDescent="0.25">
      <c r="B9" s="69"/>
      <c r="C9" s="70"/>
      <c r="D9" s="70"/>
      <c r="E9" s="70"/>
      <c r="F9" s="70"/>
      <c r="G9" s="70"/>
      <c r="H9" s="70"/>
      <c r="I9" s="70"/>
      <c r="J9" s="70"/>
      <c r="K9" s="70"/>
      <c r="L9" s="70"/>
      <c r="M9" s="71"/>
    </row>
    <row r="10" spans="2:16" ht="13.5" customHeight="1" x14ac:dyDescent="0.25">
      <c r="B10" s="72"/>
      <c r="C10" s="73"/>
      <c r="D10" s="73"/>
      <c r="E10" s="73"/>
      <c r="F10" s="73"/>
      <c r="G10" s="73"/>
      <c r="H10" s="73"/>
      <c r="I10" s="73"/>
      <c r="J10" s="73"/>
      <c r="K10" s="73"/>
      <c r="L10" s="73"/>
      <c r="M10" s="74"/>
    </row>
  </sheetData>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BB414"/>
  <sheetViews>
    <sheetView showGridLines="0" zoomScale="85" zoomScaleNormal="85" workbookViewId="0">
      <pane xSplit="1" ySplit="4" topLeftCell="AG116" activePane="bottomRight" state="frozen"/>
      <selection activeCell="AV152" sqref="AV152:AV153"/>
      <selection pane="topRight" activeCell="AV152" sqref="AV152:AV153"/>
      <selection pane="bottomLeft" activeCell="AV152" sqref="AV152:AV153"/>
      <selection pane="bottomRight" activeCell="AM141" sqref="AM141"/>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36" max="36" width="11.42578125" style="63"/>
    <col min="37" max="39" width="10.85546875" style="63"/>
    <col min="40" max="41" width="11.42578125" style="63"/>
    <col min="42" max="42" width="10.85546875" style="63"/>
    <col min="43" max="43" width="7.42578125" style="63" bestFit="1" customWidth="1"/>
    <col min="44" max="44" width="6.28515625" style="63" bestFit="1" customWidth="1"/>
    <col min="45" max="45" width="8.140625" style="63" bestFit="1" customWidth="1"/>
    <col min="46" max="46" width="7.85546875" style="63" bestFit="1" customWidth="1"/>
    <col min="47" max="49" width="10.85546875" style="63"/>
    <col min="52" max="52" width="2" style="2" bestFit="1" customWidth="1"/>
    <col min="53" max="53" width="6.7109375" customWidth="1"/>
  </cols>
  <sheetData>
    <row r="1" spans="1:51" x14ac:dyDescent="0.25">
      <c r="A1" t="s">
        <v>5</v>
      </c>
    </row>
    <row r="2" spans="1:51" x14ac:dyDescent="0.25">
      <c r="A2" t="s">
        <v>6</v>
      </c>
    </row>
    <row r="3" spans="1:51" x14ac:dyDescent="0.25">
      <c r="A3" t="s">
        <v>7</v>
      </c>
      <c r="J3" s="47"/>
    </row>
    <row r="4" spans="1:51" x14ac:dyDescent="0.25">
      <c r="A4" t="s">
        <v>8</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6">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64">
        <v>44501</v>
      </c>
      <c r="AK4" s="64">
        <v>44531</v>
      </c>
      <c r="AL4" s="64">
        <v>44562</v>
      </c>
      <c r="AM4" s="64">
        <v>44593</v>
      </c>
      <c r="AN4" s="64">
        <v>44621</v>
      </c>
      <c r="AO4" s="64">
        <v>44652</v>
      </c>
      <c r="AP4" s="64">
        <v>44682</v>
      </c>
      <c r="AQ4" s="64">
        <v>44713</v>
      </c>
      <c r="AR4" s="64">
        <v>44743</v>
      </c>
      <c r="AS4" s="64">
        <v>44774</v>
      </c>
      <c r="AT4" s="64">
        <v>44805</v>
      </c>
      <c r="AU4" s="64">
        <v>44835</v>
      </c>
      <c r="AV4" s="64">
        <v>44866</v>
      </c>
      <c r="AW4" s="64"/>
      <c r="AX4" s="1"/>
      <c r="AY4" s="1"/>
    </row>
    <row r="5" spans="1:51" x14ac:dyDescent="0.25">
      <c r="A5" t="s">
        <v>9</v>
      </c>
    </row>
    <row r="6" spans="1:51" x14ac:dyDescent="0.25">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s="63">
        <v>100</v>
      </c>
      <c r="AK6" s="63">
        <v>100</v>
      </c>
      <c r="AL6" s="63">
        <v>100</v>
      </c>
      <c r="AM6" s="63">
        <v>100</v>
      </c>
      <c r="AN6" s="63">
        <v>100</v>
      </c>
      <c r="AO6" s="63">
        <v>100</v>
      </c>
      <c r="AP6" s="63">
        <v>100</v>
      </c>
      <c r="AQ6" s="63">
        <v>100</v>
      </c>
      <c r="AR6" s="63">
        <v>100</v>
      </c>
      <c r="AS6" s="63">
        <v>100</v>
      </c>
      <c r="AT6" s="63">
        <v>100</v>
      </c>
      <c r="AU6" s="63">
        <v>100</v>
      </c>
      <c r="AV6" s="63">
        <v>100</v>
      </c>
    </row>
    <row r="7" spans="1:51" x14ac:dyDescent="0.25">
      <c r="A7" t="s">
        <v>11</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s="63">
        <v>69.62</v>
      </c>
      <c r="AK7" s="63">
        <v>70.7</v>
      </c>
      <c r="AL7" s="63">
        <v>68.45</v>
      </c>
      <c r="AM7" s="63">
        <v>67.709999999999994</v>
      </c>
      <c r="AN7" s="63">
        <v>69.930000000000007</v>
      </c>
      <c r="AO7" s="63">
        <v>71.38</v>
      </c>
      <c r="AP7" s="63">
        <v>73.930000000000007</v>
      </c>
      <c r="AQ7" s="63">
        <v>75.849999999999994</v>
      </c>
      <c r="AR7" s="63">
        <v>77.31</v>
      </c>
      <c r="AS7" s="63">
        <v>79.31</v>
      </c>
      <c r="AT7" s="63">
        <v>78.66</v>
      </c>
      <c r="AU7" s="63">
        <v>80.55</v>
      </c>
      <c r="AV7" s="63">
        <v>82.18</v>
      </c>
    </row>
    <row r="8" spans="1:51" x14ac:dyDescent="0.25">
      <c r="A8" t="s">
        <v>12</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s="63">
        <v>1.93</v>
      </c>
      <c r="AK8" s="63">
        <v>1.83</v>
      </c>
      <c r="AL8" s="63">
        <v>1.68</v>
      </c>
      <c r="AM8" s="63">
        <v>1.9</v>
      </c>
      <c r="AN8" s="63">
        <v>1.57</v>
      </c>
      <c r="AO8" s="63">
        <v>1.59</v>
      </c>
      <c r="AP8" s="63">
        <v>1.61</v>
      </c>
      <c r="AQ8" s="63">
        <v>1.58</v>
      </c>
      <c r="AR8" s="63">
        <v>1.99</v>
      </c>
      <c r="AS8" s="63">
        <v>1.81</v>
      </c>
      <c r="AT8" s="63">
        <v>2.2000000000000002</v>
      </c>
      <c r="AU8" s="63">
        <v>1.55</v>
      </c>
      <c r="AV8" s="63">
        <v>2.02</v>
      </c>
    </row>
    <row r="9" spans="1:51" x14ac:dyDescent="0.25">
      <c r="A9" t="s">
        <v>13</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s="63">
        <v>28.45</v>
      </c>
      <c r="AK9" s="63">
        <v>27.47</v>
      </c>
      <c r="AL9" s="63">
        <v>29.87</v>
      </c>
      <c r="AM9" s="63">
        <v>30.39</v>
      </c>
      <c r="AN9" s="63">
        <v>28.5</v>
      </c>
      <c r="AO9" s="63">
        <v>27.03</v>
      </c>
      <c r="AP9" s="63">
        <v>24.46</v>
      </c>
      <c r="AQ9" s="63">
        <v>22.56</v>
      </c>
      <c r="AR9" s="63">
        <v>20.71</v>
      </c>
      <c r="AS9" s="63">
        <v>18.88</v>
      </c>
      <c r="AT9" s="63">
        <v>19.14</v>
      </c>
      <c r="AU9" s="63">
        <v>17.91</v>
      </c>
      <c r="AV9" s="63">
        <v>15.81</v>
      </c>
    </row>
    <row r="11" spans="1:51" x14ac:dyDescent="0.25">
      <c r="A11" t="s">
        <v>14</v>
      </c>
    </row>
    <row r="12" spans="1:51" x14ac:dyDescent="0.25">
      <c r="A12" t="s">
        <v>15</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s="63">
        <v>100</v>
      </c>
      <c r="AK12" s="63">
        <v>100</v>
      </c>
      <c r="AL12" s="63">
        <v>100</v>
      </c>
      <c r="AM12" s="63">
        <v>100</v>
      </c>
      <c r="AN12" s="63">
        <v>100</v>
      </c>
      <c r="AO12" s="63">
        <v>100</v>
      </c>
      <c r="AP12" s="63">
        <v>100</v>
      </c>
      <c r="AQ12" s="63">
        <v>100</v>
      </c>
      <c r="AR12" s="63">
        <v>100</v>
      </c>
      <c r="AS12" s="63">
        <v>100</v>
      </c>
      <c r="AT12" s="63">
        <v>100</v>
      </c>
      <c r="AU12" s="63">
        <v>100</v>
      </c>
      <c r="AV12" s="63">
        <v>100</v>
      </c>
    </row>
    <row r="13" spans="1:51" x14ac:dyDescent="0.25">
      <c r="A13" t="s">
        <v>16</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s="63">
        <v>65.42</v>
      </c>
      <c r="AK13" s="63">
        <v>65.84</v>
      </c>
      <c r="AL13" s="63">
        <v>64.12</v>
      </c>
      <c r="AM13" s="63">
        <v>63.06</v>
      </c>
      <c r="AN13" s="63">
        <v>65.98</v>
      </c>
      <c r="AO13" s="63">
        <v>67.98</v>
      </c>
      <c r="AP13" s="63">
        <v>70.3</v>
      </c>
      <c r="AQ13" s="63">
        <v>71.23</v>
      </c>
      <c r="AR13" s="63">
        <v>73.760000000000005</v>
      </c>
      <c r="AS13" s="63">
        <v>74.959999999999994</v>
      </c>
      <c r="AT13" s="63">
        <v>74.62</v>
      </c>
      <c r="AU13" s="63">
        <v>77.150000000000006</v>
      </c>
      <c r="AV13" s="63">
        <v>77.78</v>
      </c>
    </row>
    <row r="14" spans="1:51" x14ac:dyDescent="0.25">
      <c r="A14" t="s">
        <v>17</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s="63">
        <v>4.51</v>
      </c>
      <c r="AK14" s="63">
        <v>4.7699999999999996</v>
      </c>
      <c r="AL14" s="63">
        <v>4.12</v>
      </c>
      <c r="AM14" s="63">
        <v>4.32</v>
      </c>
      <c r="AN14" s="63">
        <v>3.2</v>
      </c>
      <c r="AO14" s="63">
        <v>2.57</v>
      </c>
      <c r="AP14" s="63">
        <v>3.63</v>
      </c>
      <c r="AQ14" s="63">
        <v>4.3499999999999996</v>
      </c>
      <c r="AR14" s="63">
        <v>4.9800000000000004</v>
      </c>
      <c r="AS14" s="63">
        <v>4.68</v>
      </c>
      <c r="AT14" s="63">
        <v>4.8499999999999996</v>
      </c>
      <c r="AU14" s="63">
        <v>3.42</v>
      </c>
      <c r="AV14" s="63">
        <v>6.47</v>
      </c>
    </row>
    <row r="15" spans="1:51" x14ac:dyDescent="0.25">
      <c r="A15" t="s">
        <v>18</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s="63">
        <v>30.07</v>
      </c>
      <c r="AK15" s="63">
        <v>29.39</v>
      </c>
      <c r="AL15" s="63">
        <v>31.76</v>
      </c>
      <c r="AM15" s="63">
        <v>32.619999999999997</v>
      </c>
      <c r="AN15" s="63">
        <v>30.82</v>
      </c>
      <c r="AO15" s="63">
        <v>29.45</v>
      </c>
      <c r="AP15" s="63">
        <v>26.07</v>
      </c>
      <c r="AQ15" s="63">
        <v>24.42</v>
      </c>
      <c r="AR15" s="63">
        <v>21.26</v>
      </c>
      <c r="AS15" s="63">
        <v>20.36</v>
      </c>
      <c r="AT15" s="63">
        <v>20.53</v>
      </c>
      <c r="AU15" s="63">
        <v>19.43</v>
      </c>
      <c r="AV15" s="63">
        <v>15.75</v>
      </c>
    </row>
    <row r="17" spans="1:48" x14ac:dyDescent="0.25">
      <c r="A17" t="s">
        <v>19</v>
      </c>
    </row>
    <row r="18" spans="1:48" x14ac:dyDescent="0.25">
      <c r="A18" t="s">
        <v>15</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s="63">
        <v>100</v>
      </c>
      <c r="AK18" s="63">
        <v>100</v>
      </c>
      <c r="AL18" s="63">
        <v>100</v>
      </c>
      <c r="AM18" s="63">
        <v>100</v>
      </c>
      <c r="AN18" s="63">
        <v>100</v>
      </c>
      <c r="AO18" s="63">
        <v>100</v>
      </c>
      <c r="AP18" s="63">
        <v>100</v>
      </c>
      <c r="AQ18" s="63">
        <v>100</v>
      </c>
      <c r="AR18" s="63">
        <v>100</v>
      </c>
      <c r="AS18" s="63">
        <v>100</v>
      </c>
      <c r="AT18" s="63">
        <v>100</v>
      </c>
      <c r="AU18" s="63">
        <v>100</v>
      </c>
      <c r="AV18" s="63">
        <v>100</v>
      </c>
    </row>
    <row r="19" spans="1:48" x14ac:dyDescent="0.25">
      <c r="A19" t="s">
        <v>16</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s="63">
        <v>70.150000000000006</v>
      </c>
      <c r="AK19" s="63">
        <v>72.25</v>
      </c>
      <c r="AL19" s="63">
        <v>69.73</v>
      </c>
      <c r="AM19" s="63">
        <v>69.12</v>
      </c>
      <c r="AN19" s="63">
        <v>71.209999999999994</v>
      </c>
      <c r="AO19" s="63">
        <v>72.510000000000005</v>
      </c>
      <c r="AP19" s="63">
        <v>75.260000000000005</v>
      </c>
      <c r="AQ19" s="63">
        <v>77.53</v>
      </c>
      <c r="AR19" s="63">
        <v>78.37</v>
      </c>
      <c r="AS19" s="63">
        <v>80.73</v>
      </c>
      <c r="AT19" s="63">
        <v>79.959999999999994</v>
      </c>
      <c r="AU19" s="63">
        <v>81.92</v>
      </c>
      <c r="AV19" s="63">
        <v>83.63</v>
      </c>
    </row>
    <row r="20" spans="1:48" x14ac:dyDescent="0.25">
      <c r="A20" t="s">
        <v>17</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s="63">
        <v>1.01</v>
      </c>
      <c r="AK20" s="63">
        <v>0.7</v>
      </c>
      <c r="AL20" s="63">
        <v>0.76</v>
      </c>
      <c r="AM20" s="63">
        <v>1</v>
      </c>
      <c r="AN20" s="63">
        <v>0.72</v>
      </c>
      <c r="AO20" s="63">
        <v>0.94</v>
      </c>
      <c r="AP20" s="63">
        <v>0.61</v>
      </c>
      <c r="AQ20" s="63">
        <v>0.63</v>
      </c>
      <c r="AR20" s="63">
        <v>0.79</v>
      </c>
      <c r="AS20" s="63">
        <v>0.85</v>
      </c>
      <c r="AT20" s="63">
        <v>1.21</v>
      </c>
      <c r="AU20" s="63">
        <v>0.75</v>
      </c>
      <c r="AV20" s="63">
        <v>0.41</v>
      </c>
    </row>
    <row r="21" spans="1:48" x14ac:dyDescent="0.25">
      <c r="A21" t="s">
        <v>18</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s="63">
        <v>28.83</v>
      </c>
      <c r="AK21" s="63">
        <v>27.04</v>
      </c>
      <c r="AL21" s="63">
        <v>29.51</v>
      </c>
      <c r="AM21" s="63">
        <v>29.88</v>
      </c>
      <c r="AN21" s="63">
        <v>28.08</v>
      </c>
      <c r="AO21" s="63">
        <v>26.55</v>
      </c>
      <c r="AP21" s="63">
        <v>24.14</v>
      </c>
      <c r="AQ21" s="63">
        <v>21.84</v>
      </c>
      <c r="AR21" s="63">
        <v>20.84</v>
      </c>
      <c r="AS21" s="63">
        <v>18.420000000000002</v>
      </c>
      <c r="AT21" s="63">
        <v>18.829999999999998</v>
      </c>
      <c r="AU21" s="63">
        <v>17.329999999999998</v>
      </c>
      <c r="AV21" s="63">
        <v>15.96</v>
      </c>
    </row>
    <row r="23" spans="1:48" x14ac:dyDescent="0.25">
      <c r="A23" t="s">
        <v>20</v>
      </c>
    </row>
    <row r="24" spans="1:48" x14ac:dyDescent="0.25">
      <c r="A24" t="s">
        <v>15</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s="63">
        <v>100</v>
      </c>
      <c r="AK24" s="63">
        <v>100</v>
      </c>
      <c r="AL24" s="63">
        <v>100</v>
      </c>
      <c r="AM24" s="63">
        <v>100</v>
      </c>
      <c r="AN24" s="63">
        <v>100</v>
      </c>
      <c r="AO24" s="63">
        <v>100</v>
      </c>
      <c r="AP24" s="63">
        <v>100</v>
      </c>
      <c r="AQ24" s="63">
        <v>100</v>
      </c>
      <c r="AR24" s="63">
        <v>100</v>
      </c>
      <c r="AS24" s="63">
        <v>100</v>
      </c>
      <c r="AT24" s="63">
        <v>100</v>
      </c>
      <c r="AU24" s="63">
        <v>100</v>
      </c>
      <c r="AV24" s="63">
        <v>100</v>
      </c>
    </row>
    <row r="25" spans="1:48" x14ac:dyDescent="0.25">
      <c r="A25" t="s">
        <v>16</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s="63">
        <v>75.83</v>
      </c>
      <c r="AK25" s="63">
        <v>72.27</v>
      </c>
      <c r="AL25" s="63">
        <v>70.599999999999994</v>
      </c>
      <c r="AM25" s="63">
        <v>69.33</v>
      </c>
      <c r="AN25" s="63">
        <v>71.61</v>
      </c>
      <c r="AO25" s="63">
        <v>72.739999999999995</v>
      </c>
      <c r="AP25" s="63">
        <v>74.180000000000007</v>
      </c>
      <c r="AQ25" s="63">
        <v>75.11</v>
      </c>
      <c r="AR25" s="63">
        <v>78.239999999999995</v>
      </c>
      <c r="AS25" s="63">
        <v>79.25</v>
      </c>
      <c r="AT25" s="63">
        <v>79.040000000000006</v>
      </c>
      <c r="AU25" s="63">
        <v>79.39</v>
      </c>
      <c r="AV25" s="63">
        <v>83.16</v>
      </c>
    </row>
    <row r="26" spans="1:48" x14ac:dyDescent="0.25">
      <c r="A26" t="s">
        <v>17</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s="63">
        <v>1.89</v>
      </c>
      <c r="AK26" s="63">
        <v>2.06</v>
      </c>
      <c r="AL26" s="63">
        <v>1.73</v>
      </c>
      <c r="AM26" s="63">
        <v>2.16</v>
      </c>
      <c r="AN26" s="63">
        <v>2.65</v>
      </c>
      <c r="AO26" s="63">
        <v>2.88</v>
      </c>
      <c r="AP26" s="63">
        <v>3.02</v>
      </c>
      <c r="AQ26" s="63">
        <v>1.72</v>
      </c>
      <c r="AR26" s="63">
        <v>3.03</v>
      </c>
      <c r="AS26" s="63">
        <v>2</v>
      </c>
      <c r="AT26" s="63">
        <v>2.87</v>
      </c>
      <c r="AU26" s="63">
        <v>2.46</v>
      </c>
      <c r="AV26" s="63">
        <v>1.92</v>
      </c>
    </row>
    <row r="27" spans="1:48" x14ac:dyDescent="0.25">
      <c r="A27" t="s">
        <v>18</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s="63">
        <v>22.27</v>
      </c>
      <c r="AK27" s="63">
        <v>25.67</v>
      </c>
      <c r="AL27" s="63">
        <v>27.67</v>
      </c>
      <c r="AM27" s="63">
        <v>28.52</v>
      </c>
      <c r="AN27" s="63">
        <v>25.74</v>
      </c>
      <c r="AO27" s="63">
        <v>24.37</v>
      </c>
      <c r="AP27" s="63">
        <v>22.8</v>
      </c>
      <c r="AQ27" s="63">
        <v>23.18</v>
      </c>
      <c r="AR27" s="63">
        <v>18.73</v>
      </c>
      <c r="AS27" s="63">
        <v>18.75</v>
      </c>
      <c r="AT27" s="63">
        <v>18.09</v>
      </c>
      <c r="AU27" s="63">
        <v>18.16</v>
      </c>
      <c r="AV27" s="63">
        <v>14.92</v>
      </c>
    </row>
    <row r="30" spans="1:48" x14ac:dyDescent="0.25">
      <c r="A30" t="s">
        <v>5</v>
      </c>
    </row>
    <row r="31" spans="1:48" x14ac:dyDescent="0.25">
      <c r="A31" t="s">
        <v>6</v>
      </c>
    </row>
    <row r="32" spans="1:48" x14ac:dyDescent="0.25">
      <c r="A32" t="s">
        <v>21</v>
      </c>
    </row>
    <row r="33" spans="1:51" x14ac:dyDescent="0.25">
      <c r="A33" t="s">
        <v>8</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22</v>
      </c>
      <c r="AE33" s="1">
        <v>44348</v>
      </c>
      <c r="AF33" s="1">
        <v>44378</v>
      </c>
      <c r="AG33" s="1">
        <v>44409</v>
      </c>
      <c r="AH33" s="1">
        <v>44440</v>
      </c>
      <c r="AI33" s="1">
        <v>44470</v>
      </c>
      <c r="AJ33" s="64">
        <v>44501</v>
      </c>
      <c r="AK33" s="64">
        <v>44531</v>
      </c>
      <c r="AL33" s="64">
        <v>44562</v>
      </c>
      <c r="AM33" s="64">
        <v>44593</v>
      </c>
      <c r="AN33" s="64">
        <v>44621</v>
      </c>
      <c r="AO33" s="64">
        <v>44652</v>
      </c>
      <c r="AP33" s="64">
        <v>44682</v>
      </c>
      <c r="AQ33" s="64">
        <v>44713</v>
      </c>
      <c r="AR33" s="64">
        <v>44743</v>
      </c>
      <c r="AS33" s="64">
        <v>44774</v>
      </c>
      <c r="AT33" s="64">
        <v>44805</v>
      </c>
      <c r="AU33" s="64">
        <v>44835</v>
      </c>
      <c r="AV33" s="64">
        <v>44866</v>
      </c>
      <c r="AW33" s="64"/>
      <c r="AX33" s="1"/>
      <c r="AY33" s="1"/>
    </row>
    <row r="34" spans="1:51" x14ac:dyDescent="0.25">
      <c r="A34" t="s">
        <v>9</v>
      </c>
    </row>
    <row r="35" spans="1:51" x14ac:dyDescent="0.25">
      <c r="A35" t="s">
        <v>10</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s="63">
        <v>100</v>
      </c>
      <c r="AK35" s="63">
        <v>100</v>
      </c>
      <c r="AL35" s="63">
        <v>100</v>
      </c>
      <c r="AM35" s="63">
        <v>100</v>
      </c>
      <c r="AN35" s="63">
        <v>100</v>
      </c>
      <c r="AO35" s="63">
        <v>100</v>
      </c>
      <c r="AP35" s="63">
        <v>100</v>
      </c>
      <c r="AQ35" s="63">
        <v>100</v>
      </c>
      <c r="AR35" s="63">
        <v>100</v>
      </c>
      <c r="AS35" s="63">
        <v>100</v>
      </c>
      <c r="AT35" s="63">
        <v>100</v>
      </c>
      <c r="AU35" s="63">
        <v>100</v>
      </c>
      <c r="AV35" s="63">
        <v>100</v>
      </c>
    </row>
    <row r="36" spans="1:51" x14ac:dyDescent="0.25">
      <c r="A36" t="s">
        <v>11</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s="63">
        <v>66.25</v>
      </c>
      <c r="AK36" s="63">
        <v>66.459999999999994</v>
      </c>
      <c r="AL36" s="63">
        <v>64.2</v>
      </c>
      <c r="AM36" s="63">
        <v>64.67</v>
      </c>
      <c r="AN36" s="63">
        <v>65.58</v>
      </c>
      <c r="AO36" s="63">
        <v>68.2</v>
      </c>
      <c r="AP36" s="63">
        <v>69.95</v>
      </c>
      <c r="AQ36" s="63">
        <v>73.33</v>
      </c>
      <c r="AR36" s="63">
        <v>74.81</v>
      </c>
      <c r="AS36" s="63">
        <v>76.83</v>
      </c>
      <c r="AT36" s="63">
        <v>77.209999999999994</v>
      </c>
      <c r="AU36" s="63">
        <v>78.58</v>
      </c>
      <c r="AV36" s="63">
        <v>80.31</v>
      </c>
    </row>
    <row r="37" spans="1:51" x14ac:dyDescent="0.25">
      <c r="A37" t="s">
        <v>12</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s="63">
        <v>2.54</v>
      </c>
      <c r="AK37" s="63">
        <v>2.5</v>
      </c>
      <c r="AL37" s="63">
        <v>2.7</v>
      </c>
      <c r="AM37" s="63">
        <v>2.42</v>
      </c>
      <c r="AN37" s="63">
        <v>2.5499999999999998</v>
      </c>
      <c r="AO37" s="63">
        <v>2.4</v>
      </c>
      <c r="AP37" s="63">
        <v>2.61</v>
      </c>
      <c r="AQ37" s="63">
        <v>2.61</v>
      </c>
      <c r="AR37" s="63">
        <v>2.72</v>
      </c>
      <c r="AS37" s="63">
        <v>2.4300000000000002</v>
      </c>
      <c r="AT37" s="63">
        <v>2.5099999999999998</v>
      </c>
      <c r="AU37" s="63">
        <v>2.23</v>
      </c>
      <c r="AV37" s="63">
        <v>2.09</v>
      </c>
    </row>
    <row r="38" spans="1:51" x14ac:dyDescent="0.25">
      <c r="A38" t="s">
        <v>13</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s="63">
        <v>31.21</v>
      </c>
      <c r="AK38" s="63">
        <v>31.04</v>
      </c>
      <c r="AL38" s="63">
        <v>33.090000000000003</v>
      </c>
      <c r="AM38" s="63">
        <v>32.909999999999997</v>
      </c>
      <c r="AN38" s="63">
        <v>31.87</v>
      </c>
      <c r="AO38" s="63">
        <v>29.4</v>
      </c>
      <c r="AP38" s="63">
        <v>27.44</v>
      </c>
      <c r="AQ38" s="63">
        <v>24.06</v>
      </c>
      <c r="AR38" s="63">
        <v>22.47</v>
      </c>
      <c r="AS38" s="63">
        <v>20.74</v>
      </c>
      <c r="AT38" s="63">
        <v>20.28</v>
      </c>
      <c r="AU38" s="63">
        <v>19.190000000000001</v>
      </c>
      <c r="AV38" s="63">
        <v>17.600000000000001</v>
      </c>
    </row>
    <row r="40" spans="1:51" x14ac:dyDescent="0.25">
      <c r="A40" t="s">
        <v>14</v>
      </c>
    </row>
    <row r="41" spans="1:51" x14ac:dyDescent="0.25">
      <c r="A41" t="s">
        <v>15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s="63">
        <v>100</v>
      </c>
      <c r="AK41" s="63">
        <v>100</v>
      </c>
      <c r="AL41" s="63">
        <v>100</v>
      </c>
      <c r="AM41" s="63">
        <v>100</v>
      </c>
      <c r="AN41" s="63">
        <v>100</v>
      </c>
      <c r="AO41" s="63">
        <v>100</v>
      </c>
      <c r="AP41" s="63">
        <v>100</v>
      </c>
      <c r="AQ41" s="63">
        <v>100</v>
      </c>
      <c r="AR41" s="63">
        <v>100</v>
      </c>
      <c r="AS41" s="63">
        <v>100</v>
      </c>
      <c r="AT41" s="63">
        <v>100</v>
      </c>
      <c r="AU41" s="63">
        <v>100</v>
      </c>
      <c r="AV41" s="63">
        <v>100</v>
      </c>
    </row>
    <row r="42" spans="1:51" x14ac:dyDescent="0.25">
      <c r="A42" t="s">
        <v>16</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s="63">
        <v>64.290000000000006</v>
      </c>
      <c r="AK42" s="63">
        <v>63.68</v>
      </c>
      <c r="AL42" s="63">
        <v>61.66</v>
      </c>
      <c r="AM42" s="63">
        <v>61.39</v>
      </c>
      <c r="AN42" s="63">
        <v>62.55</v>
      </c>
      <c r="AO42" s="63">
        <v>64.75</v>
      </c>
      <c r="AP42" s="63">
        <v>66.2</v>
      </c>
      <c r="AQ42" s="63">
        <v>69.28</v>
      </c>
      <c r="AR42" s="63">
        <v>71.11</v>
      </c>
      <c r="AS42" s="63">
        <v>73</v>
      </c>
      <c r="AT42" s="63">
        <v>74.34</v>
      </c>
      <c r="AU42" s="63">
        <v>75.599999999999994</v>
      </c>
      <c r="AV42" s="63">
        <v>76.760000000000005</v>
      </c>
    </row>
    <row r="43" spans="1:51" x14ac:dyDescent="0.25">
      <c r="A43" t="s">
        <v>17</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s="63">
        <v>4.96</v>
      </c>
      <c r="AK43" s="63">
        <v>4.8499999999999996</v>
      </c>
      <c r="AL43" s="63">
        <v>5.25</v>
      </c>
      <c r="AM43" s="63">
        <v>4.9000000000000004</v>
      </c>
      <c r="AN43" s="63">
        <v>4.84</v>
      </c>
      <c r="AO43" s="63">
        <v>4.9400000000000004</v>
      </c>
      <c r="AP43" s="63">
        <v>5.71</v>
      </c>
      <c r="AQ43" s="63">
        <v>5.85</v>
      </c>
      <c r="AR43" s="63">
        <v>6.52</v>
      </c>
      <c r="AS43" s="63">
        <v>5.3</v>
      </c>
      <c r="AT43" s="63">
        <v>6.08</v>
      </c>
      <c r="AU43" s="63">
        <v>5.61</v>
      </c>
      <c r="AV43" s="63">
        <v>6.02</v>
      </c>
    </row>
    <row r="44" spans="1:51" x14ac:dyDescent="0.25">
      <c r="A44" t="s">
        <v>18</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s="63">
        <v>30.75</v>
      </c>
      <c r="AK44" s="63">
        <v>31.46</v>
      </c>
      <c r="AL44" s="63">
        <v>33.090000000000003</v>
      </c>
      <c r="AM44" s="63">
        <v>33.72</v>
      </c>
      <c r="AN44" s="63">
        <v>32.61</v>
      </c>
      <c r="AO44" s="63">
        <v>30.32</v>
      </c>
      <c r="AP44" s="63">
        <v>28.09</v>
      </c>
      <c r="AQ44" s="63">
        <v>24.87</v>
      </c>
      <c r="AR44" s="63">
        <v>22.37</v>
      </c>
      <c r="AS44" s="63">
        <v>21.71</v>
      </c>
      <c r="AT44" s="63">
        <v>19.579999999999998</v>
      </c>
      <c r="AU44" s="63">
        <v>18.79</v>
      </c>
      <c r="AV44" s="63">
        <v>17.22</v>
      </c>
    </row>
    <row r="46" spans="1:51" x14ac:dyDescent="0.25">
      <c r="A46" t="s">
        <v>19</v>
      </c>
    </row>
    <row r="47" spans="1:51" x14ac:dyDescent="0.25">
      <c r="A47" t="s">
        <v>15</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s="63">
        <v>100</v>
      </c>
      <c r="AK47" s="63">
        <v>100</v>
      </c>
      <c r="AL47" s="63">
        <v>100</v>
      </c>
      <c r="AM47" s="63">
        <v>100</v>
      </c>
      <c r="AN47" s="63">
        <v>100</v>
      </c>
      <c r="AO47" s="63">
        <v>100</v>
      </c>
      <c r="AP47" s="63">
        <v>100</v>
      </c>
      <c r="AQ47" s="63">
        <v>100</v>
      </c>
      <c r="AR47" s="63">
        <v>100</v>
      </c>
      <c r="AS47" s="63">
        <v>100</v>
      </c>
      <c r="AT47" s="63">
        <v>100</v>
      </c>
      <c r="AU47" s="63">
        <v>100</v>
      </c>
      <c r="AV47" s="63">
        <v>100</v>
      </c>
    </row>
    <row r="48" spans="1:51" x14ac:dyDescent="0.25">
      <c r="A48" t="s">
        <v>16</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s="63">
        <v>66.47</v>
      </c>
      <c r="AK48" s="63">
        <v>66.88</v>
      </c>
      <c r="AL48" s="63">
        <v>64.55</v>
      </c>
      <c r="AM48" s="63">
        <v>65.239999999999995</v>
      </c>
      <c r="AN48" s="63">
        <v>65.98</v>
      </c>
      <c r="AO48" s="63">
        <v>68.760000000000005</v>
      </c>
      <c r="AP48" s="63">
        <v>70.739999999999995</v>
      </c>
      <c r="AQ48" s="63">
        <v>74.150000000000006</v>
      </c>
      <c r="AR48" s="63">
        <v>75.569999999999993</v>
      </c>
      <c r="AS48" s="63">
        <v>77.63</v>
      </c>
      <c r="AT48" s="63">
        <v>77.900000000000006</v>
      </c>
      <c r="AU48" s="63">
        <v>79.27</v>
      </c>
      <c r="AV48" s="63">
        <v>81.069999999999993</v>
      </c>
    </row>
    <row r="49" spans="1:51" x14ac:dyDescent="0.25">
      <c r="A49" t="s">
        <v>17</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s="63">
        <v>1.91</v>
      </c>
      <c r="AK49" s="63">
        <v>1.95</v>
      </c>
      <c r="AL49" s="63">
        <v>2.0699999999999998</v>
      </c>
      <c r="AM49" s="63">
        <v>1.77</v>
      </c>
      <c r="AN49" s="63">
        <v>1.99</v>
      </c>
      <c r="AO49" s="63">
        <v>1.77</v>
      </c>
      <c r="AP49" s="63">
        <v>1.77</v>
      </c>
      <c r="AQ49" s="63">
        <v>1.84</v>
      </c>
      <c r="AR49" s="63">
        <v>1.78</v>
      </c>
      <c r="AS49" s="63">
        <v>1.67</v>
      </c>
      <c r="AT49" s="63">
        <v>1.62</v>
      </c>
      <c r="AU49" s="63">
        <v>1.29</v>
      </c>
      <c r="AV49" s="63">
        <v>1.0900000000000001</v>
      </c>
    </row>
    <row r="50" spans="1:51" x14ac:dyDescent="0.25">
      <c r="A50" t="s">
        <v>18</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s="63">
        <v>31.61</v>
      </c>
      <c r="AK50" s="63">
        <v>31.17</v>
      </c>
      <c r="AL50" s="63">
        <v>33.380000000000003</v>
      </c>
      <c r="AM50" s="63">
        <v>32.99</v>
      </c>
      <c r="AN50" s="63">
        <v>32.04</v>
      </c>
      <c r="AO50" s="63">
        <v>29.47</v>
      </c>
      <c r="AP50" s="63">
        <v>27.48</v>
      </c>
      <c r="AQ50" s="63">
        <v>24.01</v>
      </c>
      <c r="AR50" s="63">
        <v>22.65</v>
      </c>
      <c r="AS50" s="63">
        <v>20.7</v>
      </c>
      <c r="AT50" s="63">
        <v>20.48</v>
      </c>
      <c r="AU50" s="63">
        <v>19.440000000000001</v>
      </c>
      <c r="AV50" s="63">
        <v>17.84</v>
      </c>
    </row>
    <row r="52" spans="1:51" x14ac:dyDescent="0.25">
      <c r="A52" t="s">
        <v>20</v>
      </c>
    </row>
    <row r="53" spans="1:51" x14ac:dyDescent="0.25">
      <c r="A53" t="s">
        <v>15</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s="63">
        <v>100</v>
      </c>
      <c r="AK53" s="63">
        <v>100</v>
      </c>
      <c r="AL53" s="63">
        <v>100</v>
      </c>
      <c r="AM53" s="63">
        <v>100</v>
      </c>
      <c r="AN53" s="63">
        <v>100</v>
      </c>
      <c r="AO53" s="63">
        <v>100</v>
      </c>
      <c r="AP53" s="63">
        <v>100</v>
      </c>
      <c r="AQ53" s="63">
        <v>100</v>
      </c>
      <c r="AR53" s="63">
        <v>100</v>
      </c>
      <c r="AS53" s="63">
        <v>100</v>
      </c>
      <c r="AT53" s="63">
        <v>100</v>
      </c>
      <c r="AU53" s="63">
        <v>100</v>
      </c>
      <c r="AV53" s="63">
        <v>100</v>
      </c>
    </row>
    <row r="54" spans="1:51" x14ac:dyDescent="0.25">
      <c r="A54" t="s">
        <v>16</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s="63">
        <v>68.150000000000006</v>
      </c>
      <c r="AK54" s="63">
        <v>68.59</v>
      </c>
      <c r="AL54" s="63">
        <v>66.44</v>
      </c>
      <c r="AM54" s="63">
        <v>66.67</v>
      </c>
      <c r="AN54" s="63">
        <v>68.150000000000006</v>
      </c>
      <c r="AO54" s="63">
        <v>70.42</v>
      </c>
      <c r="AP54" s="63">
        <v>71.22</v>
      </c>
      <c r="AQ54" s="63">
        <v>74.510000000000005</v>
      </c>
      <c r="AR54" s="63">
        <v>75.709999999999994</v>
      </c>
      <c r="AS54" s="63">
        <v>77.33</v>
      </c>
      <c r="AT54" s="63">
        <v>77.11</v>
      </c>
      <c r="AU54" s="63">
        <v>78.989999999999995</v>
      </c>
      <c r="AV54" s="63">
        <v>80.89</v>
      </c>
    </row>
    <row r="55" spans="1:51" x14ac:dyDescent="0.25">
      <c r="A55" t="s">
        <v>17</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s="63">
        <v>2.14</v>
      </c>
      <c r="AK55" s="63">
        <v>1.74</v>
      </c>
      <c r="AL55" s="63">
        <v>2.09</v>
      </c>
      <c r="AM55" s="63">
        <v>2.09</v>
      </c>
      <c r="AN55" s="63">
        <v>2.11</v>
      </c>
      <c r="AO55" s="63">
        <v>2.0499999999999998</v>
      </c>
      <c r="AP55" s="63">
        <v>2.71</v>
      </c>
      <c r="AQ55" s="63">
        <v>2.44</v>
      </c>
      <c r="AR55" s="63">
        <v>2.83</v>
      </c>
      <c r="AS55" s="63">
        <v>3.13</v>
      </c>
      <c r="AT55" s="63">
        <v>2.82</v>
      </c>
      <c r="AU55" s="63">
        <v>2.83</v>
      </c>
      <c r="AV55" s="63">
        <v>2.42</v>
      </c>
    </row>
    <row r="56" spans="1:51" x14ac:dyDescent="0.25">
      <c r="A56" t="s">
        <v>18</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s="63">
        <v>29.71</v>
      </c>
      <c r="AK56" s="63">
        <v>29.67</v>
      </c>
      <c r="AL56" s="63">
        <v>31.47</v>
      </c>
      <c r="AM56" s="63">
        <v>31.24</v>
      </c>
      <c r="AN56" s="63">
        <v>29.74</v>
      </c>
      <c r="AO56" s="63">
        <v>27.53</v>
      </c>
      <c r="AP56" s="63">
        <v>26.07</v>
      </c>
      <c r="AQ56" s="63">
        <v>23.05</v>
      </c>
      <c r="AR56" s="63">
        <v>21.47</v>
      </c>
      <c r="AS56" s="63">
        <v>19.54</v>
      </c>
      <c r="AT56" s="63">
        <v>20.07</v>
      </c>
      <c r="AU56" s="63">
        <v>18.190000000000001</v>
      </c>
      <c r="AV56" s="63">
        <v>16.68</v>
      </c>
    </row>
    <row r="59" spans="1:51" x14ac:dyDescent="0.25">
      <c r="A59" t="s">
        <v>5</v>
      </c>
    </row>
    <row r="60" spans="1:51" x14ac:dyDescent="0.25">
      <c r="A60" t="s">
        <v>6</v>
      </c>
    </row>
    <row r="61" spans="1:51" x14ac:dyDescent="0.25">
      <c r="A61" t="s">
        <v>23</v>
      </c>
    </row>
    <row r="62" spans="1:51" x14ac:dyDescent="0.25">
      <c r="A62" t="s">
        <v>8</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22</v>
      </c>
      <c r="AE62" s="1">
        <v>44348</v>
      </c>
      <c r="AF62" s="1">
        <v>44378</v>
      </c>
      <c r="AG62" s="1">
        <v>44409</v>
      </c>
      <c r="AH62" s="1">
        <v>44440</v>
      </c>
      <c r="AI62" s="1">
        <v>44470</v>
      </c>
      <c r="AJ62" s="64">
        <v>44501</v>
      </c>
      <c r="AK62" s="64">
        <v>44531</v>
      </c>
      <c r="AL62" s="64">
        <v>44562</v>
      </c>
      <c r="AM62" s="64">
        <v>44593</v>
      </c>
      <c r="AN62" s="64">
        <v>44621</v>
      </c>
      <c r="AO62" s="64">
        <v>44652</v>
      </c>
      <c r="AP62" s="64">
        <v>44682</v>
      </c>
      <c r="AQ62" s="64">
        <v>44713</v>
      </c>
      <c r="AR62" s="64">
        <v>44743</v>
      </c>
      <c r="AS62" s="64">
        <v>44774</v>
      </c>
      <c r="AT62" s="64">
        <v>44805</v>
      </c>
      <c r="AU62" s="64">
        <v>44835</v>
      </c>
      <c r="AV62" s="64">
        <v>44866</v>
      </c>
      <c r="AW62" s="64"/>
      <c r="AX62" s="1"/>
      <c r="AY62" s="1"/>
    </row>
    <row r="63" spans="1:51" x14ac:dyDescent="0.25">
      <c r="A63" t="s">
        <v>9</v>
      </c>
    </row>
    <row r="64" spans="1:51" x14ac:dyDescent="0.25">
      <c r="A64" t="s">
        <v>10</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s="63">
        <v>100</v>
      </c>
      <c r="AK64" s="63">
        <v>100</v>
      </c>
      <c r="AL64" s="63">
        <v>100</v>
      </c>
      <c r="AM64" s="63">
        <v>100</v>
      </c>
      <c r="AN64" s="63">
        <v>100</v>
      </c>
      <c r="AO64" s="63">
        <v>100</v>
      </c>
      <c r="AP64" s="63">
        <v>100</v>
      </c>
      <c r="AQ64" s="63">
        <v>100</v>
      </c>
      <c r="AR64" s="63">
        <v>100</v>
      </c>
      <c r="AS64" s="63">
        <v>100</v>
      </c>
      <c r="AT64" s="63">
        <v>100</v>
      </c>
      <c r="AU64" s="63">
        <v>100</v>
      </c>
      <c r="AV64" s="63">
        <v>100</v>
      </c>
    </row>
    <row r="65" spans="1:48" x14ac:dyDescent="0.25">
      <c r="A65" t="s">
        <v>11</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s="63">
        <v>69.31</v>
      </c>
      <c r="AK65" s="63">
        <v>69.78</v>
      </c>
      <c r="AL65" s="63">
        <v>65.81</v>
      </c>
      <c r="AM65" s="63">
        <v>65.430000000000007</v>
      </c>
      <c r="AN65" s="63">
        <v>69.180000000000007</v>
      </c>
      <c r="AO65" s="63">
        <v>69.09</v>
      </c>
      <c r="AP65" s="63">
        <v>70.73</v>
      </c>
      <c r="AQ65" s="63">
        <v>73.66</v>
      </c>
      <c r="AR65" s="63">
        <v>74.41</v>
      </c>
      <c r="AS65" s="63">
        <v>76.27</v>
      </c>
      <c r="AT65" s="63">
        <v>74.59</v>
      </c>
      <c r="AU65" s="63">
        <v>77.260000000000005</v>
      </c>
      <c r="AV65" s="63">
        <v>78.709999999999994</v>
      </c>
    </row>
    <row r="66" spans="1:48" x14ac:dyDescent="0.25">
      <c r="A66" t="s">
        <v>12</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s="63">
        <v>4.0599999999999996</v>
      </c>
      <c r="AK66" s="63">
        <v>3.35</v>
      </c>
      <c r="AL66" s="63">
        <v>4.3499999999999996</v>
      </c>
      <c r="AM66" s="63">
        <v>5.09</v>
      </c>
      <c r="AN66" s="63">
        <v>4.25</v>
      </c>
      <c r="AO66" s="63">
        <v>3.74</v>
      </c>
      <c r="AP66" s="63">
        <v>5.45</v>
      </c>
      <c r="AQ66" s="63">
        <v>5.41</v>
      </c>
      <c r="AR66" s="63">
        <v>6.05</v>
      </c>
      <c r="AS66" s="63">
        <v>6.52</v>
      </c>
      <c r="AT66" s="63">
        <v>6.78</v>
      </c>
      <c r="AU66" s="63">
        <v>6.15</v>
      </c>
      <c r="AV66" s="63">
        <v>6.35</v>
      </c>
    </row>
    <row r="67" spans="1:48" x14ac:dyDescent="0.25">
      <c r="A67" t="s">
        <v>13</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s="63">
        <v>26.63</v>
      </c>
      <c r="AK67" s="63">
        <v>26.87</v>
      </c>
      <c r="AL67" s="63">
        <v>29.83</v>
      </c>
      <c r="AM67" s="63">
        <v>29.48</v>
      </c>
      <c r="AN67" s="63">
        <v>26.57</v>
      </c>
      <c r="AO67" s="63">
        <v>27.17</v>
      </c>
      <c r="AP67" s="63">
        <v>23.82</v>
      </c>
      <c r="AQ67" s="63">
        <v>20.93</v>
      </c>
      <c r="AR67" s="63">
        <v>19.54</v>
      </c>
      <c r="AS67" s="63">
        <v>17.21</v>
      </c>
      <c r="AT67" s="63">
        <v>18.63</v>
      </c>
      <c r="AU67" s="63">
        <v>16.59</v>
      </c>
      <c r="AV67" s="63">
        <v>14.94</v>
      </c>
    </row>
    <row r="69" spans="1:48" x14ac:dyDescent="0.25">
      <c r="A69" t="s">
        <v>14</v>
      </c>
    </row>
    <row r="70" spans="1:48" x14ac:dyDescent="0.25">
      <c r="A70" t="s">
        <v>15</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s="63">
        <v>100</v>
      </c>
      <c r="AK70" s="63">
        <v>100</v>
      </c>
      <c r="AL70" s="63">
        <v>100</v>
      </c>
      <c r="AM70" s="63">
        <v>100</v>
      </c>
      <c r="AN70" s="63">
        <v>100</v>
      </c>
      <c r="AO70" s="63">
        <v>100</v>
      </c>
      <c r="AP70" s="63">
        <v>100</v>
      </c>
      <c r="AQ70" s="63">
        <v>100</v>
      </c>
      <c r="AR70" s="63">
        <v>100</v>
      </c>
      <c r="AS70" s="63">
        <v>100</v>
      </c>
      <c r="AT70" s="63">
        <v>100</v>
      </c>
      <c r="AU70" s="63">
        <v>100</v>
      </c>
      <c r="AV70" s="63">
        <v>100</v>
      </c>
    </row>
    <row r="71" spans="1:48" x14ac:dyDescent="0.25">
      <c r="A71" t="s">
        <v>16</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s="63">
        <v>59.7</v>
      </c>
      <c r="AK71" s="63">
        <v>60.98</v>
      </c>
      <c r="AL71" s="63">
        <v>55.06</v>
      </c>
      <c r="AM71" s="63">
        <v>53.8</v>
      </c>
      <c r="AN71" s="63">
        <v>61.14</v>
      </c>
      <c r="AO71" s="63">
        <v>57.85</v>
      </c>
      <c r="AP71" s="63">
        <v>57.29</v>
      </c>
      <c r="AQ71" s="63">
        <v>63.3</v>
      </c>
      <c r="AR71" s="63">
        <v>61.52</v>
      </c>
      <c r="AS71" s="63">
        <v>62.26</v>
      </c>
      <c r="AT71" s="63">
        <v>59.43</v>
      </c>
      <c r="AU71" s="63">
        <v>64.78</v>
      </c>
      <c r="AV71" s="63">
        <v>67.78</v>
      </c>
    </row>
    <row r="72" spans="1:48" x14ac:dyDescent="0.25">
      <c r="A72" t="s">
        <v>17</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s="63">
        <v>13.69</v>
      </c>
      <c r="AK72" s="63">
        <v>12.84</v>
      </c>
      <c r="AL72" s="63">
        <v>15.12</v>
      </c>
      <c r="AM72" s="63">
        <v>16.7</v>
      </c>
      <c r="AN72" s="63">
        <v>12.36</v>
      </c>
      <c r="AO72" s="63">
        <v>12.16</v>
      </c>
      <c r="AP72" s="63">
        <v>16.66</v>
      </c>
      <c r="AQ72" s="63">
        <v>14.28</v>
      </c>
      <c r="AR72" s="63">
        <v>18.47</v>
      </c>
      <c r="AS72" s="63">
        <v>20.59</v>
      </c>
      <c r="AT72" s="63">
        <v>20.98</v>
      </c>
      <c r="AU72" s="63">
        <v>18.07</v>
      </c>
      <c r="AV72" s="63">
        <v>19.52</v>
      </c>
    </row>
    <row r="73" spans="1:48" x14ac:dyDescent="0.25">
      <c r="A73" t="s">
        <v>18</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s="63">
        <v>26.61</v>
      </c>
      <c r="AK73" s="63">
        <v>26.18</v>
      </c>
      <c r="AL73" s="63">
        <v>29.82</v>
      </c>
      <c r="AM73" s="63">
        <v>29.5</v>
      </c>
      <c r="AN73" s="63">
        <v>26.5</v>
      </c>
      <c r="AO73" s="63">
        <v>29.99</v>
      </c>
      <c r="AP73" s="63">
        <v>26.05</v>
      </c>
      <c r="AQ73" s="63">
        <v>22.42</v>
      </c>
      <c r="AR73" s="63">
        <v>20.010000000000002</v>
      </c>
      <c r="AS73" s="63">
        <v>17.14</v>
      </c>
      <c r="AT73" s="63">
        <v>19.59</v>
      </c>
      <c r="AU73" s="63">
        <v>17.149999999999999</v>
      </c>
      <c r="AV73" s="63">
        <v>12.7</v>
      </c>
    </row>
    <row r="75" spans="1:48" x14ac:dyDescent="0.25">
      <c r="A75" t="s">
        <v>19</v>
      </c>
    </row>
    <row r="76" spans="1:48" x14ac:dyDescent="0.25">
      <c r="A76" t="s">
        <v>15</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s="63">
        <v>100</v>
      </c>
      <c r="AK76" s="63">
        <v>100</v>
      </c>
      <c r="AL76" s="63">
        <v>100</v>
      </c>
      <c r="AM76" s="63">
        <v>100</v>
      </c>
      <c r="AN76" s="63">
        <v>100</v>
      </c>
      <c r="AO76" s="63">
        <v>100</v>
      </c>
      <c r="AP76" s="63">
        <v>100</v>
      </c>
      <c r="AQ76" s="63">
        <v>100</v>
      </c>
      <c r="AR76" s="63">
        <v>100</v>
      </c>
      <c r="AS76" s="63">
        <v>100</v>
      </c>
      <c r="AT76" s="63">
        <v>100</v>
      </c>
      <c r="AU76" s="63">
        <v>100</v>
      </c>
      <c r="AV76" s="63">
        <v>100</v>
      </c>
    </row>
    <row r="77" spans="1:48" x14ac:dyDescent="0.25">
      <c r="A77" t="s">
        <v>16</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s="63">
        <v>71.73</v>
      </c>
      <c r="AK77" s="63">
        <v>71.430000000000007</v>
      </c>
      <c r="AL77" s="63">
        <v>67.97</v>
      </c>
      <c r="AM77" s="63">
        <v>68.86</v>
      </c>
      <c r="AN77" s="63">
        <v>71.88</v>
      </c>
      <c r="AO77" s="63">
        <v>72.48</v>
      </c>
      <c r="AP77" s="63">
        <v>74.87</v>
      </c>
      <c r="AQ77" s="63">
        <v>77.48</v>
      </c>
      <c r="AR77" s="63">
        <v>79.02</v>
      </c>
      <c r="AS77" s="63">
        <v>80.78</v>
      </c>
      <c r="AT77" s="63">
        <v>78.7</v>
      </c>
      <c r="AU77" s="63">
        <v>81.13</v>
      </c>
      <c r="AV77" s="63">
        <v>82.12</v>
      </c>
    </row>
    <row r="78" spans="1:48" x14ac:dyDescent="0.25">
      <c r="A78" t="s">
        <v>17</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s="63">
        <v>0.83</v>
      </c>
      <c r="AK78" s="63">
        <v>0.85</v>
      </c>
      <c r="AL78" s="63">
        <v>0.44</v>
      </c>
      <c r="AM78" s="63">
        <v>0.6</v>
      </c>
      <c r="AN78" s="63">
        <v>0.65</v>
      </c>
      <c r="AO78" s="63">
        <v>0.42</v>
      </c>
      <c r="AP78" s="63">
        <v>1.01</v>
      </c>
      <c r="AQ78" s="63">
        <v>1.61</v>
      </c>
      <c r="AR78" s="63">
        <v>1.64</v>
      </c>
      <c r="AS78" s="63">
        <v>1.81</v>
      </c>
      <c r="AT78" s="63">
        <v>2.3199999999999998</v>
      </c>
      <c r="AU78" s="63">
        <v>2.21</v>
      </c>
      <c r="AV78" s="63">
        <v>1.3</v>
      </c>
    </row>
    <row r="79" spans="1:48" x14ac:dyDescent="0.25">
      <c r="A79" t="s">
        <v>18</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s="63">
        <v>27.43</v>
      </c>
      <c r="AK79" s="63">
        <v>27.71</v>
      </c>
      <c r="AL79" s="63">
        <v>31.59</v>
      </c>
      <c r="AM79" s="63">
        <v>30.54</v>
      </c>
      <c r="AN79" s="63">
        <v>27.47</v>
      </c>
      <c r="AO79" s="63">
        <v>27.1</v>
      </c>
      <c r="AP79" s="63">
        <v>24.12</v>
      </c>
      <c r="AQ79" s="63">
        <v>20.92</v>
      </c>
      <c r="AR79" s="63">
        <v>19.350000000000001</v>
      </c>
      <c r="AS79" s="63">
        <v>17.41</v>
      </c>
      <c r="AT79" s="63">
        <v>18.98</v>
      </c>
      <c r="AU79" s="63">
        <v>16.66</v>
      </c>
      <c r="AV79" s="63">
        <v>16.579999999999998</v>
      </c>
    </row>
    <row r="81" spans="1:53" x14ac:dyDescent="0.25">
      <c r="A81" t="s">
        <v>20</v>
      </c>
    </row>
    <row r="82" spans="1:53" x14ac:dyDescent="0.25">
      <c r="A82" t="s">
        <v>15</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s="63">
        <v>100</v>
      </c>
      <c r="AK82" s="63">
        <v>100</v>
      </c>
      <c r="AL82" s="63">
        <v>100</v>
      </c>
      <c r="AM82" s="63">
        <v>100</v>
      </c>
      <c r="AN82" s="63">
        <v>100</v>
      </c>
      <c r="AO82" s="63">
        <v>100</v>
      </c>
      <c r="AP82" s="63">
        <v>100</v>
      </c>
      <c r="AQ82" s="63">
        <v>100</v>
      </c>
      <c r="AR82" s="63">
        <v>100</v>
      </c>
      <c r="AS82" s="63">
        <v>100</v>
      </c>
      <c r="AT82" s="63">
        <v>100</v>
      </c>
      <c r="AU82" s="63">
        <v>100</v>
      </c>
      <c r="AV82" s="63">
        <v>100</v>
      </c>
    </row>
    <row r="83" spans="1:53" x14ac:dyDescent="0.25">
      <c r="A83" t="s">
        <v>16</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s="63">
        <v>70.81</v>
      </c>
      <c r="AK83" s="63">
        <v>72.09</v>
      </c>
      <c r="AL83" s="63">
        <v>72.56</v>
      </c>
      <c r="AM83" s="63">
        <v>70.180000000000007</v>
      </c>
      <c r="AN83" s="63">
        <v>71.81</v>
      </c>
      <c r="AO83" s="63">
        <v>72.11</v>
      </c>
      <c r="AP83" s="63">
        <v>73.150000000000006</v>
      </c>
      <c r="AQ83" s="63">
        <v>73.86</v>
      </c>
      <c r="AR83" s="63">
        <v>72.66</v>
      </c>
      <c r="AS83" s="63">
        <v>78.63</v>
      </c>
      <c r="AT83" s="63">
        <v>78.790000000000006</v>
      </c>
      <c r="AU83" s="63">
        <v>78.28</v>
      </c>
      <c r="AV83" s="63">
        <v>80.680000000000007</v>
      </c>
    </row>
    <row r="84" spans="1:53" x14ac:dyDescent="0.25">
      <c r="A84" t="s">
        <v>17</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s="63">
        <v>6.58</v>
      </c>
      <c r="AK84" s="63">
        <v>4.24</v>
      </c>
      <c r="AL84" s="63">
        <v>5.53</v>
      </c>
      <c r="AM84" s="63">
        <v>5.65</v>
      </c>
      <c r="AN84" s="63">
        <v>5.2</v>
      </c>
      <c r="AO84" s="63">
        <v>4.24</v>
      </c>
      <c r="AP84" s="63">
        <v>6.57</v>
      </c>
      <c r="AQ84" s="63">
        <v>6.95</v>
      </c>
      <c r="AR84" s="63">
        <v>7.61</v>
      </c>
      <c r="AS84" s="63">
        <v>4.83</v>
      </c>
      <c r="AT84" s="63">
        <v>5.39</v>
      </c>
      <c r="AU84" s="63">
        <v>6.16</v>
      </c>
      <c r="AV84" s="63">
        <v>7.37</v>
      </c>
    </row>
    <row r="85" spans="1:53" x14ac:dyDescent="0.25">
      <c r="A85" t="s">
        <v>18</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s="63">
        <v>22.6</v>
      </c>
      <c r="AK85" s="63">
        <v>23.67</v>
      </c>
      <c r="AL85" s="63">
        <v>21.91</v>
      </c>
      <c r="AM85" s="63">
        <v>24.17</v>
      </c>
      <c r="AN85" s="63">
        <v>23</v>
      </c>
      <c r="AO85" s="63">
        <v>23.64</v>
      </c>
      <c r="AP85" s="63">
        <v>20.28</v>
      </c>
      <c r="AQ85" s="63">
        <v>19.190000000000001</v>
      </c>
      <c r="AR85" s="63">
        <v>19.73</v>
      </c>
      <c r="AS85" s="63">
        <v>16.54</v>
      </c>
      <c r="AT85" s="63">
        <v>15.82</v>
      </c>
      <c r="AU85" s="63">
        <v>15.56</v>
      </c>
      <c r="AV85" s="63">
        <v>11.94</v>
      </c>
    </row>
    <row r="88" spans="1:53" x14ac:dyDescent="0.25">
      <c r="A88" t="s">
        <v>5</v>
      </c>
    </row>
    <row r="89" spans="1:53" x14ac:dyDescent="0.25">
      <c r="A89" t="s">
        <v>6</v>
      </c>
    </row>
    <row r="90" spans="1:53" x14ac:dyDescent="0.25">
      <c r="A90" t="s">
        <v>24</v>
      </c>
    </row>
    <row r="91" spans="1:53" x14ac:dyDescent="0.25">
      <c r="A91" t="s">
        <v>8</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22</v>
      </c>
      <c r="AE91" s="1">
        <v>44348</v>
      </c>
      <c r="AF91" s="1">
        <v>44378</v>
      </c>
      <c r="AG91" s="1">
        <v>44409</v>
      </c>
      <c r="AH91" s="1">
        <v>44440</v>
      </c>
      <c r="AI91" s="1">
        <v>44470</v>
      </c>
      <c r="AJ91" s="64">
        <v>44501</v>
      </c>
      <c r="AK91" s="64">
        <v>44531</v>
      </c>
      <c r="AL91" s="64">
        <v>44562</v>
      </c>
      <c r="AM91" s="64">
        <v>44593</v>
      </c>
      <c r="AN91" s="64">
        <v>44621</v>
      </c>
      <c r="AO91" s="64">
        <v>44652</v>
      </c>
      <c r="AP91" s="64">
        <v>44682</v>
      </c>
      <c r="AQ91" s="64">
        <v>44713</v>
      </c>
      <c r="AR91" s="64">
        <v>44743</v>
      </c>
      <c r="AS91" s="64">
        <v>44774</v>
      </c>
      <c r="AT91" s="64">
        <v>44805</v>
      </c>
      <c r="AU91" s="64">
        <v>44835</v>
      </c>
      <c r="AV91" s="64">
        <v>44866</v>
      </c>
      <c r="AW91" s="64"/>
      <c r="AX91" s="1"/>
      <c r="AY91" s="1"/>
    </row>
    <row r="92" spans="1:53" x14ac:dyDescent="0.25">
      <c r="A92" t="s">
        <v>9</v>
      </c>
    </row>
    <row r="93" spans="1:53" x14ac:dyDescent="0.25">
      <c r="A93" t="s">
        <v>10</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s="63">
        <v>100</v>
      </c>
      <c r="AK93" s="63">
        <v>100</v>
      </c>
      <c r="AL93" s="63">
        <v>100</v>
      </c>
      <c r="AM93" s="63">
        <v>100</v>
      </c>
      <c r="AN93" s="63">
        <v>100</v>
      </c>
      <c r="AO93" s="63">
        <v>100</v>
      </c>
      <c r="AP93" s="63">
        <v>100</v>
      </c>
      <c r="AQ93" s="63">
        <v>100</v>
      </c>
      <c r="AR93" s="63">
        <v>100</v>
      </c>
      <c r="AS93" s="63">
        <v>100</v>
      </c>
      <c r="AT93" s="63">
        <v>100</v>
      </c>
      <c r="AU93" s="63">
        <v>100</v>
      </c>
      <c r="AV93" s="63">
        <v>100</v>
      </c>
    </row>
    <row r="94" spans="1:53" x14ac:dyDescent="0.25">
      <c r="A94" t="s">
        <v>11</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s="63">
        <v>65.239999999999995</v>
      </c>
      <c r="AK94" s="63">
        <v>65.13</v>
      </c>
      <c r="AL94" s="63">
        <v>61.48</v>
      </c>
      <c r="AM94" s="63">
        <v>59.3</v>
      </c>
      <c r="AN94" s="63">
        <v>63.94</v>
      </c>
      <c r="AO94" s="63">
        <v>64.260000000000005</v>
      </c>
      <c r="AP94" s="63">
        <v>65.69</v>
      </c>
      <c r="AQ94" s="63">
        <v>70.56</v>
      </c>
      <c r="AR94" s="63">
        <v>69.930000000000007</v>
      </c>
      <c r="AS94" s="63">
        <v>73.180000000000007</v>
      </c>
      <c r="AT94" s="63">
        <v>70.5</v>
      </c>
      <c r="AU94" s="63">
        <v>74.8</v>
      </c>
      <c r="AV94" s="63">
        <v>75.400000000000006</v>
      </c>
      <c r="BA94" s="26"/>
    </row>
    <row r="95" spans="1:53" x14ac:dyDescent="0.25">
      <c r="A95" t="s">
        <v>12</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s="63">
        <v>7.82</v>
      </c>
      <c r="AK95" s="63">
        <v>6.48</v>
      </c>
      <c r="AL95" s="63">
        <v>7.72</v>
      </c>
      <c r="AM95" s="63">
        <v>8.91</v>
      </c>
      <c r="AN95" s="63">
        <v>8.39</v>
      </c>
      <c r="AO95" s="63">
        <v>7.96</v>
      </c>
      <c r="AP95" s="63">
        <v>8.83</v>
      </c>
      <c r="AQ95" s="63">
        <v>8.39</v>
      </c>
      <c r="AR95" s="63">
        <v>8.02</v>
      </c>
      <c r="AS95" s="63">
        <v>7.77</v>
      </c>
      <c r="AT95" s="63">
        <v>9.2799999999999994</v>
      </c>
      <c r="AU95" s="63">
        <v>8.01</v>
      </c>
      <c r="AV95" s="63">
        <v>9.7200000000000006</v>
      </c>
    </row>
    <row r="96" spans="1:53" x14ac:dyDescent="0.25">
      <c r="A96" t="s">
        <v>13</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s="63">
        <v>26.94</v>
      </c>
      <c r="AK96" s="63">
        <v>28.39</v>
      </c>
      <c r="AL96" s="63">
        <v>30.8</v>
      </c>
      <c r="AM96" s="63">
        <v>31.79</v>
      </c>
      <c r="AN96" s="63">
        <v>27.67</v>
      </c>
      <c r="AO96" s="63">
        <v>27.79</v>
      </c>
      <c r="AP96" s="63">
        <v>25.48</v>
      </c>
      <c r="AQ96" s="63">
        <v>21.04</v>
      </c>
      <c r="AR96" s="63">
        <v>22.04</v>
      </c>
      <c r="AS96" s="63">
        <v>19.05</v>
      </c>
      <c r="AT96" s="63">
        <v>20.22</v>
      </c>
      <c r="AU96" s="63">
        <v>17.2</v>
      </c>
      <c r="AV96" s="63">
        <v>14.89</v>
      </c>
    </row>
    <row r="98" spans="1:48" x14ac:dyDescent="0.25">
      <c r="A98" t="s">
        <v>14</v>
      </c>
    </row>
    <row r="99" spans="1:48" x14ac:dyDescent="0.25">
      <c r="A99" t="s">
        <v>15</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s="63">
        <v>100</v>
      </c>
      <c r="AK99" s="63">
        <v>100</v>
      </c>
      <c r="AL99" s="63">
        <v>100</v>
      </c>
      <c r="AM99" s="63">
        <v>100</v>
      </c>
      <c r="AN99" s="63">
        <v>100</v>
      </c>
      <c r="AO99" s="63">
        <v>100</v>
      </c>
      <c r="AP99" s="63">
        <v>100</v>
      </c>
      <c r="AQ99" s="63">
        <v>100</v>
      </c>
      <c r="AR99" s="63">
        <v>100</v>
      </c>
      <c r="AS99" s="63">
        <v>100</v>
      </c>
      <c r="AT99" s="63">
        <v>100</v>
      </c>
      <c r="AU99" s="63">
        <v>100</v>
      </c>
      <c r="AV99" s="63">
        <v>100</v>
      </c>
    </row>
    <row r="100" spans="1:48" x14ac:dyDescent="0.25">
      <c r="A100" t="s">
        <v>16</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s="63">
        <v>48.23</v>
      </c>
      <c r="AK100" s="63">
        <v>54.15</v>
      </c>
      <c r="AL100" s="63">
        <v>47.82</v>
      </c>
      <c r="AM100" s="63">
        <v>47</v>
      </c>
      <c r="AN100" s="63">
        <v>53.86</v>
      </c>
      <c r="AO100" s="63">
        <v>48.22</v>
      </c>
      <c r="AP100" s="63">
        <v>50.06</v>
      </c>
      <c r="AQ100" s="63">
        <v>58.53</v>
      </c>
      <c r="AR100" s="63">
        <v>56.82</v>
      </c>
      <c r="AS100" s="63">
        <v>61.25</v>
      </c>
      <c r="AT100" s="63">
        <v>58.22</v>
      </c>
      <c r="AU100" s="63">
        <v>59.1</v>
      </c>
      <c r="AV100" s="63">
        <v>60.4</v>
      </c>
    </row>
    <row r="101" spans="1:48" x14ac:dyDescent="0.25">
      <c r="A101" t="s">
        <v>17</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s="63">
        <v>21.11</v>
      </c>
      <c r="AK101" s="63">
        <v>18.440000000000001</v>
      </c>
      <c r="AL101" s="63">
        <v>21.13</v>
      </c>
      <c r="AM101" s="63">
        <v>19.760000000000002</v>
      </c>
      <c r="AN101" s="63">
        <v>20.12</v>
      </c>
      <c r="AO101" s="63">
        <v>21.13</v>
      </c>
      <c r="AP101" s="63">
        <v>22.36</v>
      </c>
      <c r="AQ101" s="63">
        <v>18.420000000000002</v>
      </c>
      <c r="AR101" s="63">
        <v>23.2</v>
      </c>
      <c r="AS101" s="63">
        <v>19.52</v>
      </c>
      <c r="AT101" s="63">
        <v>24.32</v>
      </c>
      <c r="AU101" s="63">
        <v>23.36</v>
      </c>
      <c r="AV101" s="63">
        <v>25.16</v>
      </c>
    </row>
    <row r="102" spans="1:48" x14ac:dyDescent="0.25">
      <c r="A102" t="s">
        <v>18</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s="63">
        <v>30.66</v>
      </c>
      <c r="AK102" s="63">
        <v>27.41</v>
      </c>
      <c r="AL102" s="63">
        <v>31.05</v>
      </c>
      <c r="AM102" s="63">
        <v>33.229999999999997</v>
      </c>
      <c r="AN102" s="63">
        <v>26.02</v>
      </c>
      <c r="AO102" s="63">
        <v>30.66</v>
      </c>
      <c r="AP102" s="63">
        <v>27.58</v>
      </c>
      <c r="AQ102" s="63">
        <v>23.04</v>
      </c>
      <c r="AR102" s="63">
        <v>19.98</v>
      </c>
      <c r="AS102" s="63">
        <v>19.23</v>
      </c>
      <c r="AT102" s="63">
        <v>17.47</v>
      </c>
      <c r="AU102" s="63">
        <v>17.54</v>
      </c>
      <c r="AV102" s="63">
        <v>14.43</v>
      </c>
    </row>
    <row r="104" spans="1:48" x14ac:dyDescent="0.25">
      <c r="A104" t="s">
        <v>19</v>
      </c>
    </row>
    <row r="105" spans="1:48" x14ac:dyDescent="0.25">
      <c r="A105" t="s">
        <v>15</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s="63">
        <v>100</v>
      </c>
      <c r="AK105" s="63">
        <v>100</v>
      </c>
      <c r="AL105" s="63">
        <v>100</v>
      </c>
      <c r="AM105" s="63">
        <v>100</v>
      </c>
      <c r="AN105" s="63">
        <v>100</v>
      </c>
      <c r="AO105" s="63">
        <v>100</v>
      </c>
      <c r="AP105" s="63">
        <v>100</v>
      </c>
      <c r="AQ105" s="63">
        <v>100</v>
      </c>
      <c r="AR105" s="63">
        <v>100</v>
      </c>
      <c r="AS105" s="63">
        <v>100</v>
      </c>
      <c r="AT105" s="63">
        <v>100</v>
      </c>
      <c r="AU105" s="63">
        <v>100</v>
      </c>
      <c r="AV105" s="63">
        <v>100</v>
      </c>
    </row>
    <row r="106" spans="1:48" x14ac:dyDescent="0.25">
      <c r="A106" t="s">
        <v>16</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s="63">
        <v>72.41</v>
      </c>
      <c r="AK106" s="63">
        <v>70.11</v>
      </c>
      <c r="AL106" s="63">
        <v>66.040000000000006</v>
      </c>
      <c r="AM106" s="63">
        <v>66.2</v>
      </c>
      <c r="AN106" s="63">
        <v>69.7</v>
      </c>
      <c r="AO106" s="63">
        <v>71.25</v>
      </c>
      <c r="AP106" s="63">
        <v>72.55</v>
      </c>
      <c r="AQ106" s="63">
        <v>78.02</v>
      </c>
      <c r="AR106" s="63">
        <v>76.56</v>
      </c>
      <c r="AS106" s="63">
        <v>80.11</v>
      </c>
      <c r="AT106" s="63">
        <v>77.349999999999994</v>
      </c>
      <c r="AU106" s="63">
        <v>81.09</v>
      </c>
      <c r="AV106" s="63">
        <v>83.9</v>
      </c>
    </row>
    <row r="107" spans="1:48" x14ac:dyDescent="0.25">
      <c r="A107" t="s">
        <v>17</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s="63">
        <v>0.8</v>
      </c>
      <c r="AK107" s="63">
        <v>1.51</v>
      </c>
      <c r="AL107" s="63">
        <v>0.89</v>
      </c>
      <c r="AM107" s="63">
        <v>0.75</v>
      </c>
      <c r="AN107" s="63">
        <v>1.21</v>
      </c>
      <c r="AO107" s="63">
        <v>0.83</v>
      </c>
      <c r="AP107" s="63">
        <v>1.1599999999999999</v>
      </c>
      <c r="AQ107" s="63">
        <v>1.64</v>
      </c>
      <c r="AR107" s="63">
        <v>0.65</v>
      </c>
      <c r="AS107" s="63">
        <v>1.53</v>
      </c>
      <c r="AT107" s="63">
        <v>1.45</v>
      </c>
      <c r="AU107" s="63">
        <v>1.95</v>
      </c>
      <c r="AV107" s="63">
        <v>0.28999999999999998</v>
      </c>
    </row>
    <row r="108" spans="1:48" x14ac:dyDescent="0.25">
      <c r="A108" t="s">
        <v>18</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s="63">
        <v>26.79</v>
      </c>
      <c r="AK108" s="63">
        <v>28.38</v>
      </c>
      <c r="AL108" s="63">
        <v>33.07</v>
      </c>
      <c r="AM108" s="63">
        <v>33.04</v>
      </c>
      <c r="AN108" s="63">
        <v>29.09</v>
      </c>
      <c r="AO108" s="63">
        <v>27.91</v>
      </c>
      <c r="AP108" s="63">
        <v>26.29</v>
      </c>
      <c r="AQ108" s="63">
        <v>20.34</v>
      </c>
      <c r="AR108" s="63">
        <v>22.79</v>
      </c>
      <c r="AS108" s="63">
        <v>18.36</v>
      </c>
      <c r="AT108" s="63">
        <v>21.2</v>
      </c>
      <c r="AU108" s="63">
        <v>16.96</v>
      </c>
      <c r="AV108" s="63">
        <v>15.81</v>
      </c>
    </row>
    <row r="110" spans="1:48" x14ac:dyDescent="0.25">
      <c r="A110" t="s">
        <v>20</v>
      </c>
    </row>
    <row r="111" spans="1:48" x14ac:dyDescent="0.25">
      <c r="A111" t="s">
        <v>15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s="63">
        <v>100</v>
      </c>
      <c r="AK111" s="63">
        <v>100</v>
      </c>
      <c r="AL111" s="63">
        <v>100</v>
      </c>
      <c r="AM111" s="63">
        <v>100</v>
      </c>
      <c r="AN111" s="63">
        <v>100</v>
      </c>
      <c r="AO111" s="63">
        <v>100</v>
      </c>
      <c r="AP111" s="63">
        <v>100</v>
      </c>
      <c r="AQ111" s="63">
        <v>100</v>
      </c>
      <c r="AR111" s="63">
        <v>100</v>
      </c>
      <c r="AS111" s="63">
        <v>100</v>
      </c>
      <c r="AT111" s="63">
        <v>100</v>
      </c>
      <c r="AU111" s="63">
        <v>100</v>
      </c>
      <c r="AV111" s="63">
        <v>100</v>
      </c>
    </row>
    <row r="112" spans="1:48" x14ac:dyDescent="0.25">
      <c r="A112" t="s">
        <v>16</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s="63">
        <v>67.02</v>
      </c>
      <c r="AK112" s="63">
        <v>63.14</v>
      </c>
      <c r="AL112" s="63">
        <v>71.16</v>
      </c>
      <c r="AM112" s="63">
        <v>63.07</v>
      </c>
      <c r="AN112" s="63">
        <v>65.25</v>
      </c>
      <c r="AO112" s="63">
        <v>68.67</v>
      </c>
      <c r="AP112" s="63">
        <v>69.64</v>
      </c>
      <c r="AQ112" s="63">
        <v>69.73</v>
      </c>
      <c r="AR112" s="63">
        <v>69.31</v>
      </c>
      <c r="AS112" s="63">
        <v>74.77</v>
      </c>
      <c r="AT112" s="63">
        <v>71.36</v>
      </c>
      <c r="AU112" s="63">
        <v>77.069999999999993</v>
      </c>
      <c r="AV112" s="63">
        <v>75.95</v>
      </c>
    </row>
    <row r="113" spans="1:51" x14ac:dyDescent="0.25">
      <c r="A113" t="s">
        <v>17</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s="63">
        <v>10.65</v>
      </c>
      <c r="AK113" s="63">
        <v>7.5</v>
      </c>
      <c r="AL113" s="63">
        <v>5.56</v>
      </c>
      <c r="AM113" s="63">
        <v>11.55</v>
      </c>
      <c r="AN113" s="63">
        <v>8.09</v>
      </c>
      <c r="AO113" s="63">
        <v>7.73</v>
      </c>
      <c r="AP113" s="63">
        <v>10.14</v>
      </c>
      <c r="AQ113" s="63">
        <v>10.46</v>
      </c>
      <c r="AR113" s="63">
        <v>7.97</v>
      </c>
      <c r="AS113" s="63">
        <v>4.59</v>
      </c>
      <c r="AT113" s="63">
        <v>6.69</v>
      </c>
      <c r="AU113" s="63">
        <v>5.47</v>
      </c>
      <c r="AV113" s="63">
        <v>10.63</v>
      </c>
    </row>
    <row r="114" spans="1:51" x14ac:dyDescent="0.25">
      <c r="A114" t="s">
        <v>18</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s="63">
        <v>22.33</v>
      </c>
      <c r="AK114" s="63">
        <v>29.36</v>
      </c>
      <c r="AL114" s="63">
        <v>23.28</v>
      </c>
      <c r="AM114" s="63">
        <v>25.38</v>
      </c>
      <c r="AN114" s="63">
        <v>26.66</v>
      </c>
      <c r="AO114" s="63">
        <v>23.59</v>
      </c>
      <c r="AP114" s="63">
        <v>20.21</v>
      </c>
      <c r="AQ114" s="63">
        <v>19.809999999999999</v>
      </c>
      <c r="AR114" s="63">
        <v>22.72</v>
      </c>
      <c r="AS114" s="63">
        <v>20.64</v>
      </c>
      <c r="AT114" s="63">
        <v>21.95</v>
      </c>
      <c r="AU114" s="63">
        <v>17.46</v>
      </c>
      <c r="AV114" s="63">
        <v>13.42</v>
      </c>
    </row>
    <row r="117" spans="1:51" x14ac:dyDescent="0.25">
      <c r="A117" t="s">
        <v>5</v>
      </c>
    </row>
    <row r="118" spans="1:51" x14ac:dyDescent="0.25">
      <c r="A118" t="s">
        <v>6</v>
      </c>
    </row>
    <row r="119" spans="1:51" x14ac:dyDescent="0.25">
      <c r="A119" t="s">
        <v>25</v>
      </c>
    </row>
    <row r="120" spans="1:51" x14ac:dyDescent="0.25">
      <c r="A120" t="s">
        <v>8</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22</v>
      </c>
      <c r="AE120" s="1">
        <v>44348</v>
      </c>
      <c r="AF120" s="1">
        <v>44378</v>
      </c>
      <c r="AG120" s="1">
        <v>44409</v>
      </c>
      <c r="AH120" s="1">
        <v>44440</v>
      </c>
      <c r="AI120" s="1">
        <v>44470</v>
      </c>
      <c r="AJ120" s="64">
        <v>44501</v>
      </c>
      <c r="AK120" s="64">
        <v>44531</v>
      </c>
      <c r="AL120" s="64">
        <v>44562</v>
      </c>
      <c r="AM120" s="64">
        <v>44593</v>
      </c>
      <c r="AN120" s="64">
        <v>44621</v>
      </c>
      <c r="AO120" s="64">
        <v>44652</v>
      </c>
      <c r="AP120" s="64">
        <v>44682</v>
      </c>
      <c r="AQ120" s="64">
        <v>44713</v>
      </c>
      <c r="AR120" s="64">
        <v>44743</v>
      </c>
      <c r="AS120" s="64">
        <v>44774</v>
      </c>
      <c r="AT120" s="64">
        <v>44805</v>
      </c>
      <c r="AU120" s="64">
        <v>44835</v>
      </c>
      <c r="AV120" s="64">
        <v>44866</v>
      </c>
      <c r="AW120" s="64"/>
      <c r="AX120" s="1"/>
      <c r="AY120" s="1"/>
    </row>
    <row r="121" spans="1:51" x14ac:dyDescent="0.25">
      <c r="A121" t="s">
        <v>9</v>
      </c>
    </row>
    <row r="122" spans="1:51" x14ac:dyDescent="0.25">
      <c r="A122" t="s">
        <v>10</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s="63">
        <v>100</v>
      </c>
      <c r="AK122" s="63">
        <v>100</v>
      </c>
      <c r="AL122" s="63">
        <v>100</v>
      </c>
      <c r="AM122" s="63">
        <v>100</v>
      </c>
      <c r="AN122" s="63">
        <v>100</v>
      </c>
      <c r="AO122" s="63">
        <v>100</v>
      </c>
      <c r="AP122" s="63">
        <v>100</v>
      </c>
      <c r="AQ122" s="63">
        <v>100</v>
      </c>
      <c r="AR122" s="63">
        <v>100</v>
      </c>
      <c r="AS122" s="63">
        <v>100</v>
      </c>
      <c r="AT122" s="63">
        <v>100</v>
      </c>
      <c r="AU122" s="63">
        <v>100</v>
      </c>
      <c r="AV122" s="63">
        <v>100</v>
      </c>
    </row>
    <row r="123" spans="1:51" x14ac:dyDescent="0.25">
      <c r="A123" t="s">
        <v>11</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s="63">
        <v>67.459999999999994</v>
      </c>
      <c r="AK123" s="63">
        <v>71.34</v>
      </c>
      <c r="AL123" s="63">
        <v>59.5</v>
      </c>
      <c r="AM123" s="63">
        <v>64.44</v>
      </c>
      <c r="AN123" s="63">
        <v>64.91</v>
      </c>
      <c r="AO123" s="63">
        <v>67.78</v>
      </c>
      <c r="AP123" s="63">
        <v>69.36</v>
      </c>
      <c r="AQ123" s="63">
        <v>72.010000000000005</v>
      </c>
      <c r="AR123" s="63">
        <v>75.55</v>
      </c>
      <c r="AS123" s="63">
        <v>77.209999999999994</v>
      </c>
      <c r="AT123" s="63">
        <v>72.69</v>
      </c>
      <c r="AU123" s="63">
        <v>77</v>
      </c>
      <c r="AV123" s="63">
        <v>80.22</v>
      </c>
    </row>
    <row r="124" spans="1:51" x14ac:dyDescent="0.25">
      <c r="A124" t="s">
        <v>12</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s="63">
        <v>3.39</v>
      </c>
      <c r="AK124" s="63">
        <v>1.23</v>
      </c>
      <c r="AL124" s="63">
        <v>6.62</v>
      </c>
      <c r="AM124" s="63">
        <v>6.27</v>
      </c>
      <c r="AN124" s="63">
        <v>6.24</v>
      </c>
      <c r="AO124" s="63">
        <v>6.45</v>
      </c>
      <c r="AP124" s="63">
        <v>5.6</v>
      </c>
      <c r="AQ124" s="63">
        <v>6.95</v>
      </c>
      <c r="AR124" s="63">
        <v>7.04</v>
      </c>
      <c r="AS124" s="63">
        <v>6.12</v>
      </c>
      <c r="AT124" s="63">
        <v>8.08</v>
      </c>
      <c r="AU124" s="63">
        <v>7.46</v>
      </c>
      <c r="AV124" s="63">
        <v>5.75</v>
      </c>
    </row>
    <row r="125" spans="1:51" x14ac:dyDescent="0.25">
      <c r="A125" t="s">
        <v>13</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s="63">
        <v>29.15</v>
      </c>
      <c r="AK125" s="63">
        <v>27.43</v>
      </c>
      <c r="AL125" s="63">
        <v>33.880000000000003</v>
      </c>
      <c r="AM125" s="63">
        <v>29.29</v>
      </c>
      <c r="AN125" s="63">
        <v>28.85</v>
      </c>
      <c r="AO125" s="63">
        <v>25.77</v>
      </c>
      <c r="AP125" s="63">
        <v>25.04</v>
      </c>
      <c r="AQ125" s="63">
        <v>21.04</v>
      </c>
      <c r="AR125" s="63">
        <v>17.420000000000002</v>
      </c>
      <c r="AS125" s="63">
        <v>16.68</v>
      </c>
      <c r="AT125" s="63">
        <v>19.23</v>
      </c>
      <c r="AU125" s="63">
        <v>15.53</v>
      </c>
      <c r="AV125" s="63">
        <v>14.03</v>
      </c>
    </row>
    <row r="127" spans="1:51" x14ac:dyDescent="0.25">
      <c r="A127" t="s">
        <v>14</v>
      </c>
    </row>
    <row r="128" spans="1:51" x14ac:dyDescent="0.25">
      <c r="A128" t="s">
        <v>15</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s="63">
        <v>100</v>
      </c>
      <c r="AK128" s="63">
        <v>100</v>
      </c>
      <c r="AL128" s="63">
        <v>100</v>
      </c>
      <c r="AM128" s="63">
        <v>100</v>
      </c>
      <c r="AN128" s="63">
        <v>100</v>
      </c>
      <c r="AO128" s="63">
        <v>100</v>
      </c>
      <c r="AP128" s="63">
        <v>100</v>
      </c>
      <c r="AQ128" s="63">
        <v>100</v>
      </c>
      <c r="AR128" s="63">
        <v>100</v>
      </c>
      <c r="AS128" s="63">
        <v>100</v>
      </c>
      <c r="AT128" s="63">
        <v>100</v>
      </c>
      <c r="AU128" s="63">
        <v>100</v>
      </c>
      <c r="AV128" s="63">
        <v>100</v>
      </c>
    </row>
    <row r="129" spans="1:48" x14ac:dyDescent="0.25">
      <c r="A129" t="s">
        <v>16</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s="63">
        <v>50.4</v>
      </c>
      <c r="AK129" s="63">
        <v>63.48</v>
      </c>
      <c r="AL129" s="63">
        <v>47.44</v>
      </c>
      <c r="AM129" s="63">
        <v>56.76</v>
      </c>
      <c r="AN129" s="63">
        <v>48.32</v>
      </c>
      <c r="AO129" s="63">
        <v>53.11</v>
      </c>
      <c r="AP129" s="63">
        <v>50.59</v>
      </c>
      <c r="AQ129" s="63">
        <v>56.48</v>
      </c>
      <c r="AR129" s="63">
        <v>54.41</v>
      </c>
      <c r="AS129" s="63">
        <v>59.04</v>
      </c>
      <c r="AT129" s="63">
        <v>63.55</v>
      </c>
      <c r="AU129" s="63">
        <v>59.1</v>
      </c>
      <c r="AV129" s="63">
        <v>62.83</v>
      </c>
    </row>
    <row r="130" spans="1:48" x14ac:dyDescent="0.25">
      <c r="A130" t="s">
        <v>17</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s="63">
        <v>18.989999999999998</v>
      </c>
      <c r="AK130" s="63">
        <v>6.11</v>
      </c>
      <c r="AL130" s="63">
        <v>29.74</v>
      </c>
      <c r="AM130" s="63">
        <v>23.46</v>
      </c>
      <c r="AN130" s="63">
        <v>21.13</v>
      </c>
      <c r="AO130" s="63">
        <v>30.44</v>
      </c>
      <c r="AP130" s="63">
        <v>20.91</v>
      </c>
      <c r="AQ130" s="63">
        <v>21.96</v>
      </c>
      <c r="AR130" s="63">
        <v>30.63</v>
      </c>
      <c r="AS130" s="63">
        <v>26.88</v>
      </c>
      <c r="AT130" s="63">
        <v>20.62</v>
      </c>
      <c r="AU130" s="63">
        <v>28.59</v>
      </c>
      <c r="AV130" s="63">
        <v>20.71</v>
      </c>
    </row>
    <row r="131" spans="1:48" x14ac:dyDescent="0.25">
      <c r="A131" t="s">
        <v>18</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s="63">
        <v>30.6</v>
      </c>
      <c r="AK131" s="63">
        <v>30.41</v>
      </c>
      <c r="AL131" s="63">
        <v>22.82</v>
      </c>
      <c r="AM131" s="63">
        <v>19.78</v>
      </c>
      <c r="AN131" s="63">
        <v>30.55</v>
      </c>
      <c r="AO131" s="63">
        <v>16.45</v>
      </c>
      <c r="AP131" s="63">
        <v>28.5</v>
      </c>
      <c r="AQ131" s="63">
        <v>21.56</v>
      </c>
      <c r="AR131" s="63">
        <v>14.96</v>
      </c>
      <c r="AS131" s="63">
        <v>14.08</v>
      </c>
      <c r="AT131" s="63">
        <v>15.83</v>
      </c>
      <c r="AU131" s="63">
        <v>12.31</v>
      </c>
      <c r="AV131" s="63">
        <v>16.46</v>
      </c>
    </row>
    <row r="133" spans="1:48" x14ac:dyDescent="0.25">
      <c r="A133" t="s">
        <v>19</v>
      </c>
    </row>
    <row r="134" spans="1:48" x14ac:dyDescent="0.25">
      <c r="A134" t="s">
        <v>15</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s="63">
        <v>100</v>
      </c>
      <c r="AK134" s="63">
        <v>100</v>
      </c>
      <c r="AL134" s="63">
        <v>100</v>
      </c>
      <c r="AM134" s="63">
        <v>100</v>
      </c>
      <c r="AN134" s="63">
        <v>100</v>
      </c>
      <c r="AO134" s="63">
        <v>100</v>
      </c>
      <c r="AP134" s="63">
        <v>100</v>
      </c>
      <c r="AQ134" s="63">
        <v>100</v>
      </c>
      <c r="AR134" s="63">
        <v>100</v>
      </c>
      <c r="AS134" s="63">
        <v>100</v>
      </c>
      <c r="AT134" s="63">
        <v>100</v>
      </c>
      <c r="AU134" s="63">
        <v>100</v>
      </c>
      <c r="AV134" s="63">
        <v>100</v>
      </c>
    </row>
    <row r="135" spans="1:48" x14ac:dyDescent="0.25">
      <c r="A135" t="s">
        <v>16</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s="63">
        <v>69.53</v>
      </c>
      <c r="AK135" s="63">
        <v>71.040000000000006</v>
      </c>
      <c r="AL135" s="63">
        <v>62.95</v>
      </c>
      <c r="AM135" s="63">
        <v>67.34</v>
      </c>
      <c r="AN135" s="63">
        <v>69.17</v>
      </c>
      <c r="AO135" s="63">
        <v>68.81</v>
      </c>
      <c r="AP135" s="63">
        <v>72.87</v>
      </c>
      <c r="AQ135" s="63">
        <v>78.27</v>
      </c>
      <c r="AR135" s="63">
        <v>80.760000000000005</v>
      </c>
      <c r="AS135" s="63">
        <v>80.959999999999994</v>
      </c>
      <c r="AT135" s="63">
        <v>76.099999999999994</v>
      </c>
      <c r="AU135" s="63">
        <v>79.56</v>
      </c>
      <c r="AV135" s="63">
        <v>85.76</v>
      </c>
    </row>
    <row r="136" spans="1:48" x14ac:dyDescent="0.25">
      <c r="A136" t="s">
        <v>17</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s="63">
        <v>0</v>
      </c>
      <c r="AK136" s="63">
        <v>0.65</v>
      </c>
      <c r="AL136" s="63">
        <v>0</v>
      </c>
      <c r="AM136" s="63">
        <v>0.44</v>
      </c>
      <c r="AN136" s="63">
        <v>1.27</v>
      </c>
      <c r="AO136" s="63">
        <v>1.75</v>
      </c>
      <c r="AP136" s="63">
        <v>1.51</v>
      </c>
      <c r="AQ136" s="63">
        <v>0</v>
      </c>
      <c r="AR136" s="63">
        <v>0</v>
      </c>
      <c r="AS136" s="63">
        <v>1.17</v>
      </c>
      <c r="AT136" s="63">
        <v>1.58</v>
      </c>
      <c r="AU136" s="63">
        <v>0</v>
      </c>
      <c r="AV136" s="63">
        <v>0.6</v>
      </c>
    </row>
    <row r="137" spans="1:48" x14ac:dyDescent="0.25">
      <c r="A137" t="s">
        <v>18</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s="63">
        <v>30.47</v>
      </c>
      <c r="AK137" s="63">
        <v>28.31</v>
      </c>
      <c r="AL137" s="63">
        <v>37.049999999999997</v>
      </c>
      <c r="AM137" s="63">
        <v>32.22</v>
      </c>
      <c r="AN137" s="63">
        <v>29.57</v>
      </c>
      <c r="AO137" s="63">
        <v>29.44</v>
      </c>
      <c r="AP137" s="63">
        <v>25.62</v>
      </c>
      <c r="AQ137" s="63">
        <v>21.73</v>
      </c>
      <c r="AR137" s="63">
        <v>19.239999999999998</v>
      </c>
      <c r="AS137" s="63">
        <v>17.87</v>
      </c>
      <c r="AT137" s="63">
        <v>22.33</v>
      </c>
      <c r="AU137" s="63">
        <v>20.440000000000001</v>
      </c>
      <c r="AV137" s="63">
        <v>13.64</v>
      </c>
    </row>
    <row r="139" spans="1:48" x14ac:dyDescent="0.25">
      <c r="A139" t="s">
        <v>20</v>
      </c>
    </row>
    <row r="140" spans="1:48" x14ac:dyDescent="0.25">
      <c r="A140" t="s">
        <v>15</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s="63">
        <v>100</v>
      </c>
      <c r="AK140" s="63">
        <v>100</v>
      </c>
      <c r="AL140" s="63">
        <v>100</v>
      </c>
      <c r="AM140" s="63">
        <v>100</v>
      </c>
      <c r="AN140" s="63">
        <v>100</v>
      </c>
      <c r="AO140" s="63">
        <v>100</v>
      </c>
      <c r="AP140" s="63">
        <v>100</v>
      </c>
      <c r="AQ140" s="63">
        <v>100</v>
      </c>
      <c r="AR140" s="63">
        <v>100</v>
      </c>
      <c r="AS140" s="63">
        <v>100</v>
      </c>
      <c r="AT140" s="63">
        <v>100</v>
      </c>
      <c r="AU140" s="63">
        <v>100</v>
      </c>
      <c r="AV140" s="63">
        <v>100</v>
      </c>
    </row>
    <row r="141" spans="1:48" x14ac:dyDescent="0.25">
      <c r="A141" t="s">
        <v>16</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s="63">
        <v>85.32</v>
      </c>
      <c r="AK141" s="63">
        <v>84.04</v>
      </c>
      <c r="AL141" s="63">
        <v>62.97</v>
      </c>
      <c r="AM141" s="63">
        <v>61.24</v>
      </c>
      <c r="AN141" s="63">
        <v>81.489999999999995</v>
      </c>
      <c r="AO141" s="63">
        <v>85.71</v>
      </c>
      <c r="AP141" s="63">
        <v>87.93</v>
      </c>
      <c r="AQ141" s="63">
        <v>77.84</v>
      </c>
      <c r="AR141" s="63">
        <v>90.82</v>
      </c>
      <c r="AS141" s="63">
        <v>88.86</v>
      </c>
      <c r="AT141" s="63">
        <v>92.02</v>
      </c>
      <c r="AU141" s="63">
        <v>100</v>
      </c>
      <c r="AV141" s="63">
        <v>86.84</v>
      </c>
    </row>
    <row r="142" spans="1:48" x14ac:dyDescent="0.25">
      <c r="A142" t="s">
        <v>17</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s="63">
        <v>0</v>
      </c>
      <c r="AK142" s="63">
        <v>0</v>
      </c>
      <c r="AL142" s="63">
        <v>0</v>
      </c>
      <c r="AM142" s="63">
        <v>3.81</v>
      </c>
      <c r="AN142" s="63">
        <v>2.74</v>
      </c>
      <c r="AO142" s="63">
        <v>10.11</v>
      </c>
      <c r="AP142" s="63">
        <v>0</v>
      </c>
      <c r="AQ142" s="63">
        <v>9.5500000000000007</v>
      </c>
      <c r="AR142" s="63">
        <v>0</v>
      </c>
      <c r="AS142" s="63">
        <v>0</v>
      </c>
      <c r="AT142" s="63">
        <v>0</v>
      </c>
      <c r="AU142" s="63">
        <v>0</v>
      </c>
      <c r="AV142" s="63">
        <v>2.4900000000000002</v>
      </c>
    </row>
    <row r="143" spans="1:48" x14ac:dyDescent="0.25">
      <c r="A143" t="s">
        <v>18</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s="63">
        <v>14.68</v>
      </c>
      <c r="AK143" s="63">
        <v>15.96</v>
      </c>
      <c r="AL143" s="63">
        <v>37.03</v>
      </c>
      <c r="AM143" s="63">
        <v>34.950000000000003</v>
      </c>
      <c r="AN143" s="63">
        <v>15.78</v>
      </c>
      <c r="AO143" s="63">
        <v>4.17</v>
      </c>
      <c r="AP143" s="63">
        <v>12.07</v>
      </c>
      <c r="AQ143" s="63">
        <v>12.6</v>
      </c>
      <c r="AR143" s="63">
        <v>9.18</v>
      </c>
      <c r="AS143" s="63">
        <v>11.14</v>
      </c>
      <c r="AT143" s="63">
        <v>7.98</v>
      </c>
      <c r="AU143" s="63">
        <v>0</v>
      </c>
      <c r="AV143" s="63">
        <v>10.67</v>
      </c>
    </row>
    <row r="146" spans="1:51" x14ac:dyDescent="0.25">
      <c r="A146" t="s">
        <v>5</v>
      </c>
    </row>
    <row r="147" spans="1:51" x14ac:dyDescent="0.25">
      <c r="A147" t="s">
        <v>6</v>
      </c>
    </row>
    <row r="148" spans="1:51" x14ac:dyDescent="0.25">
      <c r="A148" t="s">
        <v>26</v>
      </c>
    </row>
    <row r="149" spans="1:51" x14ac:dyDescent="0.25">
      <c r="A149" t="s">
        <v>8</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22</v>
      </c>
      <c r="AE149" s="1">
        <v>44348</v>
      </c>
      <c r="AF149" s="1">
        <v>44378</v>
      </c>
      <c r="AG149" s="1">
        <v>44409</v>
      </c>
      <c r="AH149" s="1">
        <v>44440</v>
      </c>
      <c r="AI149" s="1">
        <v>44470</v>
      </c>
      <c r="AJ149" s="64">
        <v>44501</v>
      </c>
      <c r="AK149" s="64">
        <v>44531</v>
      </c>
      <c r="AL149" s="64">
        <v>44562</v>
      </c>
      <c r="AM149" s="64">
        <v>44593</v>
      </c>
      <c r="AN149" s="64">
        <v>44621</v>
      </c>
      <c r="AO149" s="64">
        <v>44652</v>
      </c>
      <c r="AP149" s="64">
        <v>44682</v>
      </c>
      <c r="AQ149" s="64">
        <v>44713</v>
      </c>
      <c r="AR149" s="64">
        <v>44743</v>
      </c>
      <c r="AS149" s="64">
        <v>44774</v>
      </c>
      <c r="AT149" s="64">
        <v>44805</v>
      </c>
      <c r="AU149" s="64">
        <v>44835</v>
      </c>
      <c r="AV149" s="64">
        <v>44866</v>
      </c>
      <c r="AW149" s="64"/>
      <c r="AX149" s="1"/>
      <c r="AY149" s="1"/>
    </row>
    <row r="150" spans="1:51" x14ac:dyDescent="0.25">
      <c r="A150" t="s">
        <v>9</v>
      </c>
    </row>
    <row r="151" spans="1:51" x14ac:dyDescent="0.25">
      <c r="A151" t="s">
        <v>10</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s="63">
        <v>100</v>
      </c>
      <c r="AK151" s="63">
        <v>100</v>
      </c>
      <c r="AL151" s="63">
        <v>100</v>
      </c>
      <c r="AM151" s="63">
        <v>100</v>
      </c>
      <c r="AN151" s="63">
        <v>100</v>
      </c>
      <c r="AO151" s="63">
        <v>100</v>
      </c>
      <c r="AP151" s="63">
        <v>100</v>
      </c>
      <c r="AQ151" s="63">
        <v>100</v>
      </c>
      <c r="AR151" s="63">
        <v>100</v>
      </c>
      <c r="AS151" s="63">
        <v>100</v>
      </c>
      <c r="AT151" s="63">
        <v>100</v>
      </c>
      <c r="AU151" s="63">
        <v>100</v>
      </c>
      <c r="AV151" s="63">
        <v>100</v>
      </c>
    </row>
    <row r="152" spans="1:51" x14ac:dyDescent="0.25">
      <c r="A152" t="s">
        <v>11</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s="63">
        <v>64.52</v>
      </c>
      <c r="AK152" s="63">
        <v>63.15</v>
      </c>
      <c r="AL152" s="63">
        <v>62.15</v>
      </c>
      <c r="AM152" s="63">
        <v>57.64</v>
      </c>
      <c r="AN152" s="63">
        <v>63.59</v>
      </c>
      <c r="AO152" s="63">
        <v>63.35</v>
      </c>
      <c r="AP152" s="63">
        <v>64.8</v>
      </c>
      <c r="AQ152" s="63">
        <v>70.2</v>
      </c>
      <c r="AR152" s="63">
        <v>68.81</v>
      </c>
      <c r="AS152" s="63">
        <v>72.48</v>
      </c>
      <c r="AT152" s="63">
        <v>70.069999999999993</v>
      </c>
      <c r="AU152" s="63">
        <v>74.290000000000006</v>
      </c>
      <c r="AV152" s="63">
        <v>74.03</v>
      </c>
      <c r="AW152" s="65"/>
      <c r="AX152" s="62"/>
    </row>
    <row r="153" spans="1:51" x14ac:dyDescent="0.25">
      <c r="A153" t="s">
        <v>12</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s="63">
        <v>9.26</v>
      </c>
      <c r="AK153" s="63">
        <v>8.15</v>
      </c>
      <c r="AL153" s="63">
        <v>8.09</v>
      </c>
      <c r="AM153" s="63">
        <v>9.77</v>
      </c>
      <c r="AN153" s="63">
        <v>9.15</v>
      </c>
      <c r="AO153" s="63">
        <v>8.34</v>
      </c>
      <c r="AP153" s="63">
        <v>9.61</v>
      </c>
      <c r="AQ153" s="63">
        <v>8.75</v>
      </c>
      <c r="AR153" s="63">
        <v>8.2200000000000006</v>
      </c>
      <c r="AS153" s="63">
        <v>8.06</v>
      </c>
      <c r="AT153" s="63">
        <v>9.52</v>
      </c>
      <c r="AU153" s="63">
        <v>8.1300000000000008</v>
      </c>
      <c r="AV153" s="63">
        <v>10.84</v>
      </c>
      <c r="AW153" s="65"/>
      <c r="AX153" s="62"/>
    </row>
    <row r="154" spans="1:51" x14ac:dyDescent="0.25">
      <c r="A154" t="s">
        <v>13</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s="63">
        <v>26.23</v>
      </c>
      <c r="AK154" s="63">
        <v>28.69</v>
      </c>
      <c r="AL154" s="63">
        <v>29.77</v>
      </c>
      <c r="AM154" s="63">
        <v>32.590000000000003</v>
      </c>
      <c r="AN154" s="63">
        <v>27.26</v>
      </c>
      <c r="AO154" s="63">
        <v>28.3</v>
      </c>
      <c r="AP154" s="63">
        <v>25.59</v>
      </c>
      <c r="AQ154" s="63">
        <v>21.04</v>
      </c>
      <c r="AR154" s="63">
        <v>22.97</v>
      </c>
      <c r="AS154" s="63">
        <v>19.46</v>
      </c>
      <c r="AT154" s="63">
        <v>20.41</v>
      </c>
      <c r="AU154" s="63">
        <v>17.579999999999998</v>
      </c>
      <c r="AV154" s="63">
        <v>15.13</v>
      </c>
    </row>
    <row r="156" spans="1:51" x14ac:dyDescent="0.25">
      <c r="A156" t="s">
        <v>14</v>
      </c>
    </row>
    <row r="157" spans="1:51" x14ac:dyDescent="0.25">
      <c r="A157" t="s">
        <v>15</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s="63">
        <v>100</v>
      </c>
      <c r="AK157" s="63">
        <v>100</v>
      </c>
      <c r="AL157" s="63">
        <v>100</v>
      </c>
      <c r="AM157" s="63">
        <v>100</v>
      </c>
      <c r="AN157" s="63">
        <v>100</v>
      </c>
      <c r="AO157" s="63">
        <v>100</v>
      </c>
      <c r="AP157" s="63">
        <v>100</v>
      </c>
      <c r="AQ157" s="63">
        <v>100</v>
      </c>
      <c r="AR157" s="63">
        <v>100</v>
      </c>
      <c r="AS157" s="63">
        <v>100</v>
      </c>
      <c r="AT157" s="63">
        <v>100</v>
      </c>
      <c r="AU157" s="63">
        <v>100</v>
      </c>
      <c r="AV157" s="63">
        <v>100</v>
      </c>
    </row>
    <row r="158" spans="1:51" x14ac:dyDescent="0.25">
      <c r="A158" t="s">
        <v>16</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s="63">
        <v>47.78</v>
      </c>
      <c r="AK158" s="63">
        <v>52.72</v>
      </c>
      <c r="AL158" s="63">
        <v>47.91</v>
      </c>
      <c r="AM158" s="63">
        <v>44.84</v>
      </c>
      <c r="AN158" s="63">
        <v>55.29</v>
      </c>
      <c r="AO158" s="63">
        <v>47.65</v>
      </c>
      <c r="AP158" s="63">
        <v>49.96</v>
      </c>
      <c r="AQ158" s="63">
        <v>59.02</v>
      </c>
      <c r="AR158" s="63">
        <v>57.24</v>
      </c>
      <c r="AS158" s="63">
        <v>61.47</v>
      </c>
      <c r="AT158" s="63">
        <v>56.97</v>
      </c>
      <c r="AU158" s="63">
        <v>59.1</v>
      </c>
      <c r="AV158" s="63">
        <v>59.84</v>
      </c>
    </row>
    <row r="159" spans="1:51" x14ac:dyDescent="0.25">
      <c r="A159" t="s">
        <v>17</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s="63">
        <v>21.55</v>
      </c>
      <c r="AK159" s="63">
        <v>20.329999999999998</v>
      </c>
      <c r="AL159" s="63">
        <v>19.14</v>
      </c>
      <c r="AM159" s="63">
        <v>18.940000000000001</v>
      </c>
      <c r="AN159" s="63">
        <v>19.850000000000001</v>
      </c>
      <c r="AO159" s="63">
        <v>20.05</v>
      </c>
      <c r="AP159" s="63">
        <v>22.62</v>
      </c>
      <c r="AQ159" s="63">
        <v>17.59</v>
      </c>
      <c r="AR159" s="63">
        <v>21.92</v>
      </c>
      <c r="AS159" s="63">
        <v>18.77</v>
      </c>
      <c r="AT159" s="63">
        <v>25.18</v>
      </c>
      <c r="AU159" s="63">
        <v>22.1</v>
      </c>
      <c r="AV159" s="63">
        <v>26.2</v>
      </c>
    </row>
    <row r="160" spans="1:51" x14ac:dyDescent="0.25">
      <c r="A160" t="s">
        <v>18</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s="63">
        <v>30.67</v>
      </c>
      <c r="AK160" s="63">
        <v>26.95</v>
      </c>
      <c r="AL160" s="63">
        <v>32.950000000000003</v>
      </c>
      <c r="AM160" s="63">
        <v>36.22</v>
      </c>
      <c r="AN160" s="63">
        <v>24.85</v>
      </c>
      <c r="AO160" s="63">
        <v>32.299999999999997</v>
      </c>
      <c r="AP160" s="63">
        <v>27.42</v>
      </c>
      <c r="AQ160" s="63">
        <v>23.39</v>
      </c>
      <c r="AR160" s="63">
        <v>20.84</v>
      </c>
      <c r="AS160" s="63">
        <v>19.760000000000002</v>
      </c>
      <c r="AT160" s="63">
        <v>17.850000000000001</v>
      </c>
      <c r="AU160" s="63">
        <v>18.8</v>
      </c>
      <c r="AV160" s="63">
        <v>13.96</v>
      </c>
    </row>
    <row r="162" spans="1:54" x14ac:dyDescent="0.25">
      <c r="A162" t="s">
        <v>19</v>
      </c>
    </row>
    <row r="163" spans="1:54" x14ac:dyDescent="0.25">
      <c r="A163" t="s">
        <v>15</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s="63">
        <v>100</v>
      </c>
      <c r="AK163" s="63">
        <v>100</v>
      </c>
      <c r="AL163" s="63">
        <v>100</v>
      </c>
      <c r="AM163" s="63">
        <v>100</v>
      </c>
      <c r="AN163" s="63">
        <v>100</v>
      </c>
      <c r="AO163" s="63">
        <v>100</v>
      </c>
      <c r="AP163" s="63">
        <v>100</v>
      </c>
      <c r="AQ163" s="63">
        <v>100</v>
      </c>
      <c r="AR163" s="63">
        <v>100</v>
      </c>
      <c r="AS163" s="63">
        <v>100</v>
      </c>
      <c r="AT163" s="63">
        <v>100</v>
      </c>
      <c r="AU163" s="63">
        <v>100</v>
      </c>
      <c r="AV163" s="63">
        <v>100</v>
      </c>
    </row>
    <row r="164" spans="1:54" x14ac:dyDescent="0.25">
      <c r="A164" t="s">
        <v>16</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s="63">
        <v>73.78</v>
      </c>
      <c r="AK164" s="63">
        <v>69.63</v>
      </c>
      <c r="AL164" s="63">
        <v>67.67</v>
      </c>
      <c r="AM164" s="63">
        <v>65.599999999999994</v>
      </c>
      <c r="AN164" s="63">
        <v>70</v>
      </c>
      <c r="AO164" s="63">
        <v>72.37</v>
      </c>
      <c r="AP164" s="63">
        <v>72.44</v>
      </c>
      <c r="AQ164" s="63">
        <v>77.930000000000007</v>
      </c>
      <c r="AR164" s="63">
        <v>75.42</v>
      </c>
      <c r="AS164" s="63">
        <v>79.87</v>
      </c>
      <c r="AT164" s="63">
        <v>77.650000000000006</v>
      </c>
      <c r="AU164" s="63">
        <v>81.48</v>
      </c>
      <c r="AV164" s="63">
        <v>83.13</v>
      </c>
    </row>
    <row r="165" spans="1:54" x14ac:dyDescent="0.25">
      <c r="A165" t="s">
        <v>17</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s="63">
        <v>1.19</v>
      </c>
      <c r="AK165" s="63">
        <v>1.95</v>
      </c>
      <c r="AL165" s="63">
        <v>1.36</v>
      </c>
      <c r="AM165" s="63">
        <v>0.92</v>
      </c>
      <c r="AN165" s="63">
        <v>1.18</v>
      </c>
      <c r="AO165" s="63">
        <v>0.41</v>
      </c>
      <c r="AP165" s="63">
        <v>1.04</v>
      </c>
      <c r="AQ165" s="63">
        <v>2.2000000000000002</v>
      </c>
      <c r="AR165" s="63">
        <v>0.82</v>
      </c>
      <c r="AS165" s="63">
        <v>1.63</v>
      </c>
      <c r="AT165" s="63">
        <v>1.42</v>
      </c>
      <c r="AU165" s="63">
        <v>2.44</v>
      </c>
      <c r="AV165" s="63">
        <v>0.16</v>
      </c>
    </row>
    <row r="166" spans="1:54" x14ac:dyDescent="0.25">
      <c r="A166" t="s">
        <v>18</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s="63">
        <v>25.03</v>
      </c>
      <c r="AK166" s="63">
        <v>28.41</v>
      </c>
      <c r="AL166" s="63">
        <v>30.96</v>
      </c>
      <c r="AM166" s="63">
        <v>33.479999999999997</v>
      </c>
      <c r="AN166" s="63">
        <v>28.82</v>
      </c>
      <c r="AO166" s="63">
        <v>27.22</v>
      </c>
      <c r="AP166" s="63">
        <v>26.52</v>
      </c>
      <c r="AQ166" s="63">
        <v>19.87</v>
      </c>
      <c r="AR166" s="63">
        <v>23.76</v>
      </c>
      <c r="AS166" s="63">
        <v>18.5</v>
      </c>
      <c r="AT166" s="63">
        <v>20.94</v>
      </c>
      <c r="AU166" s="63">
        <v>16.079999999999998</v>
      </c>
      <c r="AV166" s="63">
        <v>16.71</v>
      </c>
    </row>
    <row r="167" spans="1:54" x14ac:dyDescent="0.25">
      <c r="AF167">
        <v>0.93</v>
      </c>
    </row>
    <row r="168" spans="1:54" x14ac:dyDescent="0.25">
      <c r="A168" t="s">
        <v>20</v>
      </c>
    </row>
    <row r="169" spans="1:54" x14ac:dyDescent="0.25">
      <c r="A169" t="s">
        <v>15</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s="63">
        <v>100</v>
      </c>
      <c r="AK169" s="63">
        <v>100</v>
      </c>
      <c r="AL169" s="63">
        <v>100</v>
      </c>
      <c r="AM169" s="63">
        <v>100</v>
      </c>
      <c r="AN169" s="63">
        <v>100</v>
      </c>
      <c r="AO169" s="63">
        <v>100</v>
      </c>
      <c r="AP169" s="63">
        <v>100</v>
      </c>
      <c r="AQ169" s="63">
        <v>100</v>
      </c>
      <c r="AR169" s="63">
        <v>100</v>
      </c>
      <c r="AS169" s="63">
        <v>100</v>
      </c>
      <c r="AT169" s="63">
        <v>100</v>
      </c>
      <c r="AU169" s="63">
        <v>100</v>
      </c>
      <c r="AV169" s="63">
        <v>100</v>
      </c>
    </row>
    <row r="170" spans="1:54" x14ac:dyDescent="0.25">
      <c r="A170" t="s">
        <v>16</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s="63">
        <v>64.72</v>
      </c>
      <c r="AK170" s="63">
        <v>60.84</v>
      </c>
      <c r="AL170" s="63">
        <v>71.75</v>
      </c>
      <c r="AM170" s="63">
        <v>63.21</v>
      </c>
      <c r="AN170" s="63">
        <v>63.57</v>
      </c>
      <c r="AO170" s="63">
        <v>67.37</v>
      </c>
      <c r="AP170" s="63">
        <v>67.84</v>
      </c>
      <c r="AQ170" s="63">
        <v>69.099999999999994</v>
      </c>
      <c r="AR170" s="63">
        <v>67.73</v>
      </c>
      <c r="AS170" s="63">
        <v>73.930000000000007</v>
      </c>
      <c r="AT170" s="63">
        <v>70.23</v>
      </c>
      <c r="AU170" s="63">
        <v>73.290000000000006</v>
      </c>
      <c r="AV170" s="63">
        <v>74.709999999999994</v>
      </c>
      <c r="BA170" s="62"/>
      <c r="BB170" s="62"/>
    </row>
    <row r="171" spans="1:54" x14ac:dyDescent="0.25">
      <c r="A171" t="s">
        <v>17</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s="63">
        <v>11.99</v>
      </c>
      <c r="AK171" s="63">
        <v>8.33</v>
      </c>
      <c r="AL171" s="63">
        <v>5.95</v>
      </c>
      <c r="AM171" s="63">
        <v>12.12</v>
      </c>
      <c r="AN171" s="63">
        <v>8.64</v>
      </c>
      <c r="AO171" s="63">
        <v>7.55</v>
      </c>
      <c r="AP171" s="63">
        <v>11.14</v>
      </c>
      <c r="AQ171" s="63">
        <v>10.53</v>
      </c>
      <c r="AR171" s="63">
        <v>8.56</v>
      </c>
      <c r="AS171" s="63">
        <v>4.8600000000000003</v>
      </c>
      <c r="AT171" s="63">
        <v>7.05</v>
      </c>
      <c r="AU171" s="63">
        <v>6.37</v>
      </c>
      <c r="AV171" s="63">
        <v>11.56</v>
      </c>
      <c r="BA171" s="62"/>
      <c r="BB171" s="62"/>
    </row>
    <row r="172" spans="1:54" x14ac:dyDescent="0.25">
      <c r="A172" t="s">
        <v>18</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s="63">
        <v>23.29</v>
      </c>
      <c r="AK172" s="63">
        <v>30.83</v>
      </c>
      <c r="AL172" s="63">
        <v>22.3</v>
      </c>
      <c r="AM172" s="63">
        <v>24.67</v>
      </c>
      <c r="AN172" s="63">
        <v>27.79</v>
      </c>
      <c r="AO172" s="63">
        <v>25.08</v>
      </c>
      <c r="AP172" s="63">
        <v>21.02</v>
      </c>
      <c r="AQ172" s="63">
        <v>20.36</v>
      </c>
      <c r="AR172" s="63">
        <v>23.71</v>
      </c>
      <c r="AS172" s="63">
        <v>21.21</v>
      </c>
      <c r="AT172" s="63">
        <v>22.71</v>
      </c>
      <c r="AU172" s="63">
        <v>20.329999999999998</v>
      </c>
      <c r="AV172" s="63">
        <v>13.73</v>
      </c>
    </row>
    <row r="175" spans="1:54" x14ac:dyDescent="0.25">
      <c r="A175" t="s">
        <v>5</v>
      </c>
    </row>
    <row r="176" spans="1:54" x14ac:dyDescent="0.25">
      <c r="A176" t="s">
        <v>6</v>
      </c>
    </row>
    <row r="177" spans="1:54" x14ac:dyDescent="0.25">
      <c r="A177" t="s">
        <v>27</v>
      </c>
    </row>
    <row r="178" spans="1:54" x14ac:dyDescent="0.25">
      <c r="A178" t="s">
        <v>8</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22</v>
      </c>
      <c r="AE178" s="1">
        <v>44348</v>
      </c>
      <c r="AF178" s="1">
        <v>44378</v>
      </c>
      <c r="AG178" s="1">
        <v>44409</v>
      </c>
      <c r="AH178" s="1">
        <v>44440</v>
      </c>
      <c r="AI178" s="1">
        <v>44470</v>
      </c>
      <c r="AJ178" s="64">
        <v>44501</v>
      </c>
      <c r="AK178" s="64">
        <v>44531</v>
      </c>
      <c r="AL178" s="64">
        <v>44562</v>
      </c>
      <c r="AM178" s="64">
        <v>44593</v>
      </c>
      <c r="AN178" s="64">
        <v>44621</v>
      </c>
      <c r="AO178" s="64">
        <v>44652</v>
      </c>
      <c r="AP178" s="64">
        <v>44682</v>
      </c>
      <c r="AQ178" s="64">
        <v>44713</v>
      </c>
      <c r="AR178" s="64">
        <v>44743</v>
      </c>
      <c r="AS178" s="64">
        <v>44774</v>
      </c>
      <c r="AT178" s="64">
        <v>44805</v>
      </c>
      <c r="AU178" s="64">
        <v>44835</v>
      </c>
      <c r="AV178" s="64">
        <v>44866</v>
      </c>
      <c r="AW178" s="64"/>
      <c r="AX178" s="1"/>
      <c r="AY178" s="1"/>
    </row>
    <row r="179" spans="1:54" x14ac:dyDescent="0.25">
      <c r="A179" t="s">
        <v>9</v>
      </c>
    </row>
    <row r="180" spans="1:54" x14ac:dyDescent="0.25">
      <c r="A180" t="s">
        <v>10</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s="63">
        <v>100</v>
      </c>
      <c r="AK180" s="63">
        <v>100</v>
      </c>
      <c r="AL180" s="63">
        <v>100</v>
      </c>
      <c r="AM180" s="63">
        <v>100</v>
      </c>
      <c r="AN180" s="63">
        <v>100</v>
      </c>
      <c r="AO180" s="63">
        <v>100</v>
      </c>
      <c r="AP180" s="63">
        <v>100</v>
      </c>
      <c r="AQ180" s="63">
        <v>100</v>
      </c>
      <c r="AR180" s="63">
        <v>100</v>
      </c>
      <c r="AS180" s="63">
        <v>100</v>
      </c>
      <c r="AT180" s="63">
        <v>100</v>
      </c>
      <c r="AU180" s="63">
        <v>100</v>
      </c>
      <c r="AV180" s="63">
        <v>100</v>
      </c>
    </row>
    <row r="181" spans="1:54" x14ac:dyDescent="0.25">
      <c r="A181" t="s">
        <v>11</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s="63">
        <v>69.98</v>
      </c>
      <c r="AK181" s="63">
        <v>70.39</v>
      </c>
      <c r="AL181" s="63">
        <v>67.92</v>
      </c>
      <c r="AM181" s="63">
        <v>66.180000000000007</v>
      </c>
      <c r="AN181" s="63">
        <v>69.010000000000005</v>
      </c>
      <c r="AO181" s="63">
        <v>71.540000000000006</v>
      </c>
      <c r="AP181" s="63">
        <v>70.819999999999993</v>
      </c>
      <c r="AQ181" s="63">
        <v>74.56</v>
      </c>
      <c r="AR181" s="63">
        <v>77.510000000000005</v>
      </c>
      <c r="AS181" s="63">
        <v>78.03</v>
      </c>
      <c r="AT181" s="63">
        <v>75.62</v>
      </c>
      <c r="AU181" s="63">
        <v>78.38</v>
      </c>
      <c r="AV181" s="63">
        <v>81.83</v>
      </c>
      <c r="BA181" s="26"/>
      <c r="BB181" s="26"/>
    </row>
    <row r="182" spans="1:54" x14ac:dyDescent="0.25">
      <c r="A182" t="s">
        <v>12</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s="63">
        <v>4.2300000000000004</v>
      </c>
      <c r="AK182" s="63">
        <v>3.4</v>
      </c>
      <c r="AL182" s="63">
        <v>5.33</v>
      </c>
      <c r="AM182" s="63">
        <v>6.12</v>
      </c>
      <c r="AN182" s="63">
        <v>5</v>
      </c>
      <c r="AO182" s="63">
        <v>2.14</v>
      </c>
      <c r="AP182" s="63">
        <v>6.06</v>
      </c>
      <c r="AQ182" s="63">
        <v>5.67</v>
      </c>
      <c r="AR182" s="63">
        <v>5.66</v>
      </c>
      <c r="AS182" s="63">
        <v>7.28</v>
      </c>
      <c r="AT182" s="63">
        <v>6.9</v>
      </c>
      <c r="AU182" s="63">
        <v>4.9800000000000004</v>
      </c>
      <c r="AV182" s="63">
        <v>5.29</v>
      </c>
    </row>
    <row r="183" spans="1:54" x14ac:dyDescent="0.25">
      <c r="A183" t="s">
        <v>13</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s="63">
        <v>25.79</v>
      </c>
      <c r="AK183" s="63">
        <v>26.21</v>
      </c>
      <c r="AL183" s="63">
        <v>26.75</v>
      </c>
      <c r="AM183" s="63">
        <v>27.69</v>
      </c>
      <c r="AN183" s="63">
        <v>25.99</v>
      </c>
      <c r="AO183" s="63">
        <v>26.32</v>
      </c>
      <c r="AP183" s="63">
        <v>23.12</v>
      </c>
      <c r="AQ183" s="63">
        <v>19.760000000000002</v>
      </c>
      <c r="AR183" s="63">
        <v>16.829999999999998</v>
      </c>
      <c r="AS183" s="63">
        <v>14.69</v>
      </c>
      <c r="AT183" s="63">
        <v>17.47</v>
      </c>
      <c r="AU183" s="63">
        <v>16.64</v>
      </c>
      <c r="AV183" s="63">
        <v>12.88</v>
      </c>
    </row>
    <row r="185" spans="1:54" x14ac:dyDescent="0.25">
      <c r="A185" t="s">
        <v>14</v>
      </c>
    </row>
    <row r="186" spans="1:54" x14ac:dyDescent="0.25">
      <c r="A186" t="s">
        <v>15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s="63">
        <v>100</v>
      </c>
      <c r="AK186" s="63">
        <v>100</v>
      </c>
      <c r="AL186" s="63">
        <v>100</v>
      </c>
      <c r="AM186" s="63">
        <v>100</v>
      </c>
      <c r="AN186" s="63">
        <v>100</v>
      </c>
      <c r="AO186" s="63">
        <v>100</v>
      </c>
      <c r="AP186" s="63">
        <v>100</v>
      </c>
      <c r="AQ186" s="63">
        <v>100</v>
      </c>
      <c r="AR186" s="63">
        <v>100</v>
      </c>
      <c r="AS186" s="63">
        <v>100</v>
      </c>
      <c r="AT186" s="63">
        <v>100</v>
      </c>
      <c r="AU186" s="63">
        <v>100</v>
      </c>
      <c r="AV186" s="63">
        <v>100</v>
      </c>
    </row>
    <row r="187" spans="1:54" x14ac:dyDescent="0.25">
      <c r="A187" t="s">
        <v>16</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s="63">
        <v>62.09</v>
      </c>
      <c r="AK187" s="63">
        <v>60.71</v>
      </c>
      <c r="AL187" s="63">
        <v>58.18</v>
      </c>
      <c r="AM187" s="63">
        <v>56.18</v>
      </c>
      <c r="AN187" s="63">
        <v>60.75</v>
      </c>
      <c r="AO187" s="63">
        <v>63.92</v>
      </c>
      <c r="AP187" s="63">
        <v>56.2</v>
      </c>
      <c r="AQ187" s="63">
        <v>62.02</v>
      </c>
      <c r="AR187" s="63">
        <v>60.13</v>
      </c>
      <c r="AS187" s="63">
        <v>62.45</v>
      </c>
      <c r="AT187" s="63">
        <v>57.31</v>
      </c>
      <c r="AU187" s="63">
        <v>67.239999999999995</v>
      </c>
      <c r="AV187" s="63">
        <v>72.36</v>
      </c>
    </row>
    <row r="188" spans="1:54" x14ac:dyDescent="0.25">
      <c r="A188" t="s">
        <v>17</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s="63">
        <v>13.04</v>
      </c>
      <c r="AK188" s="63">
        <v>13.91</v>
      </c>
      <c r="AL188" s="63">
        <v>13.42</v>
      </c>
      <c r="AM188" s="63">
        <v>18.239999999999998</v>
      </c>
      <c r="AN188" s="63">
        <v>11.98</v>
      </c>
      <c r="AO188" s="63">
        <v>7.34</v>
      </c>
      <c r="AP188" s="63">
        <v>17.36</v>
      </c>
      <c r="AQ188" s="63">
        <v>14.79</v>
      </c>
      <c r="AR188" s="63">
        <v>16.12</v>
      </c>
      <c r="AS188" s="63">
        <v>23.3</v>
      </c>
      <c r="AT188" s="63">
        <v>21.16</v>
      </c>
      <c r="AU188" s="63">
        <v>14.45</v>
      </c>
      <c r="AV188" s="63">
        <v>16.100000000000001</v>
      </c>
    </row>
    <row r="189" spans="1:54" x14ac:dyDescent="0.25">
      <c r="A189" t="s">
        <v>18</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s="63">
        <v>24.87</v>
      </c>
      <c r="AK189" s="63">
        <v>25.38</v>
      </c>
      <c r="AL189" s="63">
        <v>28.4</v>
      </c>
      <c r="AM189" s="63">
        <v>25.59</v>
      </c>
      <c r="AN189" s="63">
        <v>27.27</v>
      </c>
      <c r="AO189" s="63">
        <v>28.74</v>
      </c>
      <c r="AP189" s="63">
        <v>26.44</v>
      </c>
      <c r="AQ189" s="63">
        <v>23.19</v>
      </c>
      <c r="AR189" s="63">
        <v>23.76</v>
      </c>
      <c r="AS189" s="63">
        <v>14.25</v>
      </c>
      <c r="AT189" s="63">
        <v>21.52</v>
      </c>
      <c r="AU189" s="63">
        <v>18.309999999999999</v>
      </c>
      <c r="AV189" s="63">
        <v>11.54</v>
      </c>
    </row>
    <row r="191" spans="1:54" x14ac:dyDescent="0.25">
      <c r="A191" t="s">
        <v>19</v>
      </c>
    </row>
    <row r="192" spans="1:54" x14ac:dyDescent="0.25">
      <c r="A192" t="s">
        <v>15</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s="63">
        <v>100</v>
      </c>
      <c r="AK192" s="63">
        <v>100</v>
      </c>
      <c r="AL192" s="63">
        <v>100</v>
      </c>
      <c r="AM192" s="63">
        <v>100</v>
      </c>
      <c r="AN192" s="63">
        <v>100</v>
      </c>
      <c r="AO192" s="63">
        <v>100</v>
      </c>
      <c r="AP192" s="63">
        <v>100</v>
      </c>
      <c r="AQ192" s="63">
        <v>100</v>
      </c>
      <c r="AR192" s="63">
        <v>100</v>
      </c>
      <c r="AS192" s="63">
        <v>100</v>
      </c>
      <c r="AT192" s="63">
        <v>100</v>
      </c>
      <c r="AU192" s="63">
        <v>100</v>
      </c>
      <c r="AV192" s="63">
        <v>100</v>
      </c>
    </row>
    <row r="193" spans="1:51" x14ac:dyDescent="0.25">
      <c r="A193" t="s">
        <v>16</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s="63">
        <v>72.27</v>
      </c>
      <c r="AK193" s="63">
        <v>71.5</v>
      </c>
      <c r="AL193" s="63">
        <v>71.239999999999995</v>
      </c>
      <c r="AM193" s="63">
        <v>70.25</v>
      </c>
      <c r="AN193" s="63">
        <v>72.56</v>
      </c>
      <c r="AO193" s="63">
        <v>73.510000000000005</v>
      </c>
      <c r="AP193" s="63">
        <v>75.239999999999995</v>
      </c>
      <c r="AQ193" s="63">
        <v>79.34</v>
      </c>
      <c r="AR193" s="63">
        <v>83.45</v>
      </c>
      <c r="AS193" s="63">
        <v>83.97</v>
      </c>
      <c r="AT193" s="63">
        <v>80.75</v>
      </c>
      <c r="AU193" s="63">
        <v>82.78</v>
      </c>
      <c r="AV193" s="63">
        <v>85.7</v>
      </c>
    </row>
    <row r="194" spans="1:51" x14ac:dyDescent="0.25">
      <c r="A194" t="s">
        <v>17</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s="63">
        <v>0.99</v>
      </c>
      <c r="AK194" s="63">
        <v>0.42</v>
      </c>
      <c r="AL194" s="63">
        <v>0.34</v>
      </c>
      <c r="AM194" s="63">
        <v>0.45</v>
      </c>
      <c r="AN194" s="63">
        <v>0.82</v>
      </c>
      <c r="AO194" s="63">
        <v>0.1</v>
      </c>
      <c r="AP194" s="63">
        <v>1.22</v>
      </c>
      <c r="AQ194" s="63">
        <v>1.07</v>
      </c>
      <c r="AR194" s="63">
        <v>1.07</v>
      </c>
      <c r="AS194" s="63">
        <v>0.82</v>
      </c>
      <c r="AT194" s="63">
        <v>1.77</v>
      </c>
      <c r="AU194" s="63">
        <v>0.33</v>
      </c>
      <c r="AV194" s="63">
        <v>0.42</v>
      </c>
    </row>
    <row r="195" spans="1:51" x14ac:dyDescent="0.25">
      <c r="A195" t="s">
        <v>18</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s="63">
        <v>26.74</v>
      </c>
      <c r="AK195" s="63">
        <v>28.08</v>
      </c>
      <c r="AL195" s="63">
        <v>28.42</v>
      </c>
      <c r="AM195" s="63">
        <v>29.3</v>
      </c>
      <c r="AN195" s="63">
        <v>26.62</v>
      </c>
      <c r="AO195" s="63">
        <v>26.39</v>
      </c>
      <c r="AP195" s="63">
        <v>23.54</v>
      </c>
      <c r="AQ195" s="63">
        <v>19.59</v>
      </c>
      <c r="AR195" s="63">
        <v>15.48</v>
      </c>
      <c r="AS195" s="63">
        <v>15.21</v>
      </c>
      <c r="AT195" s="63">
        <v>17.489999999999998</v>
      </c>
      <c r="AU195" s="63">
        <v>16.89</v>
      </c>
      <c r="AV195" s="63">
        <v>13.88</v>
      </c>
    </row>
    <row r="197" spans="1:51" x14ac:dyDescent="0.25">
      <c r="A197" t="s">
        <v>20</v>
      </c>
    </row>
    <row r="198" spans="1:51" x14ac:dyDescent="0.25">
      <c r="A198" t="s">
        <v>15</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s="63">
        <v>100</v>
      </c>
      <c r="AK198" s="63">
        <v>100</v>
      </c>
      <c r="AL198" s="63">
        <v>100</v>
      </c>
      <c r="AM198" s="63">
        <v>100</v>
      </c>
      <c r="AN198" s="63">
        <v>100</v>
      </c>
      <c r="AO198" s="63">
        <v>100</v>
      </c>
      <c r="AP198" s="63">
        <v>100</v>
      </c>
      <c r="AQ198" s="63">
        <v>100</v>
      </c>
      <c r="AR198" s="63">
        <v>100</v>
      </c>
      <c r="AS198" s="63">
        <v>100</v>
      </c>
      <c r="AT198" s="63">
        <v>100</v>
      </c>
      <c r="AU198" s="63">
        <v>100</v>
      </c>
      <c r="AV198" s="63">
        <v>100</v>
      </c>
    </row>
    <row r="199" spans="1:51" x14ac:dyDescent="0.25">
      <c r="A199" t="s">
        <v>16</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s="63">
        <v>72.36</v>
      </c>
      <c r="AK199" s="63">
        <v>80</v>
      </c>
      <c r="AL199" s="63">
        <v>75.430000000000007</v>
      </c>
      <c r="AM199" s="63">
        <v>73.64</v>
      </c>
      <c r="AN199" s="63">
        <v>72.400000000000006</v>
      </c>
      <c r="AO199" s="63">
        <v>76.52</v>
      </c>
      <c r="AP199" s="63">
        <v>75.680000000000007</v>
      </c>
      <c r="AQ199" s="63">
        <v>75.73</v>
      </c>
      <c r="AR199" s="63">
        <v>78.540000000000006</v>
      </c>
      <c r="AS199" s="63">
        <v>79.45</v>
      </c>
      <c r="AT199" s="63">
        <v>87.38</v>
      </c>
      <c r="AU199" s="63">
        <v>79.75</v>
      </c>
      <c r="AV199" s="63">
        <v>82.17</v>
      </c>
    </row>
    <row r="200" spans="1:51" x14ac:dyDescent="0.25">
      <c r="A200" t="s">
        <v>17</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s="63">
        <v>5.25</v>
      </c>
      <c r="AK200" s="63">
        <v>1.58</v>
      </c>
      <c r="AL200" s="63">
        <v>7.86</v>
      </c>
      <c r="AM200" s="63">
        <v>1.61</v>
      </c>
      <c r="AN200" s="63">
        <v>7.34</v>
      </c>
      <c r="AO200" s="63">
        <v>1.56</v>
      </c>
      <c r="AP200" s="63">
        <v>8.19</v>
      </c>
      <c r="AQ200" s="63">
        <v>9.34</v>
      </c>
      <c r="AR200" s="63">
        <v>9.86</v>
      </c>
      <c r="AS200" s="63">
        <v>7.34</v>
      </c>
      <c r="AT200" s="63">
        <v>4.0199999999999996</v>
      </c>
      <c r="AU200" s="63">
        <v>7.2</v>
      </c>
      <c r="AV200" s="63">
        <v>6.69</v>
      </c>
    </row>
    <row r="201" spans="1:51" x14ac:dyDescent="0.25">
      <c r="A201" t="s">
        <v>18</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s="63">
        <v>22.39</v>
      </c>
      <c r="AK201" s="63">
        <v>18.420000000000002</v>
      </c>
      <c r="AL201" s="63">
        <v>16.7</v>
      </c>
      <c r="AM201" s="63">
        <v>24.76</v>
      </c>
      <c r="AN201" s="63">
        <v>20.27</v>
      </c>
      <c r="AO201" s="63">
        <v>21.92</v>
      </c>
      <c r="AP201" s="63">
        <v>16.13</v>
      </c>
      <c r="AQ201" s="63">
        <v>14.92</v>
      </c>
      <c r="AR201" s="63">
        <v>11.6</v>
      </c>
      <c r="AS201" s="63">
        <v>13.21</v>
      </c>
      <c r="AT201" s="63">
        <v>8.61</v>
      </c>
      <c r="AU201" s="63">
        <v>13.05</v>
      </c>
      <c r="AV201" s="63">
        <v>11.14</v>
      </c>
    </row>
    <row r="204" spans="1:51" x14ac:dyDescent="0.25">
      <c r="A204" t="s">
        <v>5</v>
      </c>
    </row>
    <row r="205" spans="1:51" x14ac:dyDescent="0.25">
      <c r="A205" t="s">
        <v>6</v>
      </c>
    </row>
    <row r="206" spans="1:51" x14ac:dyDescent="0.25">
      <c r="A206" t="s">
        <v>28</v>
      </c>
    </row>
    <row r="207" spans="1:51" x14ac:dyDescent="0.25">
      <c r="A207" t="s">
        <v>8</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22</v>
      </c>
      <c r="AE207" s="1">
        <v>44348</v>
      </c>
      <c r="AF207" s="1">
        <v>44378</v>
      </c>
      <c r="AG207" s="1">
        <v>44409</v>
      </c>
      <c r="AH207" s="1">
        <v>44440</v>
      </c>
      <c r="AI207" s="1">
        <v>44470</v>
      </c>
      <c r="AJ207" s="64">
        <v>44501</v>
      </c>
      <c r="AK207" s="64">
        <v>44531</v>
      </c>
      <c r="AL207" s="64">
        <v>44562</v>
      </c>
      <c r="AM207" s="64">
        <v>44593</v>
      </c>
      <c r="AN207" s="64">
        <v>44621</v>
      </c>
      <c r="AO207" s="64">
        <v>44652</v>
      </c>
      <c r="AP207" s="64">
        <v>44682</v>
      </c>
      <c r="AQ207" s="64">
        <v>44713</v>
      </c>
      <c r="AR207" s="64">
        <v>44743</v>
      </c>
      <c r="AS207" s="64">
        <v>44774</v>
      </c>
      <c r="AT207" s="64">
        <v>44805</v>
      </c>
      <c r="AU207" s="64">
        <v>44835</v>
      </c>
      <c r="AV207" s="64">
        <v>44866</v>
      </c>
      <c r="AW207" s="64"/>
      <c r="AX207" s="1"/>
      <c r="AY207" s="1"/>
    </row>
    <row r="208" spans="1:51" x14ac:dyDescent="0.25">
      <c r="A208" t="s">
        <v>9</v>
      </c>
    </row>
    <row r="209" spans="1:48" x14ac:dyDescent="0.25">
      <c r="A209" t="s">
        <v>10</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s="63">
        <v>100</v>
      </c>
      <c r="AK209" s="63">
        <v>100</v>
      </c>
      <c r="AL209" s="63">
        <v>100</v>
      </c>
      <c r="AM209" s="63">
        <v>100</v>
      </c>
      <c r="AN209" s="63">
        <v>100</v>
      </c>
      <c r="AO209" s="63">
        <v>100</v>
      </c>
      <c r="AP209" s="63">
        <v>100</v>
      </c>
      <c r="AQ209" s="63">
        <v>100</v>
      </c>
      <c r="AR209" s="63">
        <v>100</v>
      </c>
      <c r="AS209" s="63">
        <v>100</v>
      </c>
      <c r="AT209" s="63">
        <v>100</v>
      </c>
      <c r="AU209" s="63">
        <v>100</v>
      </c>
      <c r="AV209" s="63">
        <v>100</v>
      </c>
    </row>
    <row r="210" spans="1:48" x14ac:dyDescent="0.25">
      <c r="A210" t="s">
        <v>11</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s="63">
        <v>71.86</v>
      </c>
      <c r="AK210" s="63">
        <v>72.819999999999993</v>
      </c>
      <c r="AL210" s="63">
        <v>67.900000000000006</v>
      </c>
      <c r="AM210" s="63">
        <v>69.709999999999994</v>
      </c>
      <c r="AN210" s="63">
        <v>72.66</v>
      </c>
      <c r="AO210" s="63">
        <v>71.95</v>
      </c>
      <c r="AP210" s="63">
        <v>76.14</v>
      </c>
      <c r="AQ210" s="63">
        <v>74.790000000000006</v>
      </c>
      <c r="AR210" s="63">
        <v>75.73</v>
      </c>
      <c r="AS210" s="63">
        <v>77.47</v>
      </c>
      <c r="AT210" s="63">
        <v>76.56</v>
      </c>
      <c r="AU210" s="63">
        <v>78.39</v>
      </c>
      <c r="AV210" s="63">
        <v>78.31</v>
      </c>
    </row>
    <row r="211" spans="1:48" x14ac:dyDescent="0.25">
      <c r="A211" t="s">
        <v>12</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s="63">
        <v>1.05</v>
      </c>
      <c r="AK211" s="63">
        <v>1.33</v>
      </c>
      <c r="AL211" s="63">
        <v>1.1100000000000001</v>
      </c>
      <c r="AM211" s="63">
        <v>1.67</v>
      </c>
      <c r="AN211" s="63">
        <v>0.67</v>
      </c>
      <c r="AO211" s="63">
        <v>0.5</v>
      </c>
      <c r="AP211" s="63">
        <v>0.66</v>
      </c>
      <c r="AQ211" s="63">
        <v>2.68</v>
      </c>
      <c r="AR211" s="63">
        <v>4.7300000000000004</v>
      </c>
      <c r="AS211" s="63">
        <v>4.5199999999999996</v>
      </c>
      <c r="AT211" s="63">
        <v>4.7300000000000004</v>
      </c>
      <c r="AU211" s="63">
        <v>5.54</v>
      </c>
      <c r="AV211" s="63">
        <v>4.6900000000000004</v>
      </c>
    </row>
    <row r="212" spans="1:48" x14ac:dyDescent="0.25">
      <c r="A212" t="s">
        <v>13</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s="63">
        <v>27.08</v>
      </c>
      <c r="AK212" s="63">
        <v>25.84</v>
      </c>
      <c r="AL212" s="63">
        <v>30.99</v>
      </c>
      <c r="AM212" s="63">
        <v>28.62</v>
      </c>
      <c r="AN212" s="63">
        <v>26.67</v>
      </c>
      <c r="AO212" s="63">
        <v>27.55</v>
      </c>
      <c r="AP212" s="63">
        <v>23.2</v>
      </c>
      <c r="AQ212" s="63">
        <v>22.53</v>
      </c>
      <c r="AR212" s="63">
        <v>19.54</v>
      </c>
      <c r="AS212" s="63">
        <v>18.010000000000002</v>
      </c>
      <c r="AT212" s="63">
        <v>18.71</v>
      </c>
      <c r="AU212" s="63">
        <v>16.07</v>
      </c>
      <c r="AV212" s="63">
        <v>17</v>
      </c>
    </row>
    <row r="214" spans="1:48" x14ac:dyDescent="0.25">
      <c r="A214" t="s">
        <v>14</v>
      </c>
    </row>
    <row r="215" spans="1:48" x14ac:dyDescent="0.25">
      <c r="A215" t="s">
        <v>15</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s="63">
        <v>100</v>
      </c>
      <c r="AK215" s="63">
        <v>100</v>
      </c>
      <c r="AL215" s="63">
        <v>100</v>
      </c>
      <c r="AM215" s="63">
        <v>100</v>
      </c>
      <c r="AN215" s="63">
        <v>100</v>
      </c>
      <c r="AO215" s="63">
        <v>100</v>
      </c>
      <c r="AP215" s="63">
        <v>100</v>
      </c>
      <c r="AQ215" s="63">
        <v>100</v>
      </c>
      <c r="AR215" s="63">
        <v>100</v>
      </c>
      <c r="AS215" s="63">
        <v>100</v>
      </c>
      <c r="AT215" s="63">
        <v>100</v>
      </c>
      <c r="AU215" s="63">
        <v>100</v>
      </c>
      <c r="AV215" s="63">
        <v>100</v>
      </c>
    </row>
    <row r="216" spans="1:48" x14ac:dyDescent="0.25">
      <c r="A216" t="s">
        <v>16</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s="63">
        <v>72.59</v>
      </c>
      <c r="AK216" s="63">
        <v>70.260000000000005</v>
      </c>
      <c r="AL216" s="63">
        <v>63.77</v>
      </c>
      <c r="AM216" s="63">
        <v>59.47</v>
      </c>
      <c r="AN216" s="63">
        <v>69.59</v>
      </c>
      <c r="AO216" s="63">
        <v>64.16</v>
      </c>
      <c r="AP216" s="63">
        <v>72.739999999999995</v>
      </c>
      <c r="AQ216" s="63">
        <v>75.209999999999994</v>
      </c>
      <c r="AR216" s="63">
        <v>69.47</v>
      </c>
      <c r="AS216" s="63">
        <v>62.3</v>
      </c>
      <c r="AT216" s="63">
        <v>63.23</v>
      </c>
      <c r="AU216" s="63">
        <v>68.44</v>
      </c>
      <c r="AV216" s="63">
        <v>70.2</v>
      </c>
    </row>
    <row r="217" spans="1:48" x14ac:dyDescent="0.25">
      <c r="A217" t="s">
        <v>17</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s="63">
        <v>2.5499999999999998</v>
      </c>
      <c r="AK217" s="63">
        <v>4.01</v>
      </c>
      <c r="AL217" s="63">
        <v>5.72</v>
      </c>
      <c r="AM217" s="63">
        <v>8.92</v>
      </c>
      <c r="AN217" s="63">
        <v>2.76</v>
      </c>
      <c r="AO217" s="63">
        <v>1.26</v>
      </c>
      <c r="AP217" s="63">
        <v>0.82</v>
      </c>
      <c r="AQ217" s="63">
        <v>4.6399999999999997</v>
      </c>
      <c r="AR217" s="63">
        <v>14.77</v>
      </c>
      <c r="AS217" s="63">
        <v>19.75</v>
      </c>
      <c r="AT217" s="63">
        <v>13.94</v>
      </c>
      <c r="AU217" s="63">
        <v>15.6</v>
      </c>
      <c r="AV217" s="63">
        <v>17.37</v>
      </c>
    </row>
    <row r="218" spans="1:48" x14ac:dyDescent="0.25">
      <c r="A218" t="s">
        <v>18</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s="63">
        <v>24.87</v>
      </c>
      <c r="AK218" s="63">
        <v>25.74</v>
      </c>
      <c r="AL218" s="63">
        <v>30.52</v>
      </c>
      <c r="AM218" s="63">
        <v>31.62</v>
      </c>
      <c r="AN218" s="63">
        <v>27.65</v>
      </c>
      <c r="AO218" s="63">
        <v>34.58</v>
      </c>
      <c r="AP218" s="63">
        <v>26.44</v>
      </c>
      <c r="AQ218" s="63">
        <v>20.149999999999999</v>
      </c>
      <c r="AR218" s="63">
        <v>15.76</v>
      </c>
      <c r="AS218" s="63">
        <v>17.95</v>
      </c>
      <c r="AT218" s="63">
        <v>22.83</v>
      </c>
      <c r="AU218" s="63">
        <v>15.96</v>
      </c>
      <c r="AV218" s="63">
        <v>12.43</v>
      </c>
    </row>
    <row r="220" spans="1:48" x14ac:dyDescent="0.25">
      <c r="A220" t="s">
        <v>19</v>
      </c>
    </row>
    <row r="221" spans="1:48" x14ac:dyDescent="0.25">
      <c r="A221" t="s">
        <v>15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s="63">
        <v>100</v>
      </c>
      <c r="AK221" s="63">
        <v>100</v>
      </c>
      <c r="AL221" s="63">
        <v>100</v>
      </c>
      <c r="AM221" s="63">
        <v>100</v>
      </c>
      <c r="AN221" s="63">
        <v>100</v>
      </c>
      <c r="AO221" s="63">
        <v>100</v>
      </c>
      <c r="AP221" s="63">
        <v>100</v>
      </c>
      <c r="AQ221" s="63">
        <v>100</v>
      </c>
      <c r="AR221" s="63">
        <v>100</v>
      </c>
      <c r="AS221" s="63">
        <v>100</v>
      </c>
      <c r="AT221" s="63">
        <v>100</v>
      </c>
      <c r="AU221" s="63">
        <v>100</v>
      </c>
      <c r="AV221" s="63">
        <v>100</v>
      </c>
    </row>
    <row r="222" spans="1:48" x14ac:dyDescent="0.25">
      <c r="A222" t="s">
        <v>16</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s="63">
        <v>71.55</v>
      </c>
      <c r="AK222" s="63">
        <v>72.739999999999995</v>
      </c>
      <c r="AL222" s="63">
        <v>67.680000000000007</v>
      </c>
      <c r="AM222" s="63">
        <v>70.28</v>
      </c>
      <c r="AN222" s="63">
        <v>72.19</v>
      </c>
      <c r="AO222" s="63">
        <v>73.16</v>
      </c>
      <c r="AP222" s="63">
        <v>76.22</v>
      </c>
      <c r="AQ222" s="63">
        <v>74.680000000000007</v>
      </c>
      <c r="AR222" s="63">
        <v>77</v>
      </c>
      <c r="AS222" s="63">
        <v>78.73</v>
      </c>
      <c r="AT222" s="63">
        <v>77.650000000000006</v>
      </c>
      <c r="AU222" s="63">
        <v>80.069999999999993</v>
      </c>
      <c r="AV222" s="63">
        <v>78.900000000000006</v>
      </c>
    </row>
    <row r="223" spans="1:48" x14ac:dyDescent="0.25">
      <c r="A223" t="s">
        <v>17</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s="63">
        <v>0.7</v>
      </c>
      <c r="AK223" s="63">
        <v>0.91</v>
      </c>
      <c r="AL223" s="63">
        <v>0.3</v>
      </c>
      <c r="AM223" s="63">
        <v>0.54</v>
      </c>
      <c r="AN223" s="63">
        <v>0.26</v>
      </c>
      <c r="AO223" s="63">
        <v>0.35</v>
      </c>
      <c r="AP223" s="63">
        <v>0.44</v>
      </c>
      <c r="AQ223" s="63">
        <v>2.21</v>
      </c>
      <c r="AR223" s="63">
        <v>2.88</v>
      </c>
      <c r="AS223" s="63">
        <v>2.5099999999999998</v>
      </c>
      <c r="AT223" s="63">
        <v>3.44</v>
      </c>
      <c r="AU223" s="63">
        <v>3.7</v>
      </c>
      <c r="AV223" s="63">
        <v>2.33</v>
      </c>
    </row>
    <row r="224" spans="1:48" x14ac:dyDescent="0.25">
      <c r="A224" t="s">
        <v>18</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s="63">
        <v>27.75</v>
      </c>
      <c r="AK224" s="63">
        <v>26.35</v>
      </c>
      <c r="AL224" s="63">
        <v>32.020000000000003</v>
      </c>
      <c r="AM224" s="63">
        <v>29.18</v>
      </c>
      <c r="AN224" s="63">
        <v>27.55</v>
      </c>
      <c r="AO224" s="63">
        <v>26.49</v>
      </c>
      <c r="AP224" s="63">
        <v>23.34</v>
      </c>
      <c r="AQ224" s="63">
        <v>23.11</v>
      </c>
      <c r="AR224" s="63">
        <v>20.12</v>
      </c>
      <c r="AS224" s="63">
        <v>18.760000000000002</v>
      </c>
      <c r="AT224" s="63">
        <v>18.91</v>
      </c>
      <c r="AU224" s="63">
        <v>16.23</v>
      </c>
      <c r="AV224" s="63">
        <v>18.77</v>
      </c>
    </row>
    <row r="226" spans="1:51" x14ac:dyDescent="0.25">
      <c r="A226" t="s">
        <v>20</v>
      </c>
    </row>
    <row r="227" spans="1:51" x14ac:dyDescent="0.25">
      <c r="A227" t="s">
        <v>15</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s="63">
        <v>100</v>
      </c>
      <c r="AK227" s="63">
        <v>100</v>
      </c>
      <c r="AL227" s="63">
        <v>100</v>
      </c>
      <c r="AM227" s="63">
        <v>100</v>
      </c>
      <c r="AN227" s="63">
        <v>100</v>
      </c>
      <c r="AO227" s="63">
        <v>100</v>
      </c>
      <c r="AP227" s="63">
        <v>100</v>
      </c>
      <c r="AQ227" s="63">
        <v>100</v>
      </c>
      <c r="AR227" s="63">
        <v>100</v>
      </c>
      <c r="AS227" s="63">
        <v>100</v>
      </c>
      <c r="AT227" s="63">
        <v>100</v>
      </c>
      <c r="AU227" s="63">
        <v>100</v>
      </c>
      <c r="AV227" s="63">
        <v>100</v>
      </c>
    </row>
    <row r="228" spans="1:51" x14ac:dyDescent="0.25">
      <c r="A228" t="s">
        <v>16</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s="63">
        <v>73.67</v>
      </c>
      <c r="AK228" s="63">
        <v>76.34</v>
      </c>
      <c r="AL228" s="63">
        <v>72.42</v>
      </c>
      <c r="AM228" s="63">
        <v>76.27</v>
      </c>
      <c r="AN228" s="63">
        <v>80.150000000000006</v>
      </c>
      <c r="AO228" s="63">
        <v>72.22</v>
      </c>
      <c r="AP228" s="63">
        <v>79.790000000000006</v>
      </c>
      <c r="AQ228" s="63">
        <v>75.180000000000007</v>
      </c>
      <c r="AR228" s="63">
        <v>73.790000000000006</v>
      </c>
      <c r="AS228" s="63">
        <v>82.91</v>
      </c>
      <c r="AT228" s="63">
        <v>80.14</v>
      </c>
      <c r="AU228" s="63">
        <v>78.62</v>
      </c>
      <c r="AV228" s="63">
        <v>84.41</v>
      </c>
    </row>
    <row r="229" spans="1:51" x14ac:dyDescent="0.25">
      <c r="A229" t="s">
        <v>17</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s="63">
        <v>2.29</v>
      </c>
      <c r="AK229" s="63">
        <v>2.09</v>
      </c>
      <c r="AL229" s="63">
        <v>3.03</v>
      </c>
      <c r="AM229" s="63">
        <v>2.09</v>
      </c>
      <c r="AN229" s="63">
        <v>0.32</v>
      </c>
      <c r="AO229" s="63">
        <v>0.7</v>
      </c>
      <c r="AP229" s="63">
        <v>2.19</v>
      </c>
      <c r="AQ229" s="63">
        <v>4.01</v>
      </c>
      <c r="AR229" s="63">
        <v>6.49</v>
      </c>
      <c r="AS229" s="63">
        <v>3.55</v>
      </c>
      <c r="AT229" s="63">
        <v>5.32</v>
      </c>
      <c r="AU229" s="63">
        <v>6.28</v>
      </c>
      <c r="AV229" s="63">
        <v>3.98</v>
      </c>
    </row>
    <row r="230" spans="1:51" x14ac:dyDescent="0.25">
      <c r="A230" t="s">
        <v>18</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s="63">
        <v>24.04</v>
      </c>
      <c r="AK230" s="63">
        <v>21.58</v>
      </c>
      <c r="AL230" s="63">
        <v>24.56</v>
      </c>
      <c r="AM230" s="63">
        <v>21.65</v>
      </c>
      <c r="AN230" s="63">
        <v>19.53</v>
      </c>
      <c r="AO230" s="63">
        <v>27.08</v>
      </c>
      <c r="AP230" s="63">
        <v>18.02</v>
      </c>
      <c r="AQ230" s="63">
        <v>20.81</v>
      </c>
      <c r="AR230" s="63">
        <v>19.72</v>
      </c>
      <c r="AS230" s="63">
        <v>13.54</v>
      </c>
      <c r="AT230" s="63">
        <v>14.54</v>
      </c>
      <c r="AU230" s="63">
        <v>15.1</v>
      </c>
      <c r="AV230" s="63">
        <v>11.62</v>
      </c>
    </row>
    <row r="233" spans="1:51" x14ac:dyDescent="0.25">
      <c r="A233" t="s">
        <v>5</v>
      </c>
    </row>
    <row r="234" spans="1:51" x14ac:dyDescent="0.25">
      <c r="A234" t="s">
        <v>29</v>
      </c>
    </row>
    <row r="235" spans="1:51" x14ac:dyDescent="0.25">
      <c r="A235" t="s">
        <v>7</v>
      </c>
    </row>
    <row r="236" spans="1:51" x14ac:dyDescent="0.25">
      <c r="A236" t="s">
        <v>8</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22</v>
      </c>
      <c r="AE236" s="1">
        <v>44348</v>
      </c>
      <c r="AF236" s="1">
        <v>44378</v>
      </c>
      <c r="AG236" s="1">
        <v>44409</v>
      </c>
      <c r="AH236" s="1">
        <v>44440</v>
      </c>
      <c r="AI236" s="1">
        <v>44470</v>
      </c>
      <c r="AJ236" s="64">
        <v>44501</v>
      </c>
      <c r="AK236" s="64">
        <v>44531</v>
      </c>
      <c r="AL236" s="64">
        <v>44562</v>
      </c>
      <c r="AM236" s="64">
        <v>44593</v>
      </c>
      <c r="AN236" s="64">
        <v>44621</v>
      </c>
      <c r="AO236" s="64">
        <v>44652</v>
      </c>
      <c r="AP236" s="64">
        <v>44682</v>
      </c>
      <c r="AQ236" s="64">
        <v>44713</v>
      </c>
      <c r="AR236" s="64">
        <v>44743</v>
      </c>
      <c r="AS236" s="64">
        <v>44774</v>
      </c>
      <c r="AT236" s="64">
        <v>44805</v>
      </c>
      <c r="AU236" s="64">
        <v>44835</v>
      </c>
      <c r="AV236" s="64">
        <v>44866</v>
      </c>
      <c r="AW236" s="64"/>
      <c r="AX236" s="1"/>
      <c r="AY236" s="1"/>
    </row>
    <row r="237" spans="1:51" x14ac:dyDescent="0.25">
      <c r="A237" t="s">
        <v>30</v>
      </c>
    </row>
    <row r="238" spans="1:51" x14ac:dyDescent="0.25">
      <c r="A238" t="s">
        <v>31</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s="63">
        <v>100</v>
      </c>
      <c r="AK238" s="63">
        <v>100</v>
      </c>
      <c r="AL238" s="63">
        <v>100</v>
      </c>
      <c r="AM238" s="63">
        <v>100</v>
      </c>
      <c r="AN238" s="63">
        <v>100</v>
      </c>
      <c r="AO238" s="63">
        <v>100</v>
      </c>
      <c r="AP238" s="63">
        <v>100</v>
      </c>
      <c r="AQ238" s="63">
        <v>100</v>
      </c>
      <c r="AR238" s="63">
        <v>100</v>
      </c>
      <c r="AS238" s="63">
        <v>100</v>
      </c>
      <c r="AT238" s="63">
        <v>100</v>
      </c>
      <c r="AU238" s="63">
        <v>100</v>
      </c>
      <c r="AV238" s="63">
        <v>100</v>
      </c>
    </row>
    <row r="239" spans="1:51" x14ac:dyDescent="0.25">
      <c r="A239" t="s">
        <v>32</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s="63">
        <v>67.94</v>
      </c>
      <c r="AK239" s="63">
        <v>66.209999999999994</v>
      </c>
      <c r="AL239" s="63">
        <v>66.569999999999993</v>
      </c>
      <c r="AM239" s="63">
        <v>64.28</v>
      </c>
      <c r="AN239" s="63">
        <v>68.209999999999994</v>
      </c>
      <c r="AO239" s="63">
        <v>66.61</v>
      </c>
      <c r="AP239" s="63">
        <v>70.5</v>
      </c>
      <c r="AQ239" s="63">
        <v>70.349999999999994</v>
      </c>
      <c r="AR239" s="63">
        <v>74.13</v>
      </c>
      <c r="AS239" s="63">
        <v>73.25</v>
      </c>
      <c r="AT239" s="63">
        <v>76.11</v>
      </c>
      <c r="AU239" s="63">
        <v>77.930000000000007</v>
      </c>
      <c r="AV239" s="63">
        <v>82.77</v>
      </c>
    </row>
    <row r="240" spans="1:51" x14ac:dyDescent="0.25">
      <c r="A240" t="s">
        <v>33</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s="63">
        <v>2.38</v>
      </c>
      <c r="AK240" s="63">
        <v>3.01</v>
      </c>
      <c r="AL240" s="63">
        <v>2.0699999999999998</v>
      </c>
      <c r="AM240" s="63">
        <v>2.99</v>
      </c>
      <c r="AN240" s="63">
        <v>1.72</v>
      </c>
      <c r="AO240" s="63">
        <v>1.96</v>
      </c>
      <c r="AP240" s="63">
        <v>1.71</v>
      </c>
      <c r="AQ240" s="63">
        <v>2.23</v>
      </c>
      <c r="AR240" s="63">
        <v>2.21</v>
      </c>
      <c r="AS240" s="63">
        <v>2.61</v>
      </c>
      <c r="AT240" s="63">
        <v>1.95</v>
      </c>
      <c r="AU240" s="63">
        <v>2.25</v>
      </c>
      <c r="AV240" s="63">
        <v>2.11</v>
      </c>
    </row>
    <row r="241" spans="1:48" x14ac:dyDescent="0.25">
      <c r="A241" t="s">
        <v>34</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s="63">
        <v>29.67</v>
      </c>
      <c r="AK241" s="63">
        <v>30.79</v>
      </c>
      <c r="AL241" s="63">
        <v>31.36</v>
      </c>
      <c r="AM241" s="63">
        <v>32.729999999999997</v>
      </c>
      <c r="AN241" s="63">
        <v>30.07</v>
      </c>
      <c r="AO241" s="63">
        <v>31.44</v>
      </c>
      <c r="AP241" s="63">
        <v>27.79</v>
      </c>
      <c r="AQ241" s="63">
        <v>27.42</v>
      </c>
      <c r="AR241" s="63">
        <v>23.66</v>
      </c>
      <c r="AS241" s="63">
        <v>24.15</v>
      </c>
      <c r="AT241" s="63">
        <v>21.94</v>
      </c>
      <c r="AU241" s="63">
        <v>19.809999999999999</v>
      </c>
      <c r="AV241" s="63">
        <v>15.12</v>
      </c>
    </row>
    <row r="243" spans="1:48" x14ac:dyDescent="0.25">
      <c r="A243" t="s">
        <v>35</v>
      </c>
    </row>
    <row r="244" spans="1:48" x14ac:dyDescent="0.25">
      <c r="A244" t="s">
        <v>36</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s="63">
        <v>100</v>
      </c>
      <c r="AK244" s="63">
        <v>100</v>
      </c>
      <c r="AL244" s="63">
        <v>100</v>
      </c>
      <c r="AM244" s="63">
        <v>100</v>
      </c>
      <c r="AN244" s="63">
        <v>100</v>
      </c>
      <c r="AO244" s="63">
        <v>100</v>
      </c>
      <c r="AP244" s="63">
        <v>100</v>
      </c>
      <c r="AQ244" s="63">
        <v>100</v>
      </c>
      <c r="AR244" s="63">
        <v>100</v>
      </c>
      <c r="AS244" s="63">
        <v>100</v>
      </c>
      <c r="AT244" s="63">
        <v>100</v>
      </c>
      <c r="AU244" s="63">
        <v>100</v>
      </c>
      <c r="AV244" s="63">
        <v>100</v>
      </c>
    </row>
    <row r="245" spans="1:48" x14ac:dyDescent="0.25">
      <c r="A245" t="s">
        <v>37</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s="63">
        <v>70.510000000000005</v>
      </c>
      <c r="AK245" s="63">
        <v>71.66</v>
      </c>
      <c r="AL245" s="63">
        <v>68.98</v>
      </c>
      <c r="AM245" s="63">
        <v>68.75</v>
      </c>
      <c r="AN245" s="63">
        <v>70.36</v>
      </c>
      <c r="AO245" s="63">
        <v>72.83</v>
      </c>
      <c r="AP245" s="63">
        <v>74.95</v>
      </c>
      <c r="AQ245" s="63">
        <v>77.260000000000005</v>
      </c>
      <c r="AR245" s="63">
        <v>78.83</v>
      </c>
      <c r="AS245" s="63">
        <v>81.12</v>
      </c>
      <c r="AT245" s="63">
        <v>80.180000000000007</v>
      </c>
      <c r="AU245" s="63">
        <v>81.540000000000006</v>
      </c>
      <c r="AV245" s="63">
        <v>82.75</v>
      </c>
    </row>
    <row r="246" spans="1:48" x14ac:dyDescent="0.25">
      <c r="A246" t="s">
        <v>38</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s="63">
        <v>1.49</v>
      </c>
      <c r="AK246" s="63">
        <v>1.44</v>
      </c>
      <c r="AL246" s="63">
        <v>1.26</v>
      </c>
      <c r="AM246" s="63">
        <v>1.35</v>
      </c>
      <c r="AN246" s="63">
        <v>1.43</v>
      </c>
      <c r="AO246" s="63">
        <v>1.46</v>
      </c>
      <c r="AP246" s="63">
        <v>1.4</v>
      </c>
      <c r="AQ246" s="63">
        <v>1.25</v>
      </c>
      <c r="AR246" s="63">
        <v>1.6</v>
      </c>
      <c r="AS246" s="63">
        <v>1.1299999999999999</v>
      </c>
      <c r="AT246" s="63">
        <v>1.57</v>
      </c>
      <c r="AU246" s="63">
        <v>1.1599999999999999</v>
      </c>
      <c r="AV246" s="63">
        <v>1.67</v>
      </c>
    </row>
    <row r="247" spans="1:48" x14ac:dyDescent="0.25">
      <c r="A247" t="s">
        <v>39</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s="63">
        <v>28</v>
      </c>
      <c r="AK247" s="63">
        <v>26.9</v>
      </c>
      <c r="AL247" s="63">
        <v>29.76</v>
      </c>
      <c r="AM247" s="63">
        <v>29.9</v>
      </c>
      <c r="AN247" s="63">
        <v>28.21</v>
      </c>
      <c r="AO247" s="63">
        <v>25.71</v>
      </c>
      <c r="AP247" s="63">
        <v>23.65</v>
      </c>
      <c r="AQ247" s="63">
        <v>21.49</v>
      </c>
      <c r="AR247" s="63">
        <v>19.579999999999998</v>
      </c>
      <c r="AS247" s="63">
        <v>17.75</v>
      </c>
      <c r="AT247" s="63">
        <v>18.25</v>
      </c>
      <c r="AU247" s="63">
        <v>17.3</v>
      </c>
      <c r="AV247" s="63">
        <v>15.58</v>
      </c>
    </row>
    <row r="249" spans="1:48" x14ac:dyDescent="0.25">
      <c r="A249" t="s">
        <v>40</v>
      </c>
    </row>
    <row r="250" spans="1:48" x14ac:dyDescent="0.25">
      <c r="A250" t="s">
        <v>36</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s="63">
        <v>100</v>
      </c>
      <c r="AK250" s="63">
        <v>100</v>
      </c>
      <c r="AL250" s="63">
        <v>100</v>
      </c>
      <c r="AM250" s="63">
        <v>100</v>
      </c>
      <c r="AN250" s="63">
        <v>100</v>
      </c>
      <c r="AO250" s="63">
        <v>100</v>
      </c>
      <c r="AP250" s="63">
        <v>100</v>
      </c>
      <c r="AQ250" s="63">
        <v>100</v>
      </c>
      <c r="AR250" s="63">
        <v>100</v>
      </c>
      <c r="AS250" s="63">
        <v>100</v>
      </c>
      <c r="AT250" s="63">
        <v>100</v>
      </c>
      <c r="AU250" s="63">
        <v>100</v>
      </c>
      <c r="AV250" s="63">
        <v>100</v>
      </c>
    </row>
    <row r="251" spans="1:48" x14ac:dyDescent="0.25">
      <c r="A251" t="s">
        <v>37</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s="63">
        <v>67.959999999999994</v>
      </c>
      <c r="AK251" s="63">
        <v>71.08</v>
      </c>
      <c r="AL251" s="63">
        <v>68.11</v>
      </c>
      <c r="AM251" s="63">
        <v>66.81</v>
      </c>
      <c r="AN251" s="63">
        <v>69.81</v>
      </c>
      <c r="AO251" s="63">
        <v>70.05</v>
      </c>
      <c r="AP251" s="63">
        <v>73.37</v>
      </c>
      <c r="AQ251" s="63">
        <v>75.36</v>
      </c>
      <c r="AR251" s="63">
        <v>74.73</v>
      </c>
      <c r="AS251" s="63">
        <v>78.010000000000005</v>
      </c>
      <c r="AT251" s="63">
        <v>75.48</v>
      </c>
      <c r="AU251" s="63">
        <v>79.28</v>
      </c>
      <c r="AV251" s="63">
        <v>79.77</v>
      </c>
    </row>
    <row r="252" spans="1:48" x14ac:dyDescent="0.25">
      <c r="A252" t="s">
        <v>38</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s="63">
        <v>3.05</v>
      </c>
      <c r="AK252" s="63">
        <v>2.19</v>
      </c>
      <c r="AL252" s="63">
        <v>2.83</v>
      </c>
      <c r="AM252" s="63">
        <v>2.93</v>
      </c>
      <c r="AN252" s="63">
        <v>1.99</v>
      </c>
      <c r="AO252" s="63">
        <v>1.77</v>
      </c>
      <c r="AP252" s="63">
        <v>2.2200000000000002</v>
      </c>
      <c r="AQ252" s="63">
        <v>2.19</v>
      </c>
      <c r="AR252" s="63">
        <v>3.11</v>
      </c>
      <c r="AS252" s="63">
        <v>3.51</v>
      </c>
      <c r="AT252" s="63">
        <v>4.6100000000000003</v>
      </c>
      <c r="AU252" s="63">
        <v>2.3199999999999998</v>
      </c>
      <c r="AV252" s="63">
        <v>3.12</v>
      </c>
    </row>
    <row r="253" spans="1:48" x14ac:dyDescent="0.25">
      <c r="A253" t="s">
        <v>39</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s="63">
        <v>28.99</v>
      </c>
      <c r="AK253" s="63">
        <v>26.72</v>
      </c>
      <c r="AL253" s="63">
        <v>29.05</v>
      </c>
      <c r="AM253" s="63">
        <v>30.25</v>
      </c>
      <c r="AN253" s="63">
        <v>28.21</v>
      </c>
      <c r="AO253" s="63">
        <v>28.18</v>
      </c>
      <c r="AP253" s="63">
        <v>24.41</v>
      </c>
      <c r="AQ253" s="63">
        <v>22.45</v>
      </c>
      <c r="AR253" s="63">
        <v>22.15</v>
      </c>
      <c r="AS253" s="63">
        <v>18.48</v>
      </c>
      <c r="AT253" s="63">
        <v>19.91</v>
      </c>
      <c r="AU253" s="63">
        <v>18.41</v>
      </c>
      <c r="AV253" s="63">
        <v>17.11</v>
      </c>
    </row>
    <row r="256" spans="1:48" x14ac:dyDescent="0.25">
      <c r="A256" t="s">
        <v>5</v>
      </c>
    </row>
    <row r="257" spans="1:51" x14ac:dyDescent="0.25">
      <c r="A257" t="s">
        <v>29</v>
      </c>
    </row>
    <row r="258" spans="1:51" x14ac:dyDescent="0.25">
      <c r="A258" t="s">
        <v>21</v>
      </c>
    </row>
    <row r="259" spans="1:51" x14ac:dyDescent="0.25">
      <c r="A259" t="s">
        <v>8</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22</v>
      </c>
      <c r="AE259" s="1">
        <v>44348</v>
      </c>
      <c r="AF259" s="1">
        <v>44378</v>
      </c>
      <c r="AG259" s="1">
        <v>44409</v>
      </c>
      <c r="AH259" s="1">
        <v>44440</v>
      </c>
      <c r="AI259" s="1">
        <v>44470</v>
      </c>
      <c r="AJ259" s="64">
        <v>44501</v>
      </c>
      <c r="AK259" s="64">
        <v>44531</v>
      </c>
      <c r="AL259" s="64">
        <v>44562</v>
      </c>
      <c r="AM259" s="64">
        <v>44593</v>
      </c>
      <c r="AN259" s="64">
        <v>44621</v>
      </c>
      <c r="AO259" s="64">
        <v>44652</v>
      </c>
      <c r="AP259" s="64">
        <v>44682</v>
      </c>
      <c r="AQ259" s="64">
        <v>44713</v>
      </c>
      <c r="AR259" s="64">
        <v>44743</v>
      </c>
      <c r="AS259" s="64">
        <v>44774</v>
      </c>
      <c r="AT259" s="64">
        <v>44805</v>
      </c>
      <c r="AU259" s="64">
        <v>44835</v>
      </c>
      <c r="AV259" s="64">
        <v>44866</v>
      </c>
      <c r="AW259" s="64"/>
      <c r="AX259" s="1"/>
      <c r="AY259" s="1"/>
    </row>
    <row r="260" spans="1:51" x14ac:dyDescent="0.25">
      <c r="A260" t="s">
        <v>30</v>
      </c>
    </row>
    <row r="261" spans="1:51" x14ac:dyDescent="0.25">
      <c r="A261" t="s">
        <v>31</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s="63">
        <v>100</v>
      </c>
      <c r="AK261" s="63">
        <v>100</v>
      </c>
      <c r="AL261" s="63">
        <v>100</v>
      </c>
      <c r="AM261" s="63">
        <v>100</v>
      </c>
      <c r="AN261" s="63">
        <v>100</v>
      </c>
      <c r="AO261" s="63">
        <v>100</v>
      </c>
      <c r="AP261" s="63">
        <v>100</v>
      </c>
      <c r="AQ261" s="63">
        <v>100</v>
      </c>
      <c r="AR261" s="63">
        <v>100</v>
      </c>
      <c r="AS261" s="63">
        <v>100</v>
      </c>
      <c r="AT261" s="63">
        <v>100</v>
      </c>
      <c r="AU261" s="63">
        <v>100</v>
      </c>
      <c r="AV261" s="63">
        <v>100</v>
      </c>
    </row>
    <row r="262" spans="1:51" x14ac:dyDescent="0.25">
      <c r="A262" t="s">
        <v>32</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s="63">
        <v>62.38</v>
      </c>
      <c r="AK262" s="63">
        <v>62.33</v>
      </c>
      <c r="AL262" s="63">
        <v>60.34</v>
      </c>
      <c r="AM262" s="63">
        <v>59.48</v>
      </c>
      <c r="AN262" s="63">
        <v>60.94</v>
      </c>
      <c r="AO262" s="63">
        <v>62.27</v>
      </c>
      <c r="AP262" s="63">
        <v>64.83</v>
      </c>
      <c r="AQ262" s="63">
        <v>68.09</v>
      </c>
      <c r="AR262" s="63">
        <v>68.27</v>
      </c>
      <c r="AS262" s="63">
        <v>70.55</v>
      </c>
      <c r="AT262" s="63">
        <v>71.98</v>
      </c>
      <c r="AU262" s="63">
        <v>73.41</v>
      </c>
      <c r="AV262" s="63">
        <v>75.39</v>
      </c>
    </row>
    <row r="263" spans="1:51" x14ac:dyDescent="0.25">
      <c r="A263" t="s">
        <v>33</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s="63">
        <v>4.68</v>
      </c>
      <c r="AK263" s="63">
        <v>3.86</v>
      </c>
      <c r="AL263" s="63">
        <v>4.7699999999999996</v>
      </c>
      <c r="AM263" s="63">
        <v>4.71</v>
      </c>
      <c r="AN263" s="63">
        <v>4.6500000000000004</v>
      </c>
      <c r="AO263" s="63">
        <v>4.47</v>
      </c>
      <c r="AP263" s="63">
        <v>4.8</v>
      </c>
      <c r="AQ263" s="63">
        <v>5.0199999999999996</v>
      </c>
      <c r="AR263" s="63">
        <v>5.69</v>
      </c>
      <c r="AS263" s="63">
        <v>5</v>
      </c>
      <c r="AT263" s="63">
        <v>6.23</v>
      </c>
      <c r="AU263" s="63">
        <v>5.74</v>
      </c>
      <c r="AV263" s="63">
        <v>4.84</v>
      </c>
    </row>
    <row r="264" spans="1:51" x14ac:dyDescent="0.25">
      <c r="A264" t="s">
        <v>34</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s="63">
        <v>32.94</v>
      </c>
      <c r="AK264" s="63">
        <v>33.81</v>
      </c>
      <c r="AL264" s="63">
        <v>34.89</v>
      </c>
      <c r="AM264" s="63">
        <v>35.81</v>
      </c>
      <c r="AN264" s="63">
        <v>34.409999999999997</v>
      </c>
      <c r="AO264" s="63">
        <v>33.25</v>
      </c>
      <c r="AP264" s="63">
        <v>30.37</v>
      </c>
      <c r="AQ264" s="63">
        <v>26.89</v>
      </c>
      <c r="AR264" s="63">
        <v>26.04</v>
      </c>
      <c r="AS264" s="63">
        <v>24.45</v>
      </c>
      <c r="AT264" s="63">
        <v>21.8</v>
      </c>
      <c r="AU264" s="63">
        <v>20.85</v>
      </c>
      <c r="AV264" s="63">
        <v>19.77</v>
      </c>
    </row>
    <row r="266" spans="1:51" x14ac:dyDescent="0.25">
      <c r="A266" t="s">
        <v>35</v>
      </c>
    </row>
    <row r="267" spans="1:51" x14ac:dyDescent="0.25">
      <c r="A267" t="s">
        <v>36</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s="63">
        <v>100</v>
      </c>
      <c r="AK267" s="63">
        <v>100</v>
      </c>
      <c r="AL267" s="63">
        <v>100</v>
      </c>
      <c r="AM267" s="63">
        <v>100</v>
      </c>
      <c r="AN267" s="63">
        <v>100</v>
      </c>
      <c r="AO267" s="63">
        <v>100</v>
      </c>
      <c r="AP267" s="63">
        <v>100</v>
      </c>
      <c r="AQ267" s="63">
        <v>100</v>
      </c>
      <c r="AR267" s="63">
        <v>100</v>
      </c>
      <c r="AS267" s="63">
        <v>100</v>
      </c>
      <c r="AT267" s="63">
        <v>100</v>
      </c>
      <c r="AU267" s="63">
        <v>100</v>
      </c>
      <c r="AV267" s="63">
        <v>100</v>
      </c>
    </row>
    <row r="268" spans="1:51" x14ac:dyDescent="0.25">
      <c r="A268" t="s">
        <v>37</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s="63">
        <v>67.75</v>
      </c>
      <c r="AK268" s="63">
        <v>67.84</v>
      </c>
      <c r="AL268" s="63">
        <v>65.45</v>
      </c>
      <c r="AM268" s="63">
        <v>66.150000000000006</v>
      </c>
      <c r="AN268" s="63">
        <v>66.790000000000006</v>
      </c>
      <c r="AO268" s="63">
        <v>69.760000000000005</v>
      </c>
      <c r="AP268" s="63">
        <v>71.34</v>
      </c>
      <c r="AQ268" s="63">
        <v>74.95</v>
      </c>
      <c r="AR268" s="63">
        <v>77.069999999999993</v>
      </c>
      <c r="AS268" s="63">
        <v>78.510000000000005</v>
      </c>
      <c r="AT268" s="63">
        <v>78.72</v>
      </c>
      <c r="AU268" s="63">
        <v>80.09</v>
      </c>
      <c r="AV268" s="63">
        <v>81.56</v>
      </c>
    </row>
    <row r="269" spans="1:51" x14ac:dyDescent="0.25">
      <c r="A269" t="s">
        <v>38</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s="63">
        <v>1.29</v>
      </c>
      <c r="AK269" s="63">
        <v>1.34</v>
      </c>
      <c r="AL269" s="63">
        <v>1.32</v>
      </c>
      <c r="AM269" s="63">
        <v>1.24</v>
      </c>
      <c r="AN269" s="63">
        <v>1.22</v>
      </c>
      <c r="AO269" s="63">
        <v>1.27</v>
      </c>
      <c r="AP269" s="63">
        <v>1.32</v>
      </c>
      <c r="AQ269" s="63">
        <v>1.29</v>
      </c>
      <c r="AR269" s="63">
        <v>1.28</v>
      </c>
      <c r="AS269" s="63">
        <v>1.25</v>
      </c>
      <c r="AT269" s="63">
        <v>1.23</v>
      </c>
      <c r="AU269" s="63">
        <v>1.1399999999999999</v>
      </c>
      <c r="AV269" s="63">
        <v>1.1499999999999999</v>
      </c>
    </row>
    <row r="270" spans="1:51" x14ac:dyDescent="0.25">
      <c r="A270" t="s">
        <v>39</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s="63">
        <v>30.96</v>
      </c>
      <c r="AK270" s="63">
        <v>30.82</v>
      </c>
      <c r="AL270" s="63">
        <v>33.229999999999997</v>
      </c>
      <c r="AM270" s="63">
        <v>32.61</v>
      </c>
      <c r="AN270" s="63">
        <v>31.99</v>
      </c>
      <c r="AO270" s="63">
        <v>28.97</v>
      </c>
      <c r="AP270" s="63">
        <v>27.35</v>
      </c>
      <c r="AQ270" s="63">
        <v>23.76</v>
      </c>
      <c r="AR270" s="63">
        <v>21.66</v>
      </c>
      <c r="AS270" s="63">
        <v>20.23</v>
      </c>
      <c r="AT270" s="63">
        <v>20.05</v>
      </c>
      <c r="AU270" s="63">
        <v>18.78</v>
      </c>
      <c r="AV270" s="63">
        <v>17.29</v>
      </c>
    </row>
    <row r="272" spans="1:51" x14ac:dyDescent="0.25">
      <c r="A272" t="s">
        <v>40</v>
      </c>
    </row>
    <row r="273" spans="1:51" x14ac:dyDescent="0.25">
      <c r="A273" t="s">
        <v>36</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s="63">
        <v>100</v>
      </c>
      <c r="AK273" s="63">
        <v>100</v>
      </c>
      <c r="AL273" s="63">
        <v>100</v>
      </c>
      <c r="AM273" s="63">
        <v>100</v>
      </c>
      <c r="AN273" s="63">
        <v>100</v>
      </c>
      <c r="AO273" s="63">
        <v>100</v>
      </c>
      <c r="AP273" s="63">
        <v>100</v>
      </c>
      <c r="AQ273" s="63">
        <v>100</v>
      </c>
      <c r="AR273" s="63">
        <v>100</v>
      </c>
      <c r="AS273" s="63">
        <v>100</v>
      </c>
      <c r="AT273" s="63">
        <v>100</v>
      </c>
      <c r="AU273" s="63">
        <v>100</v>
      </c>
      <c r="AV273" s="63">
        <v>100</v>
      </c>
    </row>
    <row r="274" spans="1:51" x14ac:dyDescent="0.25">
      <c r="A274" t="s">
        <v>37</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s="63">
        <v>64.45</v>
      </c>
      <c r="AK274" s="63">
        <v>65.06</v>
      </c>
      <c r="AL274" s="63">
        <v>62.98</v>
      </c>
      <c r="AM274" s="63">
        <v>63.48</v>
      </c>
      <c r="AN274" s="63">
        <v>64.95</v>
      </c>
      <c r="AO274" s="63">
        <v>67.44</v>
      </c>
      <c r="AP274" s="63">
        <v>69.2</v>
      </c>
      <c r="AQ274" s="63">
        <v>71.959999999999994</v>
      </c>
      <c r="AR274" s="63">
        <v>72.56</v>
      </c>
      <c r="AS274" s="63">
        <v>75.760000000000005</v>
      </c>
      <c r="AT274" s="63">
        <v>76.040000000000006</v>
      </c>
      <c r="AU274" s="63">
        <v>77.510000000000005</v>
      </c>
      <c r="AV274" s="63">
        <v>79.62</v>
      </c>
    </row>
    <row r="275" spans="1:51" x14ac:dyDescent="0.25">
      <c r="A275" t="s">
        <v>38</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s="63">
        <v>4.66</v>
      </c>
      <c r="AK275" s="63">
        <v>4.95</v>
      </c>
      <c r="AL275" s="63">
        <v>5.51</v>
      </c>
      <c r="AM275" s="63">
        <v>4.46</v>
      </c>
      <c r="AN275" s="63">
        <v>5.08</v>
      </c>
      <c r="AO275" s="63">
        <v>4.25</v>
      </c>
      <c r="AP275" s="63">
        <v>4.76</v>
      </c>
      <c r="AQ275" s="63">
        <v>4.7</v>
      </c>
      <c r="AR275" s="63">
        <v>4.82</v>
      </c>
      <c r="AS275" s="63">
        <v>4.1900000000000004</v>
      </c>
      <c r="AT275" s="63">
        <v>3.94</v>
      </c>
      <c r="AU275" s="63">
        <v>3.18</v>
      </c>
      <c r="AV275" s="63">
        <v>3.22</v>
      </c>
    </row>
    <row r="276" spans="1:51" x14ac:dyDescent="0.25">
      <c r="A276" t="s">
        <v>39</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s="63">
        <v>30.89</v>
      </c>
      <c r="AK276" s="63">
        <v>29.99</v>
      </c>
      <c r="AL276" s="63">
        <v>31.52</v>
      </c>
      <c r="AM276" s="63">
        <v>32.06</v>
      </c>
      <c r="AN276" s="63">
        <v>29.97</v>
      </c>
      <c r="AO276" s="63">
        <v>28.32</v>
      </c>
      <c r="AP276" s="63">
        <v>26.04</v>
      </c>
      <c r="AQ276" s="63">
        <v>23.34</v>
      </c>
      <c r="AR276" s="63">
        <v>22.62</v>
      </c>
      <c r="AS276" s="63">
        <v>20.05</v>
      </c>
      <c r="AT276" s="63">
        <v>20.010000000000002</v>
      </c>
      <c r="AU276" s="63">
        <v>19.309999999999999</v>
      </c>
      <c r="AV276" s="63">
        <v>17.16</v>
      </c>
    </row>
    <row r="279" spans="1:51" x14ac:dyDescent="0.25">
      <c r="A279" t="s">
        <v>5</v>
      </c>
    </row>
    <row r="280" spans="1:51" x14ac:dyDescent="0.25">
      <c r="A280" t="s">
        <v>29</v>
      </c>
    </row>
    <row r="281" spans="1:51" x14ac:dyDescent="0.25">
      <c r="A281" t="s">
        <v>23</v>
      </c>
    </row>
    <row r="282" spans="1:51" x14ac:dyDescent="0.25">
      <c r="A282" t="s">
        <v>8</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22</v>
      </c>
      <c r="AE282" s="1">
        <v>44348</v>
      </c>
      <c r="AF282" s="1">
        <v>44378</v>
      </c>
      <c r="AG282" s="1">
        <v>44409</v>
      </c>
      <c r="AH282" s="1">
        <v>44440</v>
      </c>
      <c r="AI282" s="1">
        <v>44470</v>
      </c>
      <c r="AJ282" s="64">
        <v>44501</v>
      </c>
      <c r="AK282" s="64">
        <v>44531</v>
      </c>
      <c r="AL282" s="64">
        <v>44562</v>
      </c>
      <c r="AM282" s="64">
        <v>44593</v>
      </c>
      <c r="AN282" s="64">
        <v>44621</v>
      </c>
      <c r="AO282" s="64">
        <v>44652</v>
      </c>
      <c r="AP282" s="64">
        <v>44682</v>
      </c>
      <c r="AQ282" s="64">
        <v>44713</v>
      </c>
      <c r="AR282" s="64">
        <v>44743</v>
      </c>
      <c r="AS282" s="64">
        <v>44774</v>
      </c>
      <c r="AT282" s="64">
        <v>44805</v>
      </c>
      <c r="AU282" s="64">
        <v>44835</v>
      </c>
      <c r="AV282" s="64">
        <v>44866</v>
      </c>
      <c r="AW282" s="64"/>
      <c r="AX282" s="1"/>
      <c r="AY282" s="1"/>
    </row>
    <row r="283" spans="1:51" x14ac:dyDescent="0.25">
      <c r="A283" t="s">
        <v>30</v>
      </c>
    </row>
    <row r="284" spans="1:51" x14ac:dyDescent="0.25">
      <c r="A284" t="s">
        <v>31</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s="63">
        <v>100</v>
      </c>
      <c r="AK284" s="63">
        <v>100</v>
      </c>
      <c r="AL284" s="63">
        <v>100</v>
      </c>
      <c r="AM284" s="63">
        <v>100</v>
      </c>
      <c r="AN284" s="63">
        <v>100</v>
      </c>
      <c r="AO284" s="63">
        <v>100</v>
      </c>
      <c r="AP284" s="63">
        <v>100</v>
      </c>
      <c r="AQ284" s="63">
        <v>100</v>
      </c>
      <c r="AR284" s="63">
        <v>100</v>
      </c>
      <c r="AS284" s="63">
        <v>100</v>
      </c>
      <c r="AT284" s="63">
        <v>100</v>
      </c>
      <c r="AU284" s="63">
        <v>100</v>
      </c>
      <c r="AV284" s="63">
        <v>100</v>
      </c>
    </row>
    <row r="285" spans="1:51" x14ac:dyDescent="0.25">
      <c r="A285" t="s">
        <v>32</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s="63">
        <v>62.85</v>
      </c>
      <c r="AK285" s="63">
        <v>62</v>
      </c>
      <c r="AL285" s="63">
        <v>60.47</v>
      </c>
      <c r="AM285" s="63">
        <v>56.71</v>
      </c>
      <c r="AN285" s="63">
        <v>65.25</v>
      </c>
      <c r="AO285" s="63">
        <v>62.06</v>
      </c>
      <c r="AP285" s="63">
        <v>60.56</v>
      </c>
      <c r="AQ285" s="63">
        <v>66.52</v>
      </c>
      <c r="AR285" s="63">
        <v>69.430000000000007</v>
      </c>
      <c r="AS285" s="63">
        <v>70.099999999999994</v>
      </c>
      <c r="AT285" s="63">
        <v>69.040000000000006</v>
      </c>
      <c r="AU285" s="63">
        <v>69.95</v>
      </c>
      <c r="AV285" s="63">
        <v>74.62</v>
      </c>
    </row>
    <row r="286" spans="1:51" x14ac:dyDescent="0.25">
      <c r="A286" t="s">
        <v>33</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s="63">
        <v>7.25</v>
      </c>
      <c r="AK286" s="63">
        <v>8.56</v>
      </c>
      <c r="AL286" s="63">
        <v>8.33</v>
      </c>
      <c r="AM286" s="63">
        <v>9.9700000000000006</v>
      </c>
      <c r="AN286" s="63">
        <v>7.61</v>
      </c>
      <c r="AO286" s="63">
        <v>8.09</v>
      </c>
      <c r="AP286" s="63">
        <v>10.14</v>
      </c>
      <c r="AQ286" s="63">
        <v>10.49</v>
      </c>
      <c r="AR286" s="63">
        <v>9.7200000000000006</v>
      </c>
      <c r="AS286" s="63">
        <v>12.12</v>
      </c>
      <c r="AT286" s="63">
        <v>13.04</v>
      </c>
      <c r="AU286" s="63">
        <v>10.99</v>
      </c>
      <c r="AV286" s="63">
        <v>12.46</v>
      </c>
    </row>
    <row r="287" spans="1:51" x14ac:dyDescent="0.25">
      <c r="A287" t="s">
        <v>34</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s="63">
        <v>29.89</v>
      </c>
      <c r="AK287" s="63">
        <v>29.44</v>
      </c>
      <c r="AL287" s="63">
        <v>31.19</v>
      </c>
      <c r="AM287" s="63">
        <v>33.32</v>
      </c>
      <c r="AN287" s="63">
        <v>27.14</v>
      </c>
      <c r="AO287" s="63">
        <v>29.85</v>
      </c>
      <c r="AP287" s="63">
        <v>29.3</v>
      </c>
      <c r="AQ287" s="63">
        <v>22.99</v>
      </c>
      <c r="AR287" s="63">
        <v>20.84</v>
      </c>
      <c r="AS287" s="63">
        <v>17.78</v>
      </c>
      <c r="AT287" s="63">
        <v>17.93</v>
      </c>
      <c r="AU287" s="63">
        <v>19.05</v>
      </c>
      <c r="AV287" s="63">
        <v>12.92</v>
      </c>
    </row>
    <row r="289" spans="1:48" x14ac:dyDescent="0.25">
      <c r="A289" t="s">
        <v>35</v>
      </c>
    </row>
    <row r="290" spans="1:48" x14ac:dyDescent="0.25">
      <c r="A290" t="s">
        <v>36</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s="63">
        <v>100</v>
      </c>
      <c r="AK290" s="63">
        <v>100</v>
      </c>
      <c r="AL290" s="63">
        <v>100</v>
      </c>
      <c r="AM290" s="63">
        <v>100</v>
      </c>
      <c r="AN290" s="63">
        <v>100</v>
      </c>
      <c r="AO290" s="63">
        <v>100</v>
      </c>
      <c r="AP290" s="63">
        <v>100</v>
      </c>
      <c r="AQ290" s="63">
        <v>100</v>
      </c>
      <c r="AR290" s="63">
        <v>100</v>
      </c>
      <c r="AS290" s="63">
        <v>100</v>
      </c>
      <c r="AT290" s="63">
        <v>100</v>
      </c>
      <c r="AU290" s="63">
        <v>100</v>
      </c>
      <c r="AV290" s="63">
        <v>100</v>
      </c>
    </row>
    <row r="291" spans="1:48" x14ac:dyDescent="0.25">
      <c r="A291" t="s">
        <v>37</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s="63">
        <v>70.63</v>
      </c>
      <c r="AK291" s="63">
        <v>71.66</v>
      </c>
      <c r="AL291" s="63">
        <v>67.87</v>
      </c>
      <c r="AM291" s="63">
        <v>67.849999999999994</v>
      </c>
      <c r="AN291" s="63">
        <v>70.78</v>
      </c>
      <c r="AO291" s="63">
        <v>71.94</v>
      </c>
      <c r="AP291" s="63">
        <v>74.25</v>
      </c>
      <c r="AQ291" s="63">
        <v>75.87</v>
      </c>
      <c r="AR291" s="63">
        <v>76.09</v>
      </c>
      <c r="AS291" s="63">
        <v>78.09</v>
      </c>
      <c r="AT291" s="63">
        <v>76.709999999999994</v>
      </c>
      <c r="AU291" s="63">
        <v>79.89</v>
      </c>
      <c r="AV291" s="63">
        <v>80.41</v>
      </c>
    </row>
    <row r="292" spans="1:48" x14ac:dyDescent="0.25">
      <c r="A292" t="s">
        <v>38</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s="63">
        <v>3.6</v>
      </c>
      <c r="AK292" s="63">
        <v>2.23</v>
      </c>
      <c r="AL292" s="63">
        <v>3.36</v>
      </c>
      <c r="AM292" s="63">
        <v>3.62</v>
      </c>
      <c r="AN292" s="63">
        <v>3.49</v>
      </c>
      <c r="AO292" s="63">
        <v>2.58</v>
      </c>
      <c r="AP292" s="63">
        <v>3.99</v>
      </c>
      <c r="AQ292" s="63">
        <v>3.67</v>
      </c>
      <c r="AR292" s="63">
        <v>4.5</v>
      </c>
      <c r="AS292" s="63">
        <v>4.53</v>
      </c>
      <c r="AT292" s="63">
        <v>4.57</v>
      </c>
      <c r="AU292" s="63">
        <v>4.2699999999999996</v>
      </c>
      <c r="AV292" s="63">
        <v>4.53</v>
      </c>
    </row>
    <row r="293" spans="1:48" x14ac:dyDescent="0.25">
      <c r="A293" t="s">
        <v>39</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s="63">
        <v>25.77</v>
      </c>
      <c r="AK293" s="63">
        <v>26.11</v>
      </c>
      <c r="AL293" s="63">
        <v>28.77</v>
      </c>
      <c r="AM293" s="63">
        <v>28.53</v>
      </c>
      <c r="AN293" s="63">
        <v>25.73</v>
      </c>
      <c r="AO293" s="63">
        <v>25.48</v>
      </c>
      <c r="AP293" s="63">
        <v>21.76</v>
      </c>
      <c r="AQ293" s="63">
        <v>20.45</v>
      </c>
      <c r="AR293" s="63">
        <v>19.41</v>
      </c>
      <c r="AS293" s="63">
        <v>17.38</v>
      </c>
      <c r="AT293" s="63">
        <v>18.72</v>
      </c>
      <c r="AU293" s="63">
        <v>15.84</v>
      </c>
      <c r="AV293" s="63">
        <v>15.07</v>
      </c>
    </row>
    <row r="295" spans="1:48" x14ac:dyDescent="0.25">
      <c r="A295" t="s">
        <v>40</v>
      </c>
    </row>
    <row r="296" spans="1:48" x14ac:dyDescent="0.25">
      <c r="A296" t="s">
        <v>36</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s="63">
        <v>100</v>
      </c>
      <c r="AK296" s="63">
        <v>100</v>
      </c>
      <c r="AL296" s="63">
        <v>100</v>
      </c>
      <c r="AM296" s="63">
        <v>100</v>
      </c>
      <c r="AN296" s="63">
        <v>100</v>
      </c>
      <c r="AO296" s="63">
        <v>100</v>
      </c>
      <c r="AP296" s="63">
        <v>100</v>
      </c>
      <c r="AQ296" s="63">
        <v>100</v>
      </c>
      <c r="AR296" s="63">
        <v>100</v>
      </c>
      <c r="AS296" s="63">
        <v>100</v>
      </c>
      <c r="AT296" s="63">
        <v>100</v>
      </c>
      <c r="AU296" s="63">
        <v>100</v>
      </c>
      <c r="AV296" s="63">
        <v>100</v>
      </c>
    </row>
    <row r="297" spans="1:48" x14ac:dyDescent="0.25">
      <c r="A297" t="s">
        <v>37</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s="63">
        <v>72.03</v>
      </c>
      <c r="AK297" s="63">
        <v>71.959999999999994</v>
      </c>
      <c r="AL297" s="63">
        <v>65.260000000000005</v>
      </c>
      <c r="AM297" s="63">
        <v>68.13</v>
      </c>
      <c r="AN297" s="63">
        <v>67.430000000000007</v>
      </c>
      <c r="AO297" s="63">
        <v>67.709999999999994</v>
      </c>
      <c r="AP297" s="63">
        <v>71.17</v>
      </c>
      <c r="AQ297" s="63">
        <v>74.81</v>
      </c>
      <c r="AR297" s="63">
        <v>74.41</v>
      </c>
      <c r="AS297" s="63">
        <v>78.400000000000006</v>
      </c>
      <c r="AT297" s="63">
        <v>74.14</v>
      </c>
      <c r="AU297" s="63">
        <v>77.38</v>
      </c>
      <c r="AV297" s="63">
        <v>77.97</v>
      </c>
    </row>
    <row r="298" spans="1:48" x14ac:dyDescent="0.25">
      <c r="A298" t="s">
        <v>38</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s="63">
        <v>2</v>
      </c>
      <c r="AK298" s="63">
        <v>1.32</v>
      </c>
      <c r="AL298" s="63">
        <v>2.5099999999999998</v>
      </c>
      <c r="AM298" s="63">
        <v>4.0599999999999996</v>
      </c>
      <c r="AN298" s="63">
        <v>3.1</v>
      </c>
      <c r="AO298" s="63">
        <v>2.35</v>
      </c>
      <c r="AP298" s="63">
        <v>4.6100000000000003</v>
      </c>
      <c r="AQ298" s="63">
        <v>5.21</v>
      </c>
      <c r="AR298" s="63">
        <v>7.23</v>
      </c>
      <c r="AS298" s="63">
        <v>5.81</v>
      </c>
      <c r="AT298" s="63">
        <v>6.61</v>
      </c>
      <c r="AU298" s="63">
        <v>6.6</v>
      </c>
      <c r="AV298" s="63">
        <v>4.5</v>
      </c>
    </row>
    <row r="299" spans="1:48" x14ac:dyDescent="0.25">
      <c r="A299" t="s">
        <v>39</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s="63">
        <v>25.97</v>
      </c>
      <c r="AK299" s="63">
        <v>26.72</v>
      </c>
      <c r="AL299" s="63">
        <v>32.22</v>
      </c>
      <c r="AM299" s="63">
        <v>27.81</v>
      </c>
      <c r="AN299" s="63">
        <v>29.48</v>
      </c>
      <c r="AO299" s="63">
        <v>29.95</v>
      </c>
      <c r="AP299" s="63">
        <v>24.22</v>
      </c>
      <c r="AQ299" s="63">
        <v>19.98</v>
      </c>
      <c r="AR299" s="63">
        <v>18.36</v>
      </c>
      <c r="AS299" s="63">
        <v>15.79</v>
      </c>
      <c r="AT299" s="63">
        <v>19.260000000000002</v>
      </c>
      <c r="AU299" s="63">
        <v>16.02</v>
      </c>
      <c r="AV299" s="63">
        <v>17.53</v>
      </c>
    </row>
    <row r="302" spans="1:48" x14ac:dyDescent="0.25">
      <c r="A302" t="s">
        <v>5</v>
      </c>
    </row>
    <row r="303" spans="1:48" x14ac:dyDescent="0.25">
      <c r="A303" t="s">
        <v>29</v>
      </c>
    </row>
    <row r="304" spans="1:48" x14ac:dyDescent="0.25">
      <c r="A304" t="s">
        <v>24</v>
      </c>
    </row>
    <row r="305" spans="1:51" x14ac:dyDescent="0.25">
      <c r="A305" t="s">
        <v>8</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22</v>
      </c>
      <c r="AE305" s="1">
        <v>44348</v>
      </c>
      <c r="AF305" s="1">
        <v>44378</v>
      </c>
      <c r="AG305" s="1">
        <v>44409</v>
      </c>
      <c r="AH305" s="1">
        <v>44440</v>
      </c>
      <c r="AI305" s="1">
        <v>44470</v>
      </c>
      <c r="AJ305" s="64">
        <v>44501</v>
      </c>
      <c r="AK305" s="64">
        <v>44531</v>
      </c>
      <c r="AL305" s="64">
        <v>44562</v>
      </c>
      <c r="AM305" s="64">
        <v>44593</v>
      </c>
      <c r="AN305" s="64">
        <v>44621</v>
      </c>
      <c r="AO305" s="64">
        <v>44652</v>
      </c>
      <c r="AP305" s="64">
        <v>44682</v>
      </c>
      <c r="AQ305" s="64">
        <v>44713</v>
      </c>
      <c r="AR305" s="64">
        <v>44743</v>
      </c>
      <c r="AS305" s="64">
        <v>44774</v>
      </c>
      <c r="AT305" s="64">
        <v>44805</v>
      </c>
      <c r="AU305" s="64">
        <v>44835</v>
      </c>
      <c r="AV305" s="64">
        <v>44866</v>
      </c>
      <c r="AW305" s="64"/>
      <c r="AX305" s="1"/>
      <c r="AY305" s="1"/>
    </row>
    <row r="306" spans="1:51" x14ac:dyDescent="0.25">
      <c r="A306" t="s">
        <v>30</v>
      </c>
    </row>
    <row r="307" spans="1:51" x14ac:dyDescent="0.25">
      <c r="A307" t="s">
        <v>31</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s="63">
        <v>100</v>
      </c>
      <c r="AK307" s="63">
        <v>100</v>
      </c>
      <c r="AL307" s="63">
        <v>100</v>
      </c>
      <c r="AM307" s="63">
        <v>100</v>
      </c>
      <c r="AN307" s="63">
        <v>100</v>
      </c>
      <c r="AO307" s="63">
        <v>100</v>
      </c>
      <c r="AP307" s="63">
        <v>100</v>
      </c>
      <c r="AQ307" s="63">
        <v>100</v>
      </c>
      <c r="AR307" s="63">
        <v>100</v>
      </c>
      <c r="AS307" s="63">
        <v>100</v>
      </c>
      <c r="AT307" s="63">
        <v>100</v>
      </c>
      <c r="AU307" s="63">
        <v>100</v>
      </c>
      <c r="AV307" s="63">
        <v>100</v>
      </c>
    </row>
    <row r="308" spans="1:51" x14ac:dyDescent="0.25">
      <c r="A308" t="s">
        <v>32</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s="63">
        <v>56.24</v>
      </c>
      <c r="AK308" s="63">
        <v>56.12</v>
      </c>
      <c r="AL308" s="63">
        <v>53.36</v>
      </c>
      <c r="AM308" s="63">
        <v>48.69</v>
      </c>
      <c r="AN308" s="63">
        <v>55.94</v>
      </c>
      <c r="AO308" s="63">
        <v>54.79</v>
      </c>
      <c r="AP308" s="63">
        <v>55.67</v>
      </c>
      <c r="AQ308" s="63">
        <v>60.68</v>
      </c>
      <c r="AR308" s="63">
        <v>61.55</v>
      </c>
      <c r="AS308" s="63">
        <v>67.400000000000006</v>
      </c>
      <c r="AT308" s="63">
        <v>63.48</v>
      </c>
      <c r="AU308" s="63">
        <v>66.83</v>
      </c>
      <c r="AV308" s="63">
        <v>68.52</v>
      </c>
    </row>
    <row r="309" spans="1:51" x14ac:dyDescent="0.25">
      <c r="A309" t="s">
        <v>33</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s="63">
        <v>12.39</v>
      </c>
      <c r="AK309" s="63">
        <v>14.04</v>
      </c>
      <c r="AL309" s="63">
        <v>14.03</v>
      </c>
      <c r="AM309" s="63">
        <v>15.67</v>
      </c>
      <c r="AN309" s="63">
        <v>13.76</v>
      </c>
      <c r="AO309" s="63">
        <v>14.3</v>
      </c>
      <c r="AP309" s="63">
        <v>14.12</v>
      </c>
      <c r="AQ309" s="63">
        <v>14.9</v>
      </c>
      <c r="AR309" s="63">
        <v>16.2</v>
      </c>
      <c r="AS309" s="63">
        <v>15.24</v>
      </c>
      <c r="AT309" s="63">
        <v>18.3</v>
      </c>
      <c r="AU309" s="63">
        <v>13.76</v>
      </c>
      <c r="AV309" s="63">
        <v>18.29</v>
      </c>
    </row>
    <row r="310" spans="1:51" x14ac:dyDescent="0.25">
      <c r="A310" t="s">
        <v>34</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s="63">
        <v>31.37</v>
      </c>
      <c r="AK310" s="63">
        <v>29.84</v>
      </c>
      <c r="AL310" s="63">
        <v>32.6</v>
      </c>
      <c r="AM310" s="63">
        <v>35.64</v>
      </c>
      <c r="AN310" s="63">
        <v>30.31</v>
      </c>
      <c r="AO310" s="63">
        <v>30.91</v>
      </c>
      <c r="AP310" s="63">
        <v>30.21</v>
      </c>
      <c r="AQ310" s="63">
        <v>24.41</v>
      </c>
      <c r="AR310" s="63">
        <v>22.25</v>
      </c>
      <c r="AS310" s="63">
        <v>17.36</v>
      </c>
      <c r="AT310" s="63">
        <v>18.22</v>
      </c>
      <c r="AU310" s="63">
        <v>19.41</v>
      </c>
      <c r="AV310" s="63">
        <v>13.19</v>
      </c>
    </row>
    <row r="312" spans="1:51" x14ac:dyDescent="0.25">
      <c r="A312" t="s">
        <v>35</v>
      </c>
    </row>
    <row r="313" spans="1:51" x14ac:dyDescent="0.25">
      <c r="A313" t="s">
        <v>36</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s="63">
        <v>100</v>
      </c>
      <c r="AK313" s="63">
        <v>100</v>
      </c>
      <c r="AL313" s="63">
        <v>100</v>
      </c>
      <c r="AM313" s="63">
        <v>100</v>
      </c>
      <c r="AN313" s="63">
        <v>100</v>
      </c>
      <c r="AO313" s="63">
        <v>100</v>
      </c>
      <c r="AP313" s="63">
        <v>100</v>
      </c>
      <c r="AQ313" s="63">
        <v>100</v>
      </c>
      <c r="AR313" s="63">
        <v>100</v>
      </c>
      <c r="AS313" s="63">
        <v>100</v>
      </c>
      <c r="AT313" s="63">
        <v>100</v>
      </c>
      <c r="AU313" s="63">
        <v>100</v>
      </c>
      <c r="AV313" s="63">
        <v>100</v>
      </c>
    </row>
    <row r="314" spans="1:51" x14ac:dyDescent="0.25">
      <c r="A314" t="s">
        <v>37</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s="63">
        <v>67.760000000000005</v>
      </c>
      <c r="AK314" s="63">
        <v>68.11</v>
      </c>
      <c r="AL314" s="63">
        <v>65.42</v>
      </c>
      <c r="AM314" s="63">
        <v>63.15</v>
      </c>
      <c r="AN314" s="63">
        <v>66.040000000000006</v>
      </c>
      <c r="AO314" s="63">
        <v>68.8</v>
      </c>
      <c r="AP314" s="63">
        <v>69.63</v>
      </c>
      <c r="AQ314" s="63">
        <v>73.849999999999994</v>
      </c>
      <c r="AR314" s="63">
        <v>72.430000000000007</v>
      </c>
      <c r="AS314" s="63">
        <v>75.88</v>
      </c>
      <c r="AT314" s="63">
        <v>74.069999999999993</v>
      </c>
      <c r="AU314" s="63">
        <v>77.8</v>
      </c>
      <c r="AV314" s="63">
        <v>78.260000000000005</v>
      </c>
    </row>
    <row r="315" spans="1:51" x14ac:dyDescent="0.25">
      <c r="A315" t="s">
        <v>38</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s="63">
        <v>6.72</v>
      </c>
      <c r="AK315" s="63">
        <v>3.92</v>
      </c>
      <c r="AL315" s="63">
        <v>5.4</v>
      </c>
      <c r="AM315" s="63">
        <v>6.27</v>
      </c>
      <c r="AN315" s="63">
        <v>7.54</v>
      </c>
      <c r="AO315" s="63">
        <v>5.43</v>
      </c>
      <c r="AP315" s="63">
        <v>6.82</v>
      </c>
      <c r="AQ315" s="63">
        <v>5.87</v>
      </c>
      <c r="AR315" s="63">
        <v>4.76</v>
      </c>
      <c r="AS315" s="63">
        <v>3.72</v>
      </c>
      <c r="AT315" s="63">
        <v>5.32</v>
      </c>
      <c r="AU315" s="63">
        <v>5.64</v>
      </c>
      <c r="AV315" s="63">
        <v>6.12</v>
      </c>
    </row>
    <row r="316" spans="1:51" x14ac:dyDescent="0.25">
      <c r="A316" t="s">
        <v>39</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s="63">
        <v>25.52</v>
      </c>
      <c r="AK316" s="63">
        <v>27.97</v>
      </c>
      <c r="AL316" s="63">
        <v>29.18</v>
      </c>
      <c r="AM316" s="63">
        <v>30.57</v>
      </c>
      <c r="AN316" s="63">
        <v>26.42</v>
      </c>
      <c r="AO316" s="63">
        <v>25.78</v>
      </c>
      <c r="AP316" s="63">
        <v>23.55</v>
      </c>
      <c r="AQ316" s="63">
        <v>20.29</v>
      </c>
      <c r="AR316" s="63">
        <v>22.81</v>
      </c>
      <c r="AS316" s="63">
        <v>20.399999999999999</v>
      </c>
      <c r="AT316" s="63">
        <v>20.62</v>
      </c>
      <c r="AU316" s="63">
        <v>16.559999999999999</v>
      </c>
      <c r="AV316" s="63">
        <v>15.62</v>
      </c>
    </row>
    <row r="318" spans="1:51" x14ac:dyDescent="0.25">
      <c r="A318" t="s">
        <v>40</v>
      </c>
    </row>
    <row r="319" spans="1:51" x14ac:dyDescent="0.25">
      <c r="A319" t="s">
        <v>36</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s="63">
        <v>100</v>
      </c>
      <c r="AK319" s="63">
        <v>100</v>
      </c>
      <c r="AL319" s="63">
        <v>100</v>
      </c>
      <c r="AM319" s="63">
        <v>100</v>
      </c>
      <c r="AN319" s="63">
        <v>100</v>
      </c>
      <c r="AO319" s="63">
        <v>100</v>
      </c>
      <c r="AP319" s="63">
        <v>100</v>
      </c>
      <c r="AQ319" s="63">
        <v>100</v>
      </c>
      <c r="AR319" s="63">
        <v>100</v>
      </c>
      <c r="AS319" s="63">
        <v>100</v>
      </c>
      <c r="AT319" s="63">
        <v>100</v>
      </c>
      <c r="AU319" s="63">
        <v>100</v>
      </c>
      <c r="AV319" s="63">
        <v>100</v>
      </c>
    </row>
    <row r="320" spans="1:51" x14ac:dyDescent="0.25">
      <c r="A320" t="s">
        <v>37</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s="63">
        <v>70.45</v>
      </c>
      <c r="AK320" s="63">
        <v>69.34</v>
      </c>
      <c r="AL320" s="63">
        <v>62.15</v>
      </c>
      <c r="AM320" s="63">
        <v>66.03</v>
      </c>
      <c r="AN320" s="63">
        <v>68.84</v>
      </c>
      <c r="AO320" s="63">
        <v>62.6</v>
      </c>
      <c r="AP320" s="63">
        <v>69.12</v>
      </c>
      <c r="AQ320" s="63">
        <v>77.47</v>
      </c>
      <c r="AR320" s="63">
        <v>74.08</v>
      </c>
      <c r="AS320" s="63">
        <v>74.319999999999993</v>
      </c>
      <c r="AT320" s="63">
        <v>69.180000000000007</v>
      </c>
      <c r="AU320" s="63">
        <v>76.94</v>
      </c>
      <c r="AV320" s="63">
        <v>77.41</v>
      </c>
    </row>
    <row r="321" spans="1:51" x14ac:dyDescent="0.25">
      <c r="A321" t="s">
        <v>38</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s="63">
        <v>4.3600000000000003</v>
      </c>
      <c r="AK321" s="63">
        <v>3.24</v>
      </c>
      <c r="AL321" s="63">
        <v>3.72</v>
      </c>
      <c r="AM321" s="63">
        <v>5.4</v>
      </c>
      <c r="AN321" s="63">
        <v>2.7</v>
      </c>
      <c r="AO321" s="63">
        <v>6.81</v>
      </c>
      <c r="AP321" s="63">
        <v>6.71</v>
      </c>
      <c r="AQ321" s="63">
        <v>5.29</v>
      </c>
      <c r="AR321" s="63">
        <v>7.74</v>
      </c>
      <c r="AS321" s="63">
        <v>8.76</v>
      </c>
      <c r="AT321" s="63">
        <v>8.08</v>
      </c>
      <c r="AU321" s="63">
        <v>7.38</v>
      </c>
      <c r="AV321" s="63">
        <v>7.37</v>
      </c>
    </row>
    <row r="322" spans="1:51" x14ac:dyDescent="0.25">
      <c r="A322" t="s">
        <v>39</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s="63">
        <v>25.18</v>
      </c>
      <c r="AK322" s="63">
        <v>27.42</v>
      </c>
      <c r="AL322" s="63">
        <v>34.130000000000003</v>
      </c>
      <c r="AM322" s="63">
        <v>28.57</v>
      </c>
      <c r="AN322" s="63">
        <v>28.46</v>
      </c>
      <c r="AO322" s="63">
        <v>30.59</v>
      </c>
      <c r="AP322" s="63">
        <v>24.17</v>
      </c>
      <c r="AQ322" s="63">
        <v>17.239999999999998</v>
      </c>
      <c r="AR322" s="63">
        <v>18.18</v>
      </c>
      <c r="AS322" s="63">
        <v>16.920000000000002</v>
      </c>
      <c r="AT322" s="63">
        <v>22.74</v>
      </c>
      <c r="AU322" s="63">
        <v>15.68</v>
      </c>
      <c r="AV322" s="63">
        <v>15.22</v>
      </c>
    </row>
    <row r="325" spans="1:51" x14ac:dyDescent="0.25">
      <c r="A325" t="s">
        <v>5</v>
      </c>
    </row>
    <row r="326" spans="1:51" x14ac:dyDescent="0.25">
      <c r="A326" t="s">
        <v>29</v>
      </c>
    </row>
    <row r="327" spans="1:51" x14ac:dyDescent="0.25">
      <c r="A327" t="s">
        <v>25</v>
      </c>
    </row>
    <row r="328" spans="1:51" x14ac:dyDescent="0.25">
      <c r="A328" t="s">
        <v>8</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22</v>
      </c>
      <c r="AE328" s="1">
        <v>44348</v>
      </c>
      <c r="AF328" s="1">
        <v>44378</v>
      </c>
      <c r="AG328" s="1">
        <v>44409</v>
      </c>
      <c r="AH328" s="1">
        <v>44440</v>
      </c>
      <c r="AI328" s="1">
        <v>44470</v>
      </c>
      <c r="AJ328" s="64">
        <v>44501</v>
      </c>
      <c r="AK328" s="64">
        <v>44531</v>
      </c>
      <c r="AL328" s="64">
        <v>44562</v>
      </c>
      <c r="AM328" s="64">
        <v>44593</v>
      </c>
      <c r="AN328" s="64">
        <v>44621</v>
      </c>
      <c r="AO328" s="64">
        <v>44652</v>
      </c>
      <c r="AP328" s="64">
        <v>44682</v>
      </c>
      <c r="AQ328" s="64">
        <v>44713</v>
      </c>
      <c r="AR328" s="64">
        <v>44743</v>
      </c>
      <c r="AS328" s="64">
        <v>44774</v>
      </c>
      <c r="AT328" s="64">
        <v>44805</v>
      </c>
      <c r="AU328" s="64">
        <v>44835</v>
      </c>
      <c r="AV328" s="64">
        <v>44866</v>
      </c>
      <c r="AW328" s="64"/>
      <c r="AX328" s="1"/>
      <c r="AY328" s="1"/>
    </row>
    <row r="329" spans="1:51" x14ac:dyDescent="0.25">
      <c r="A329" t="s">
        <v>30</v>
      </c>
    </row>
    <row r="330" spans="1:51" x14ac:dyDescent="0.25">
      <c r="A330" t="s">
        <v>31</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s="63">
        <v>100</v>
      </c>
      <c r="AK330" s="63">
        <v>100</v>
      </c>
      <c r="AL330" s="63">
        <v>100</v>
      </c>
      <c r="AM330" s="63">
        <v>100</v>
      </c>
      <c r="AN330" s="63">
        <v>100</v>
      </c>
      <c r="AO330" s="63">
        <v>100</v>
      </c>
      <c r="AP330" s="63">
        <v>100</v>
      </c>
      <c r="AQ330" s="63">
        <v>100</v>
      </c>
      <c r="AR330" s="63">
        <v>100</v>
      </c>
      <c r="AS330" s="63">
        <v>100</v>
      </c>
      <c r="AT330" s="63">
        <v>100</v>
      </c>
      <c r="AU330" s="63">
        <v>100</v>
      </c>
      <c r="AV330" s="63">
        <v>100</v>
      </c>
    </row>
    <row r="331" spans="1:51" x14ac:dyDescent="0.25">
      <c r="A331" t="s">
        <v>32</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s="63">
        <v>62.85</v>
      </c>
      <c r="AK331" s="63">
        <v>62.26</v>
      </c>
      <c r="AL331" s="63">
        <v>53.22</v>
      </c>
      <c r="AM331" s="63">
        <v>59.3</v>
      </c>
      <c r="AN331" s="63">
        <v>46.21</v>
      </c>
      <c r="AO331" s="63">
        <v>67.69</v>
      </c>
      <c r="AP331" s="63">
        <v>69.19</v>
      </c>
      <c r="AQ331" s="63">
        <v>61.42</v>
      </c>
      <c r="AR331" s="63">
        <v>79.38</v>
      </c>
      <c r="AS331" s="63">
        <v>76.12</v>
      </c>
      <c r="AT331" s="63">
        <v>64.23</v>
      </c>
      <c r="AU331" s="63">
        <v>72.319999999999993</v>
      </c>
      <c r="AV331" s="63">
        <v>81.87</v>
      </c>
    </row>
    <row r="332" spans="1:51" x14ac:dyDescent="0.25">
      <c r="A332" t="s">
        <v>33</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s="63">
        <v>1.4</v>
      </c>
      <c r="AK332" s="63">
        <v>3.11</v>
      </c>
      <c r="AL332" s="63">
        <v>19.72</v>
      </c>
      <c r="AM332" s="63">
        <v>17.25</v>
      </c>
      <c r="AN332" s="63">
        <v>11.3</v>
      </c>
      <c r="AO332" s="63">
        <v>12.61</v>
      </c>
      <c r="AP332" s="63">
        <v>9.66</v>
      </c>
      <c r="AQ332" s="63">
        <v>16.07</v>
      </c>
      <c r="AR332" s="63">
        <v>9.8800000000000008</v>
      </c>
      <c r="AS332" s="63">
        <v>14.33</v>
      </c>
      <c r="AT332" s="63">
        <v>18.32</v>
      </c>
      <c r="AU332" s="63">
        <v>12.23</v>
      </c>
      <c r="AV332" s="63">
        <v>9.3800000000000008</v>
      </c>
    </row>
    <row r="333" spans="1:51" x14ac:dyDescent="0.25">
      <c r="A333" t="s">
        <v>34</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s="63">
        <v>35.76</v>
      </c>
      <c r="AK333" s="63">
        <v>34.64</v>
      </c>
      <c r="AL333" s="63">
        <v>27.07</v>
      </c>
      <c r="AM333" s="63">
        <v>23.45</v>
      </c>
      <c r="AN333" s="63">
        <v>42.5</v>
      </c>
      <c r="AO333" s="63">
        <v>19.71</v>
      </c>
      <c r="AP333" s="63">
        <v>21.14</v>
      </c>
      <c r="AQ333" s="63">
        <v>22.52</v>
      </c>
      <c r="AR333" s="63">
        <v>10.74</v>
      </c>
      <c r="AS333" s="63">
        <v>9.56</v>
      </c>
      <c r="AT333" s="63">
        <v>17.45</v>
      </c>
      <c r="AU333" s="63">
        <v>15.45</v>
      </c>
      <c r="AV333" s="63">
        <v>8.76</v>
      </c>
    </row>
    <row r="335" spans="1:51" x14ac:dyDescent="0.25">
      <c r="A335" t="s">
        <v>35</v>
      </c>
    </row>
    <row r="336" spans="1:51" x14ac:dyDescent="0.25">
      <c r="A336" t="s">
        <v>36</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s="63">
        <v>100</v>
      </c>
      <c r="AK336" s="63">
        <v>100</v>
      </c>
      <c r="AL336" s="63">
        <v>100</v>
      </c>
      <c r="AM336" s="63">
        <v>100</v>
      </c>
      <c r="AN336" s="63">
        <v>100</v>
      </c>
      <c r="AO336" s="63">
        <v>100</v>
      </c>
      <c r="AP336" s="63">
        <v>100</v>
      </c>
      <c r="AQ336" s="63">
        <v>100</v>
      </c>
      <c r="AR336" s="63">
        <v>100</v>
      </c>
      <c r="AS336" s="63">
        <v>100</v>
      </c>
      <c r="AT336" s="63">
        <v>100</v>
      </c>
      <c r="AU336" s="63">
        <v>100</v>
      </c>
      <c r="AV336" s="63">
        <v>100</v>
      </c>
    </row>
    <row r="337" spans="1:51" x14ac:dyDescent="0.25">
      <c r="A337" t="s">
        <v>37</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s="63">
        <v>70.66</v>
      </c>
      <c r="AK337" s="63">
        <v>75.67</v>
      </c>
      <c r="AL337" s="63">
        <v>62.15</v>
      </c>
      <c r="AM337" s="63">
        <v>64.8</v>
      </c>
      <c r="AN337" s="63">
        <v>68.510000000000005</v>
      </c>
      <c r="AO337" s="63">
        <v>68.7</v>
      </c>
      <c r="AP337" s="63">
        <v>72.25</v>
      </c>
      <c r="AQ337" s="63">
        <v>74.89</v>
      </c>
      <c r="AR337" s="63">
        <v>73.52</v>
      </c>
      <c r="AS337" s="63">
        <v>79.91</v>
      </c>
      <c r="AT337" s="63">
        <v>75.39</v>
      </c>
      <c r="AU337" s="63">
        <v>81.08</v>
      </c>
      <c r="AV337" s="63">
        <v>80.040000000000006</v>
      </c>
    </row>
    <row r="338" spans="1:51" x14ac:dyDescent="0.25">
      <c r="A338" t="s">
        <v>38</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s="63">
        <v>4.12</v>
      </c>
      <c r="AK338" s="63">
        <v>0.28000000000000003</v>
      </c>
      <c r="AL338" s="63">
        <v>4.57</v>
      </c>
      <c r="AM338" s="63">
        <v>4.8499999999999996</v>
      </c>
      <c r="AN338" s="63">
        <v>6.61</v>
      </c>
      <c r="AO338" s="63">
        <v>4.78</v>
      </c>
      <c r="AP338" s="63">
        <v>4.1500000000000004</v>
      </c>
      <c r="AQ338" s="63">
        <v>6.11</v>
      </c>
      <c r="AR338" s="63">
        <v>4.8899999999999997</v>
      </c>
      <c r="AS338" s="63">
        <v>2.1800000000000002</v>
      </c>
      <c r="AT338" s="63">
        <v>5.92</v>
      </c>
      <c r="AU338" s="63">
        <v>5.51</v>
      </c>
      <c r="AV338" s="63">
        <v>3.84</v>
      </c>
    </row>
    <row r="339" spans="1:51" x14ac:dyDescent="0.25">
      <c r="A339" t="s">
        <v>39</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s="63">
        <v>25.22</v>
      </c>
      <c r="AK339" s="63">
        <v>24.05</v>
      </c>
      <c r="AL339" s="63">
        <v>33.28</v>
      </c>
      <c r="AM339" s="63">
        <v>30.35</v>
      </c>
      <c r="AN339" s="63">
        <v>24.89</v>
      </c>
      <c r="AO339" s="63">
        <v>26.52</v>
      </c>
      <c r="AP339" s="63">
        <v>23.6</v>
      </c>
      <c r="AQ339" s="63">
        <v>19</v>
      </c>
      <c r="AR339" s="63">
        <v>21.6</v>
      </c>
      <c r="AS339" s="63">
        <v>17.91</v>
      </c>
      <c r="AT339" s="63">
        <v>18.690000000000001</v>
      </c>
      <c r="AU339" s="63">
        <v>13.41</v>
      </c>
      <c r="AV339" s="63">
        <v>16.12</v>
      </c>
    </row>
    <row r="341" spans="1:51" x14ac:dyDescent="0.25">
      <c r="A341" t="s">
        <v>40</v>
      </c>
    </row>
    <row r="342" spans="1:51" x14ac:dyDescent="0.25">
      <c r="A342" t="s">
        <v>36</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s="63">
        <v>100</v>
      </c>
      <c r="AK342" s="63">
        <v>100</v>
      </c>
      <c r="AL342" s="63">
        <v>100</v>
      </c>
      <c r="AM342" s="63">
        <v>100</v>
      </c>
      <c r="AN342" s="63">
        <v>100</v>
      </c>
      <c r="AO342" s="63">
        <v>100</v>
      </c>
      <c r="AP342" s="63">
        <v>100</v>
      </c>
      <c r="AQ342" s="63">
        <v>100</v>
      </c>
      <c r="AR342" s="63">
        <v>100</v>
      </c>
      <c r="AS342" s="63">
        <v>100</v>
      </c>
      <c r="AT342" s="63">
        <v>100</v>
      </c>
      <c r="AU342" s="63">
        <v>100</v>
      </c>
      <c r="AV342" s="63">
        <v>100</v>
      </c>
    </row>
    <row r="343" spans="1:51" x14ac:dyDescent="0.25">
      <c r="A343" t="s">
        <v>37</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s="63">
        <v>60.77</v>
      </c>
      <c r="AK343" s="63">
        <v>67.05</v>
      </c>
      <c r="AL343" s="63">
        <v>57.73</v>
      </c>
      <c r="AM343" s="63">
        <v>67.89</v>
      </c>
      <c r="AN343" s="63">
        <v>67.400000000000006</v>
      </c>
      <c r="AO343" s="63">
        <v>64.53</v>
      </c>
      <c r="AP343" s="63">
        <v>60.75</v>
      </c>
      <c r="AQ343" s="63">
        <v>73.959999999999994</v>
      </c>
      <c r="AR343" s="63">
        <v>77.83</v>
      </c>
      <c r="AS343" s="63">
        <v>71.37</v>
      </c>
      <c r="AT343" s="63">
        <v>74.34</v>
      </c>
      <c r="AU343" s="63">
        <v>70.959999999999994</v>
      </c>
      <c r="AV343" s="63">
        <v>79.260000000000005</v>
      </c>
    </row>
    <row r="344" spans="1:51" x14ac:dyDescent="0.25">
      <c r="A344" t="s">
        <v>38</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s="63">
        <v>2.4500000000000002</v>
      </c>
      <c r="AK344" s="63">
        <v>2.27</v>
      </c>
      <c r="AL344" s="63">
        <v>1.42</v>
      </c>
      <c r="AM344" s="63">
        <v>0.91</v>
      </c>
      <c r="AN344" s="63">
        <v>0.8</v>
      </c>
      <c r="AO344" s="63">
        <v>7.48</v>
      </c>
      <c r="AP344" s="63">
        <v>5.43</v>
      </c>
      <c r="AQ344" s="63">
        <v>1.1499999999999999</v>
      </c>
      <c r="AR344" s="63">
        <v>10.33</v>
      </c>
      <c r="AS344" s="63">
        <v>9.81</v>
      </c>
      <c r="AT344" s="63">
        <v>2.64</v>
      </c>
      <c r="AU344" s="63">
        <v>7.37</v>
      </c>
      <c r="AV344" s="63">
        <v>9.4700000000000006</v>
      </c>
    </row>
    <row r="345" spans="1:51" x14ac:dyDescent="0.25">
      <c r="A345" t="s">
        <v>39</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s="63">
        <v>36.78</v>
      </c>
      <c r="AK345" s="63">
        <v>30.68</v>
      </c>
      <c r="AL345" s="63">
        <v>40.86</v>
      </c>
      <c r="AM345" s="63">
        <v>31.2</v>
      </c>
      <c r="AN345" s="63">
        <v>31.8</v>
      </c>
      <c r="AO345" s="63">
        <v>27.99</v>
      </c>
      <c r="AP345" s="63">
        <v>33.82</v>
      </c>
      <c r="AQ345" s="63">
        <v>24.89</v>
      </c>
      <c r="AR345" s="63">
        <v>11.84</v>
      </c>
      <c r="AS345" s="63">
        <v>18.82</v>
      </c>
      <c r="AT345" s="63">
        <v>23.02</v>
      </c>
      <c r="AU345" s="63">
        <v>21.68</v>
      </c>
      <c r="AV345" s="63">
        <v>11.27</v>
      </c>
    </row>
    <row r="348" spans="1:51" x14ac:dyDescent="0.25">
      <c r="A348" t="s">
        <v>5</v>
      </c>
    </row>
    <row r="349" spans="1:51" x14ac:dyDescent="0.25">
      <c r="A349" t="s">
        <v>29</v>
      </c>
    </row>
    <row r="350" spans="1:51" x14ac:dyDescent="0.25">
      <c r="A350" t="s">
        <v>26</v>
      </c>
    </row>
    <row r="351" spans="1:51" x14ac:dyDescent="0.25">
      <c r="A351" t="s">
        <v>8</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22</v>
      </c>
      <c r="AE351" s="1">
        <v>44348</v>
      </c>
      <c r="AF351" s="1">
        <v>44378</v>
      </c>
      <c r="AG351" s="1">
        <v>44409</v>
      </c>
      <c r="AH351" s="1">
        <v>44440</v>
      </c>
      <c r="AI351" s="1">
        <v>44470</v>
      </c>
      <c r="AJ351" s="64">
        <v>44501</v>
      </c>
      <c r="AK351" s="64">
        <v>44531</v>
      </c>
      <c r="AL351" s="64">
        <v>44562</v>
      </c>
      <c r="AM351" s="64">
        <v>44593</v>
      </c>
      <c r="AN351" s="64">
        <v>44621</v>
      </c>
      <c r="AO351" s="64">
        <v>44652</v>
      </c>
      <c r="AP351" s="64">
        <v>44682</v>
      </c>
      <c r="AQ351" s="64">
        <v>44713</v>
      </c>
      <c r="AR351" s="64">
        <v>44743</v>
      </c>
      <c r="AS351" s="64">
        <v>44774</v>
      </c>
      <c r="AT351" s="64">
        <v>44805</v>
      </c>
      <c r="AU351" s="64">
        <v>44835</v>
      </c>
      <c r="AV351" s="64">
        <v>44866</v>
      </c>
      <c r="AW351" s="64"/>
      <c r="AX351" s="1"/>
      <c r="AY351" s="1"/>
    </row>
    <row r="352" spans="1:51" x14ac:dyDescent="0.25">
      <c r="A352" t="s">
        <v>30</v>
      </c>
    </row>
    <row r="353" spans="1:48" x14ac:dyDescent="0.25">
      <c r="A353" t="s">
        <v>31</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s="63">
        <v>100</v>
      </c>
      <c r="AK353" s="63">
        <v>100</v>
      </c>
      <c r="AL353" s="63">
        <v>100</v>
      </c>
      <c r="AM353" s="63">
        <v>100</v>
      </c>
      <c r="AN353" s="63">
        <v>100</v>
      </c>
      <c r="AO353" s="63">
        <v>100</v>
      </c>
      <c r="AP353" s="63">
        <v>100</v>
      </c>
      <c r="AQ353" s="63">
        <v>100</v>
      </c>
      <c r="AR353" s="63">
        <v>100</v>
      </c>
      <c r="AS353" s="63">
        <v>100</v>
      </c>
      <c r="AT353" s="63">
        <v>100</v>
      </c>
      <c r="AU353" s="63">
        <v>100</v>
      </c>
      <c r="AV353" s="63">
        <v>100</v>
      </c>
    </row>
    <row r="354" spans="1:48" x14ac:dyDescent="0.25">
      <c r="A354" t="s">
        <v>32</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s="63">
        <v>55.26</v>
      </c>
      <c r="AK354" s="63">
        <v>54.92</v>
      </c>
      <c r="AL354" s="63">
        <v>53.39</v>
      </c>
      <c r="AM354" s="63">
        <v>46.85</v>
      </c>
      <c r="AN354" s="63">
        <v>57.78</v>
      </c>
      <c r="AO354" s="63">
        <v>53.1</v>
      </c>
      <c r="AP354" s="63">
        <v>53.24</v>
      </c>
      <c r="AQ354" s="63">
        <v>60.57</v>
      </c>
      <c r="AR354" s="63">
        <v>59.22</v>
      </c>
      <c r="AS354" s="63">
        <v>66.55</v>
      </c>
      <c r="AT354" s="63">
        <v>63.37</v>
      </c>
      <c r="AU354" s="63">
        <v>65.709999999999994</v>
      </c>
      <c r="AV354" s="63">
        <v>66.47</v>
      </c>
    </row>
    <row r="355" spans="1:48" x14ac:dyDescent="0.25">
      <c r="A355" t="s">
        <v>33</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s="63">
        <v>14.02</v>
      </c>
      <c r="AK355" s="63">
        <v>16.190000000000001</v>
      </c>
      <c r="AL355" s="63">
        <v>12.97</v>
      </c>
      <c r="AM355" s="63">
        <v>15.39</v>
      </c>
      <c r="AN355" s="63">
        <v>14.23</v>
      </c>
      <c r="AO355" s="63">
        <v>14.52</v>
      </c>
      <c r="AP355" s="63">
        <v>14.93</v>
      </c>
      <c r="AQ355" s="63">
        <v>14.72</v>
      </c>
      <c r="AR355" s="63">
        <v>17.02</v>
      </c>
      <c r="AS355" s="63">
        <v>15.33</v>
      </c>
      <c r="AT355" s="63">
        <v>18.3</v>
      </c>
      <c r="AU355" s="63">
        <v>14.07</v>
      </c>
      <c r="AV355" s="63">
        <v>19.66</v>
      </c>
    </row>
    <row r="356" spans="1:48" x14ac:dyDescent="0.25">
      <c r="A356" t="s">
        <v>34</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s="63">
        <v>30.72</v>
      </c>
      <c r="AK356" s="63">
        <v>28.9</v>
      </c>
      <c r="AL356" s="63">
        <v>33.630000000000003</v>
      </c>
      <c r="AM356" s="63">
        <v>37.76</v>
      </c>
      <c r="AN356" s="63">
        <v>27.99</v>
      </c>
      <c r="AO356" s="63">
        <v>32.380000000000003</v>
      </c>
      <c r="AP356" s="63">
        <v>31.84</v>
      </c>
      <c r="AQ356" s="63">
        <v>24.72</v>
      </c>
      <c r="AR356" s="63">
        <v>23.76</v>
      </c>
      <c r="AS356" s="63">
        <v>18.12</v>
      </c>
      <c r="AT356" s="63">
        <v>18.329999999999998</v>
      </c>
      <c r="AU356" s="63">
        <v>20.22</v>
      </c>
      <c r="AV356" s="63">
        <v>13.87</v>
      </c>
    </row>
    <row r="358" spans="1:48" x14ac:dyDescent="0.25">
      <c r="A358" t="s">
        <v>35</v>
      </c>
    </row>
    <row r="359" spans="1:48" x14ac:dyDescent="0.25">
      <c r="A359" t="s">
        <v>36</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s="63">
        <v>100</v>
      </c>
      <c r="AK359" s="63">
        <v>100</v>
      </c>
      <c r="AL359" s="63">
        <v>100</v>
      </c>
      <c r="AM359" s="63">
        <v>100</v>
      </c>
      <c r="AN359" s="63">
        <v>100</v>
      </c>
      <c r="AO359" s="63">
        <v>100</v>
      </c>
      <c r="AP359" s="63">
        <v>100</v>
      </c>
      <c r="AQ359" s="63">
        <v>100</v>
      </c>
      <c r="AR359" s="63">
        <v>100</v>
      </c>
      <c r="AS359" s="63">
        <v>100</v>
      </c>
      <c r="AT359" s="63">
        <v>100</v>
      </c>
      <c r="AU359" s="63">
        <v>100</v>
      </c>
      <c r="AV359" s="63">
        <v>100</v>
      </c>
    </row>
    <row r="360" spans="1:48" x14ac:dyDescent="0.25">
      <c r="A360" t="s">
        <v>37</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s="63">
        <v>66.73</v>
      </c>
      <c r="AK360" s="63">
        <v>65.75</v>
      </c>
      <c r="AL360" s="63">
        <v>66.53</v>
      </c>
      <c r="AM360" s="63">
        <v>62.56</v>
      </c>
      <c r="AN360" s="63">
        <v>65.069999999999993</v>
      </c>
      <c r="AO360" s="63">
        <v>68.819999999999993</v>
      </c>
      <c r="AP360" s="63">
        <v>69</v>
      </c>
      <c r="AQ360" s="63">
        <v>73.58</v>
      </c>
      <c r="AR360" s="63">
        <v>72.22</v>
      </c>
      <c r="AS360" s="63">
        <v>75.150000000000006</v>
      </c>
      <c r="AT360" s="63">
        <v>73.81</v>
      </c>
      <c r="AU360" s="63">
        <v>77.099999999999994</v>
      </c>
      <c r="AV360" s="63">
        <v>77.7</v>
      </c>
    </row>
    <row r="361" spans="1:48" x14ac:dyDescent="0.25">
      <c r="A361" t="s">
        <v>38</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s="63">
        <v>7.65</v>
      </c>
      <c r="AK361" s="63">
        <v>5.05</v>
      </c>
      <c r="AL361" s="63">
        <v>5.68</v>
      </c>
      <c r="AM361" s="63">
        <v>6.79</v>
      </c>
      <c r="AN361" s="63">
        <v>7.9</v>
      </c>
      <c r="AO361" s="63">
        <v>5.62</v>
      </c>
      <c r="AP361" s="63">
        <v>7.47</v>
      </c>
      <c r="AQ361" s="63">
        <v>5.81</v>
      </c>
      <c r="AR361" s="63">
        <v>4.74</v>
      </c>
      <c r="AS361" s="63">
        <v>4</v>
      </c>
      <c r="AT361" s="63">
        <v>5.2</v>
      </c>
      <c r="AU361" s="63">
        <v>5.67</v>
      </c>
      <c r="AV361" s="63">
        <v>6.83</v>
      </c>
    </row>
    <row r="362" spans="1:48" x14ac:dyDescent="0.25">
      <c r="A362" t="s">
        <v>39</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s="63">
        <v>25.62</v>
      </c>
      <c r="AK362" s="63">
        <v>29.2</v>
      </c>
      <c r="AL362" s="63">
        <v>27.79</v>
      </c>
      <c r="AM362" s="63">
        <v>30.65</v>
      </c>
      <c r="AN362" s="63">
        <v>27.02</v>
      </c>
      <c r="AO362" s="63">
        <v>25.56</v>
      </c>
      <c r="AP362" s="63">
        <v>23.54</v>
      </c>
      <c r="AQ362" s="63">
        <v>20.61</v>
      </c>
      <c r="AR362" s="63">
        <v>23.04</v>
      </c>
      <c r="AS362" s="63">
        <v>20.85</v>
      </c>
      <c r="AT362" s="63">
        <v>20.99</v>
      </c>
      <c r="AU362" s="63">
        <v>17.23</v>
      </c>
      <c r="AV362" s="63">
        <v>15.47</v>
      </c>
    </row>
    <row r="364" spans="1:48" x14ac:dyDescent="0.25">
      <c r="A364" t="s">
        <v>40</v>
      </c>
    </row>
    <row r="365" spans="1:48" x14ac:dyDescent="0.25">
      <c r="A365" t="s">
        <v>36</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s="63">
        <v>100</v>
      </c>
      <c r="AK365" s="63">
        <v>100</v>
      </c>
      <c r="AL365" s="63">
        <v>100</v>
      </c>
      <c r="AM365" s="63">
        <v>100</v>
      </c>
      <c r="AN365" s="63">
        <v>100</v>
      </c>
      <c r="AO365" s="63">
        <v>100</v>
      </c>
      <c r="AP365" s="63">
        <v>100</v>
      </c>
      <c r="AQ365" s="63">
        <v>100</v>
      </c>
      <c r="AR365" s="63">
        <v>100</v>
      </c>
      <c r="AS365" s="63">
        <v>100</v>
      </c>
      <c r="AT365" s="63">
        <v>100</v>
      </c>
      <c r="AU365" s="63">
        <v>100</v>
      </c>
      <c r="AV365" s="63">
        <v>100</v>
      </c>
    </row>
    <row r="366" spans="1:48" x14ac:dyDescent="0.25">
      <c r="A366" t="s">
        <v>37</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s="63">
        <v>76.55</v>
      </c>
      <c r="AK366" s="63">
        <v>70.97</v>
      </c>
      <c r="AL366" s="63">
        <v>65.97</v>
      </c>
      <c r="AM366" s="63">
        <v>64.989999999999995</v>
      </c>
      <c r="AN366" s="63">
        <v>69.59</v>
      </c>
      <c r="AO366" s="63">
        <v>61.87</v>
      </c>
      <c r="AP366" s="63">
        <v>72.36</v>
      </c>
      <c r="AQ366" s="63">
        <v>79.11</v>
      </c>
      <c r="AR366" s="63">
        <v>72.55</v>
      </c>
      <c r="AS366" s="63">
        <v>75.400000000000006</v>
      </c>
      <c r="AT366" s="63">
        <v>67.510000000000005</v>
      </c>
      <c r="AU366" s="63">
        <v>79.400000000000006</v>
      </c>
      <c r="AV366" s="63">
        <v>76.48</v>
      </c>
    </row>
    <row r="367" spans="1:48" x14ac:dyDescent="0.25">
      <c r="A367" t="s">
        <v>38</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s="63">
        <v>5.57</v>
      </c>
      <c r="AK367" s="63">
        <v>3.94</v>
      </c>
      <c r="AL367" s="63">
        <v>5.71</v>
      </c>
      <c r="AM367" s="63">
        <v>7.91</v>
      </c>
      <c r="AN367" s="63">
        <v>3.69</v>
      </c>
      <c r="AO367" s="63">
        <v>6.56</v>
      </c>
      <c r="AP367" s="63">
        <v>7.2</v>
      </c>
      <c r="AQ367" s="63">
        <v>7.23</v>
      </c>
      <c r="AR367" s="63">
        <v>6.68</v>
      </c>
      <c r="AS367" s="63">
        <v>8.3699999999999992</v>
      </c>
      <c r="AT367" s="63">
        <v>9.84</v>
      </c>
      <c r="AU367" s="63">
        <v>7.39</v>
      </c>
      <c r="AV367" s="63">
        <v>6.33</v>
      </c>
    </row>
    <row r="368" spans="1:48" x14ac:dyDescent="0.25">
      <c r="A368" t="s">
        <v>39</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s="63">
        <v>17.88</v>
      </c>
      <c r="AK368" s="63">
        <v>25.08</v>
      </c>
      <c r="AL368" s="63">
        <v>28.32</v>
      </c>
      <c r="AM368" s="63">
        <v>27.1</v>
      </c>
      <c r="AN368" s="63">
        <v>26.72</v>
      </c>
      <c r="AO368" s="63">
        <v>31.57</v>
      </c>
      <c r="AP368" s="63">
        <v>20.43</v>
      </c>
      <c r="AQ368" s="63">
        <v>13.66</v>
      </c>
      <c r="AR368" s="63">
        <v>20.78</v>
      </c>
      <c r="AS368" s="63">
        <v>16.22</v>
      </c>
      <c r="AT368" s="63">
        <v>22.65</v>
      </c>
      <c r="AU368" s="63">
        <v>13.21</v>
      </c>
      <c r="AV368" s="63">
        <v>17.190000000000001</v>
      </c>
    </row>
    <row r="371" spans="1:51" x14ac:dyDescent="0.25">
      <c r="A371" t="s">
        <v>5</v>
      </c>
    </row>
    <row r="372" spans="1:51" x14ac:dyDescent="0.25">
      <c r="A372" t="s">
        <v>29</v>
      </c>
    </row>
    <row r="373" spans="1:51" x14ac:dyDescent="0.25">
      <c r="A373" t="s">
        <v>27</v>
      </c>
    </row>
    <row r="374" spans="1:51" x14ac:dyDescent="0.25">
      <c r="A374" t="s">
        <v>8</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22</v>
      </c>
      <c r="AE374" s="1">
        <v>44348</v>
      </c>
      <c r="AF374" s="1">
        <v>44378</v>
      </c>
      <c r="AG374" s="1">
        <v>44409</v>
      </c>
      <c r="AH374" s="1">
        <v>44440</v>
      </c>
      <c r="AI374" s="1">
        <v>44470</v>
      </c>
      <c r="AJ374" s="64">
        <v>44501</v>
      </c>
      <c r="AK374" s="64">
        <v>44531</v>
      </c>
      <c r="AL374" s="64">
        <v>44562</v>
      </c>
      <c r="AM374" s="64">
        <v>44593</v>
      </c>
      <c r="AN374" s="64">
        <v>44621</v>
      </c>
      <c r="AO374" s="64">
        <v>44652</v>
      </c>
      <c r="AP374" s="64">
        <v>44682</v>
      </c>
      <c r="AQ374" s="64">
        <v>44713</v>
      </c>
      <c r="AR374" s="64">
        <v>44743</v>
      </c>
      <c r="AS374" s="64">
        <v>44774</v>
      </c>
      <c r="AT374" s="64">
        <v>44805</v>
      </c>
      <c r="AU374" s="64">
        <v>44835</v>
      </c>
      <c r="AV374" s="64">
        <v>44866</v>
      </c>
      <c r="AW374" s="64"/>
      <c r="AX374" s="1"/>
      <c r="AY374" s="1"/>
    </row>
    <row r="375" spans="1:51" x14ac:dyDescent="0.25">
      <c r="A375" t="s">
        <v>30</v>
      </c>
    </row>
    <row r="376" spans="1:51" x14ac:dyDescent="0.25">
      <c r="A376" t="s">
        <v>31</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s="63">
        <v>100</v>
      </c>
      <c r="AK376" s="63">
        <v>100</v>
      </c>
      <c r="AL376" s="63">
        <v>100</v>
      </c>
      <c r="AM376" s="63">
        <v>100</v>
      </c>
      <c r="AN376" s="63">
        <v>100</v>
      </c>
      <c r="AO376" s="63">
        <v>100</v>
      </c>
      <c r="AP376" s="63">
        <v>100</v>
      </c>
      <c r="AQ376" s="63">
        <v>100</v>
      </c>
      <c r="AR376" s="63">
        <v>100</v>
      </c>
      <c r="AS376" s="63">
        <v>100</v>
      </c>
      <c r="AT376" s="63">
        <v>100</v>
      </c>
      <c r="AU376" s="63">
        <v>100</v>
      </c>
      <c r="AV376" s="63">
        <v>100</v>
      </c>
    </row>
    <row r="377" spans="1:51" x14ac:dyDescent="0.25">
      <c r="A377" t="s">
        <v>32</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s="63">
        <v>62.91</v>
      </c>
      <c r="AK377" s="63">
        <v>56.63</v>
      </c>
      <c r="AL377" s="63">
        <v>64.239999999999995</v>
      </c>
      <c r="AM377" s="63">
        <v>57.87</v>
      </c>
      <c r="AN377" s="63">
        <v>66.150000000000006</v>
      </c>
      <c r="AO377" s="63">
        <v>65.540000000000006</v>
      </c>
      <c r="AP377" s="63">
        <v>59.93</v>
      </c>
      <c r="AQ377" s="63">
        <v>69.209999999999994</v>
      </c>
      <c r="AR377" s="63">
        <v>74.94</v>
      </c>
      <c r="AS377" s="63">
        <v>68.84</v>
      </c>
      <c r="AT377" s="63">
        <v>69.34</v>
      </c>
      <c r="AU377" s="63">
        <v>69.95</v>
      </c>
      <c r="AV377" s="63">
        <v>78.290000000000006</v>
      </c>
    </row>
    <row r="378" spans="1:51" x14ac:dyDescent="0.25">
      <c r="A378" t="s">
        <v>33</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s="63">
        <v>7.17</v>
      </c>
      <c r="AK378" s="63">
        <v>9.19</v>
      </c>
      <c r="AL378" s="63">
        <v>7.17</v>
      </c>
      <c r="AM378" s="63">
        <v>8.9499999999999993</v>
      </c>
      <c r="AN378" s="63">
        <v>5.95</v>
      </c>
      <c r="AO378" s="63">
        <v>4.3</v>
      </c>
      <c r="AP378" s="63">
        <v>10.44</v>
      </c>
      <c r="AQ378" s="63">
        <v>10.07</v>
      </c>
      <c r="AR378" s="63">
        <v>5.55</v>
      </c>
      <c r="AS378" s="63">
        <v>11.44</v>
      </c>
      <c r="AT378" s="63">
        <v>11.13</v>
      </c>
      <c r="AU378" s="63">
        <v>9.4600000000000009</v>
      </c>
      <c r="AV378" s="63">
        <v>10.19</v>
      </c>
    </row>
    <row r="379" spans="1:51" x14ac:dyDescent="0.25">
      <c r="A379" t="s">
        <v>34</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s="63">
        <v>29.92</v>
      </c>
      <c r="AK379" s="63">
        <v>34.18</v>
      </c>
      <c r="AL379" s="63">
        <v>28.59</v>
      </c>
      <c r="AM379" s="63">
        <v>33.18</v>
      </c>
      <c r="AN379" s="63">
        <v>27.9</v>
      </c>
      <c r="AO379" s="63">
        <v>30.16</v>
      </c>
      <c r="AP379" s="63">
        <v>29.63</v>
      </c>
      <c r="AQ379" s="63">
        <v>20.72</v>
      </c>
      <c r="AR379" s="63">
        <v>19.510000000000002</v>
      </c>
      <c r="AS379" s="63">
        <v>19.72</v>
      </c>
      <c r="AT379" s="63">
        <v>19.53</v>
      </c>
      <c r="AU379" s="63">
        <v>20.6</v>
      </c>
      <c r="AV379" s="63">
        <v>11.52</v>
      </c>
    </row>
    <row r="381" spans="1:51" x14ac:dyDescent="0.25">
      <c r="A381" t="s">
        <v>35</v>
      </c>
    </row>
    <row r="382" spans="1:51" x14ac:dyDescent="0.25">
      <c r="A382" t="s">
        <v>36</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s="63">
        <v>100</v>
      </c>
      <c r="AK382" s="63">
        <v>100</v>
      </c>
      <c r="AL382" s="63">
        <v>100</v>
      </c>
      <c r="AM382" s="63">
        <v>100</v>
      </c>
      <c r="AN382" s="63">
        <v>100</v>
      </c>
      <c r="AO382" s="63">
        <v>100</v>
      </c>
      <c r="AP382" s="63">
        <v>100</v>
      </c>
      <c r="AQ382" s="63">
        <v>100</v>
      </c>
      <c r="AR382" s="63">
        <v>100</v>
      </c>
      <c r="AS382" s="63">
        <v>100</v>
      </c>
      <c r="AT382" s="63">
        <v>100</v>
      </c>
      <c r="AU382" s="63">
        <v>100</v>
      </c>
      <c r="AV382" s="63">
        <v>100</v>
      </c>
    </row>
    <row r="383" spans="1:51" x14ac:dyDescent="0.25">
      <c r="A383" t="s">
        <v>37</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s="63">
        <v>71.09</v>
      </c>
      <c r="AK383" s="63">
        <v>73.64</v>
      </c>
      <c r="AL383" s="63">
        <v>69.319999999999993</v>
      </c>
      <c r="AM383" s="63">
        <v>68.33</v>
      </c>
      <c r="AN383" s="63">
        <v>71.37</v>
      </c>
      <c r="AO383" s="63">
        <v>74.28</v>
      </c>
      <c r="AP383" s="63">
        <v>75.37</v>
      </c>
      <c r="AQ383" s="63">
        <v>75.83</v>
      </c>
      <c r="AR383" s="63">
        <v>78.260000000000005</v>
      </c>
      <c r="AS383" s="63">
        <v>79.959999999999994</v>
      </c>
      <c r="AT383" s="63">
        <v>76.94</v>
      </c>
      <c r="AU383" s="63">
        <v>81.510000000000005</v>
      </c>
      <c r="AV383" s="63">
        <v>83.25</v>
      </c>
    </row>
    <row r="384" spans="1:51" x14ac:dyDescent="0.25">
      <c r="A384" t="s">
        <v>38</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s="63">
        <v>3.8</v>
      </c>
      <c r="AK384" s="63">
        <v>2.29</v>
      </c>
      <c r="AL384" s="63">
        <v>5.29</v>
      </c>
      <c r="AM384" s="63">
        <v>4.8499999999999996</v>
      </c>
      <c r="AN384" s="63">
        <v>4.28</v>
      </c>
      <c r="AO384" s="63">
        <v>1.79</v>
      </c>
      <c r="AP384" s="63">
        <v>4.3499999999999996</v>
      </c>
      <c r="AQ384" s="63">
        <v>4.46</v>
      </c>
      <c r="AR384" s="63">
        <v>5.54</v>
      </c>
      <c r="AS384" s="63">
        <v>6.38</v>
      </c>
      <c r="AT384" s="63">
        <v>5.8</v>
      </c>
      <c r="AU384" s="63">
        <v>3.38</v>
      </c>
      <c r="AV384" s="63">
        <v>3.76</v>
      </c>
    </row>
    <row r="385" spans="1:51" x14ac:dyDescent="0.25">
      <c r="A385" t="s">
        <v>39</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s="63">
        <v>25.11</v>
      </c>
      <c r="AK385" s="63">
        <v>24.07</v>
      </c>
      <c r="AL385" s="63">
        <v>25.39</v>
      </c>
      <c r="AM385" s="63">
        <v>26.82</v>
      </c>
      <c r="AN385" s="63">
        <v>24.35</v>
      </c>
      <c r="AO385" s="63">
        <v>23.93</v>
      </c>
      <c r="AP385" s="63">
        <v>20.28</v>
      </c>
      <c r="AQ385" s="63">
        <v>19.71</v>
      </c>
      <c r="AR385" s="63">
        <v>16.190000000000001</v>
      </c>
      <c r="AS385" s="63">
        <v>13.67</v>
      </c>
      <c r="AT385" s="63">
        <v>17.260000000000002</v>
      </c>
      <c r="AU385" s="63">
        <v>15.11</v>
      </c>
      <c r="AV385" s="63">
        <v>12.99</v>
      </c>
    </row>
    <row r="387" spans="1:51" x14ac:dyDescent="0.25">
      <c r="A387" t="s">
        <v>40</v>
      </c>
    </row>
    <row r="388" spans="1:51" x14ac:dyDescent="0.25">
      <c r="A388" t="s">
        <v>36</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s="63">
        <v>100</v>
      </c>
      <c r="AK388" s="63">
        <v>100</v>
      </c>
      <c r="AL388" s="63">
        <v>100</v>
      </c>
      <c r="AM388" s="63">
        <v>100</v>
      </c>
      <c r="AN388" s="63">
        <v>100</v>
      </c>
      <c r="AO388" s="63">
        <v>100</v>
      </c>
      <c r="AP388" s="63">
        <v>100</v>
      </c>
      <c r="AQ388" s="63">
        <v>100</v>
      </c>
      <c r="AR388" s="63">
        <v>100</v>
      </c>
      <c r="AS388" s="63">
        <v>100</v>
      </c>
      <c r="AT388" s="63">
        <v>100</v>
      </c>
      <c r="AU388" s="63">
        <v>100</v>
      </c>
      <c r="AV388" s="63">
        <v>100</v>
      </c>
    </row>
    <row r="389" spans="1:51" x14ac:dyDescent="0.25">
      <c r="A389" t="s">
        <v>37</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s="63">
        <v>73.92</v>
      </c>
      <c r="AK389" s="63">
        <v>73.58</v>
      </c>
      <c r="AL389" s="63">
        <v>67.52</v>
      </c>
      <c r="AM389" s="63">
        <v>69.36</v>
      </c>
      <c r="AN389" s="63">
        <v>63.33</v>
      </c>
      <c r="AO389" s="63">
        <v>69.67</v>
      </c>
      <c r="AP389" s="63">
        <v>67.81</v>
      </c>
      <c r="AQ389" s="63">
        <v>75.89</v>
      </c>
      <c r="AR389" s="63">
        <v>78.099999999999994</v>
      </c>
      <c r="AS389" s="63">
        <v>84.67</v>
      </c>
      <c r="AT389" s="63">
        <v>78.819999999999993</v>
      </c>
      <c r="AU389" s="63">
        <v>78.569999999999993</v>
      </c>
      <c r="AV389" s="63">
        <v>81.040000000000006</v>
      </c>
    </row>
    <row r="390" spans="1:51" x14ac:dyDescent="0.25">
      <c r="A390" t="s">
        <v>38</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s="63">
        <v>2.46</v>
      </c>
      <c r="AK390" s="63">
        <v>1.1100000000000001</v>
      </c>
      <c r="AL390" s="63">
        <v>2.71</v>
      </c>
      <c r="AM390" s="63">
        <v>7.74</v>
      </c>
      <c r="AN390" s="63">
        <v>6.66</v>
      </c>
      <c r="AO390" s="63">
        <v>0.39</v>
      </c>
      <c r="AP390" s="63">
        <v>6.77</v>
      </c>
      <c r="AQ390" s="63">
        <v>5.28</v>
      </c>
      <c r="AR390" s="63">
        <v>6.32</v>
      </c>
      <c r="AS390" s="63">
        <v>4.42</v>
      </c>
      <c r="AT390" s="63">
        <v>5.75</v>
      </c>
      <c r="AU390" s="63">
        <v>4.6399999999999997</v>
      </c>
      <c r="AV390" s="63">
        <v>4.28</v>
      </c>
    </row>
    <row r="391" spans="1:51" x14ac:dyDescent="0.25">
      <c r="A391" t="s">
        <v>39</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s="63">
        <v>23.62</v>
      </c>
      <c r="AK391" s="63">
        <v>25.31</v>
      </c>
      <c r="AL391" s="63">
        <v>29.78</v>
      </c>
      <c r="AM391" s="63">
        <v>22.89</v>
      </c>
      <c r="AN391" s="63">
        <v>30</v>
      </c>
      <c r="AO391" s="63">
        <v>29.94</v>
      </c>
      <c r="AP391" s="63">
        <v>25.41</v>
      </c>
      <c r="AQ391" s="63">
        <v>18.829999999999998</v>
      </c>
      <c r="AR391" s="63">
        <v>15.58</v>
      </c>
      <c r="AS391" s="63">
        <v>10.91</v>
      </c>
      <c r="AT391" s="63">
        <v>15.42</v>
      </c>
      <c r="AU391" s="63">
        <v>16.79</v>
      </c>
      <c r="AV391" s="63">
        <v>14.68</v>
      </c>
    </row>
    <row r="394" spans="1:51" x14ac:dyDescent="0.25">
      <c r="A394" t="s">
        <v>5</v>
      </c>
    </row>
    <row r="395" spans="1:51" x14ac:dyDescent="0.25">
      <c r="A395" t="s">
        <v>29</v>
      </c>
    </row>
    <row r="396" spans="1:51" x14ac:dyDescent="0.25">
      <c r="A396" t="s">
        <v>28</v>
      </c>
    </row>
    <row r="397" spans="1:51" x14ac:dyDescent="0.25">
      <c r="A397" t="s">
        <v>8</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22</v>
      </c>
      <c r="AE397" s="1">
        <v>44348</v>
      </c>
      <c r="AF397" s="1">
        <v>44378</v>
      </c>
      <c r="AG397" s="1">
        <v>44409</v>
      </c>
      <c r="AH397" s="1">
        <v>44440</v>
      </c>
      <c r="AI397" s="1">
        <v>44470</v>
      </c>
      <c r="AJ397" s="64">
        <v>44501</v>
      </c>
      <c r="AK397" s="64">
        <v>44531</v>
      </c>
      <c r="AL397" s="64">
        <v>44562</v>
      </c>
      <c r="AM397" s="64">
        <v>44593</v>
      </c>
      <c r="AN397" s="64">
        <v>44621</v>
      </c>
      <c r="AO397" s="64">
        <v>44652</v>
      </c>
      <c r="AP397" s="64">
        <v>44682</v>
      </c>
      <c r="AQ397" s="64">
        <v>44713</v>
      </c>
      <c r="AR397" s="64">
        <v>44743</v>
      </c>
      <c r="AS397" s="64">
        <v>44774</v>
      </c>
      <c r="AT397" s="64">
        <v>44805</v>
      </c>
      <c r="AU397" s="64">
        <v>44835</v>
      </c>
      <c r="AV397" s="64">
        <v>44866</v>
      </c>
      <c r="AW397" s="64"/>
      <c r="AX397" s="1"/>
      <c r="AY397" s="1"/>
    </row>
    <row r="398" spans="1:51" x14ac:dyDescent="0.25">
      <c r="A398" t="s">
        <v>30</v>
      </c>
    </row>
    <row r="399" spans="1:51" x14ac:dyDescent="0.25">
      <c r="A399" t="s">
        <v>31</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s="63">
        <v>100</v>
      </c>
      <c r="AK399" s="63">
        <v>100</v>
      </c>
      <c r="AL399" s="63">
        <v>100</v>
      </c>
      <c r="AM399" s="63">
        <v>100</v>
      </c>
      <c r="AN399" s="63">
        <v>100</v>
      </c>
      <c r="AO399" s="63">
        <v>100</v>
      </c>
      <c r="AP399" s="63">
        <v>100</v>
      </c>
      <c r="AQ399" s="63">
        <v>100</v>
      </c>
      <c r="AR399" s="63">
        <v>100</v>
      </c>
      <c r="AS399" s="63">
        <v>100</v>
      </c>
      <c r="AT399" s="63">
        <v>100</v>
      </c>
      <c r="AU399" s="63">
        <v>100</v>
      </c>
      <c r="AV399" s="63">
        <v>100</v>
      </c>
    </row>
    <row r="400" spans="1:51" x14ac:dyDescent="0.25">
      <c r="A400" t="s">
        <v>32</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s="63">
        <v>69.11</v>
      </c>
      <c r="AK400" s="63">
        <v>71.8</v>
      </c>
      <c r="AL400" s="63">
        <v>65.91</v>
      </c>
      <c r="AM400" s="63">
        <v>64.599999999999994</v>
      </c>
      <c r="AN400" s="63">
        <v>74.040000000000006</v>
      </c>
      <c r="AO400" s="63">
        <v>68.98</v>
      </c>
      <c r="AP400" s="63">
        <v>72.069999999999993</v>
      </c>
      <c r="AQ400" s="63">
        <v>71.62</v>
      </c>
      <c r="AR400" s="63">
        <v>74.290000000000006</v>
      </c>
      <c r="AS400" s="63">
        <v>76.48</v>
      </c>
      <c r="AT400" s="63">
        <v>74.83</v>
      </c>
      <c r="AU400" s="63">
        <v>73.430000000000007</v>
      </c>
      <c r="AV400" s="63">
        <v>78.260000000000005</v>
      </c>
    </row>
    <row r="401" spans="1:48" x14ac:dyDescent="0.25">
      <c r="A401" t="s">
        <v>33</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s="63">
        <v>1.19</v>
      </c>
      <c r="AK401" s="63">
        <v>2.46</v>
      </c>
      <c r="AL401" s="63">
        <v>2.0299999999999998</v>
      </c>
      <c r="AM401" s="63">
        <v>3.92</v>
      </c>
      <c r="AN401" s="63">
        <v>2.5</v>
      </c>
      <c r="AO401" s="63">
        <v>1.17</v>
      </c>
      <c r="AP401" s="63">
        <v>1.28</v>
      </c>
      <c r="AQ401" s="63">
        <v>4.41</v>
      </c>
      <c r="AR401" s="63">
        <v>6.61</v>
      </c>
      <c r="AS401" s="63">
        <v>8.35</v>
      </c>
      <c r="AT401" s="63">
        <v>8.52</v>
      </c>
      <c r="AU401" s="63">
        <v>9.51</v>
      </c>
      <c r="AV401" s="63">
        <v>8.02</v>
      </c>
    </row>
    <row r="402" spans="1:48" x14ac:dyDescent="0.25">
      <c r="A402" t="s">
        <v>34</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s="63">
        <v>29.69</v>
      </c>
      <c r="AK402" s="63">
        <v>25.74</v>
      </c>
      <c r="AL402" s="63">
        <v>32.049999999999997</v>
      </c>
      <c r="AM402" s="63">
        <v>31.48</v>
      </c>
      <c r="AN402" s="63">
        <v>23.46</v>
      </c>
      <c r="AO402" s="63">
        <v>29.85</v>
      </c>
      <c r="AP402" s="63">
        <v>26.65</v>
      </c>
      <c r="AQ402" s="63">
        <v>23.97</v>
      </c>
      <c r="AR402" s="63">
        <v>19.09</v>
      </c>
      <c r="AS402" s="63">
        <v>15.17</v>
      </c>
      <c r="AT402" s="63">
        <v>16.64</v>
      </c>
      <c r="AU402" s="63">
        <v>17.059999999999999</v>
      </c>
      <c r="AV402" s="63">
        <v>13.72</v>
      </c>
    </row>
    <row r="404" spans="1:48" x14ac:dyDescent="0.25">
      <c r="A404" t="s">
        <v>35</v>
      </c>
    </row>
    <row r="405" spans="1:48" x14ac:dyDescent="0.25">
      <c r="A405" t="s">
        <v>36</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s="63">
        <v>100</v>
      </c>
      <c r="AK405" s="63">
        <v>100</v>
      </c>
      <c r="AL405" s="63">
        <v>100</v>
      </c>
      <c r="AM405" s="63">
        <v>100</v>
      </c>
      <c r="AN405" s="63">
        <v>100</v>
      </c>
      <c r="AO405" s="63">
        <v>100</v>
      </c>
      <c r="AP405" s="63">
        <v>100</v>
      </c>
      <c r="AQ405" s="63">
        <v>100</v>
      </c>
      <c r="AR405" s="63">
        <v>100</v>
      </c>
      <c r="AS405" s="63">
        <v>100</v>
      </c>
      <c r="AT405" s="63">
        <v>100</v>
      </c>
      <c r="AU405" s="63">
        <v>100</v>
      </c>
      <c r="AV405" s="63">
        <v>100</v>
      </c>
    </row>
    <row r="406" spans="1:48" x14ac:dyDescent="0.25">
      <c r="A406" t="s">
        <v>37</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s="63">
        <v>72.38</v>
      </c>
      <c r="AK406" s="63">
        <v>73.040000000000006</v>
      </c>
      <c r="AL406" s="63">
        <v>69.400000000000006</v>
      </c>
      <c r="AM406" s="63">
        <v>71.27</v>
      </c>
      <c r="AN406" s="63">
        <v>72.989999999999995</v>
      </c>
      <c r="AO406" s="63">
        <v>73.02</v>
      </c>
      <c r="AP406" s="63">
        <v>78.19</v>
      </c>
      <c r="AQ406" s="63">
        <v>77.77</v>
      </c>
      <c r="AR406" s="63">
        <v>77.48</v>
      </c>
      <c r="AS406" s="63">
        <v>78.430000000000007</v>
      </c>
      <c r="AT406" s="63">
        <v>78.010000000000005</v>
      </c>
      <c r="AU406" s="63">
        <v>80.41</v>
      </c>
      <c r="AV406" s="63">
        <v>78.91</v>
      </c>
    </row>
    <row r="407" spans="1:48" x14ac:dyDescent="0.25">
      <c r="A407" t="s">
        <v>38</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s="63">
        <v>1.19</v>
      </c>
      <c r="AK407" s="63">
        <v>1.27</v>
      </c>
      <c r="AL407" s="63">
        <v>0.66</v>
      </c>
      <c r="AM407" s="63">
        <v>1.18</v>
      </c>
      <c r="AN407" s="63">
        <v>0.35</v>
      </c>
      <c r="AO407" s="63">
        <v>0.31</v>
      </c>
      <c r="AP407" s="63">
        <v>0.53</v>
      </c>
      <c r="AQ407" s="63">
        <v>1.06</v>
      </c>
      <c r="AR407" s="63">
        <v>3.31</v>
      </c>
      <c r="AS407" s="63">
        <v>3.35</v>
      </c>
      <c r="AT407" s="63">
        <v>2.98</v>
      </c>
      <c r="AU407" s="63">
        <v>3.75</v>
      </c>
      <c r="AV407" s="63">
        <v>4.04</v>
      </c>
    </row>
    <row r="408" spans="1:48" x14ac:dyDescent="0.25">
      <c r="A408" t="s">
        <v>39</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s="63">
        <v>26.43</v>
      </c>
      <c r="AK408" s="63">
        <v>25.69</v>
      </c>
      <c r="AL408" s="63">
        <v>29.94</v>
      </c>
      <c r="AM408" s="63">
        <v>27.55</v>
      </c>
      <c r="AN408" s="63">
        <v>26.66</v>
      </c>
      <c r="AO408" s="63">
        <v>26.67</v>
      </c>
      <c r="AP408" s="63">
        <v>21.28</v>
      </c>
      <c r="AQ408" s="63">
        <v>21.17</v>
      </c>
      <c r="AR408" s="63">
        <v>19.21</v>
      </c>
      <c r="AS408" s="63">
        <v>18.23</v>
      </c>
      <c r="AT408" s="63">
        <v>19.010000000000002</v>
      </c>
      <c r="AU408" s="63">
        <v>15.84</v>
      </c>
      <c r="AV408" s="63">
        <v>17.059999999999999</v>
      </c>
    </row>
    <row r="410" spans="1:48" x14ac:dyDescent="0.25">
      <c r="A410" t="s">
        <v>40</v>
      </c>
    </row>
    <row r="411" spans="1:48" x14ac:dyDescent="0.25">
      <c r="A411" t="s">
        <v>36</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s="63">
        <v>100</v>
      </c>
      <c r="AK411" s="63">
        <v>100</v>
      </c>
      <c r="AL411" s="63">
        <v>100</v>
      </c>
      <c r="AM411" s="63">
        <v>100</v>
      </c>
      <c r="AN411" s="63">
        <v>100</v>
      </c>
      <c r="AO411" s="63">
        <v>100</v>
      </c>
      <c r="AP411" s="63">
        <v>100</v>
      </c>
      <c r="AQ411" s="63">
        <v>100</v>
      </c>
      <c r="AR411" s="63">
        <v>100</v>
      </c>
      <c r="AS411" s="63">
        <v>100</v>
      </c>
      <c r="AT411" s="63">
        <v>100</v>
      </c>
      <c r="AU411" s="63">
        <v>100</v>
      </c>
      <c r="AV411" s="63">
        <v>100</v>
      </c>
    </row>
    <row r="412" spans="1:48" x14ac:dyDescent="0.25">
      <c r="A412" t="s">
        <v>37</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s="63">
        <v>72.63</v>
      </c>
      <c r="AK412" s="63">
        <v>73.010000000000005</v>
      </c>
      <c r="AL412" s="63">
        <v>64.58</v>
      </c>
      <c r="AM412" s="63">
        <v>69.19</v>
      </c>
      <c r="AN412" s="63">
        <v>69.709999999999994</v>
      </c>
      <c r="AO412" s="63">
        <v>70.37</v>
      </c>
      <c r="AP412" s="63">
        <v>73.44</v>
      </c>
      <c r="AQ412" s="63">
        <v>68.55</v>
      </c>
      <c r="AR412" s="63">
        <v>71.239999999999995</v>
      </c>
      <c r="AS412" s="63">
        <v>75.430000000000007</v>
      </c>
      <c r="AT412" s="63">
        <v>73.38</v>
      </c>
      <c r="AU412" s="63">
        <v>76.290000000000006</v>
      </c>
      <c r="AV412" s="63">
        <v>76.38</v>
      </c>
    </row>
    <row r="413" spans="1:48" x14ac:dyDescent="0.25">
      <c r="A413" t="s">
        <v>38</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s="63">
        <v>0.54</v>
      </c>
      <c r="AK413" s="63">
        <v>0.53</v>
      </c>
      <c r="AL413" s="63">
        <v>1.74</v>
      </c>
      <c r="AM413" s="63">
        <v>1.27</v>
      </c>
      <c r="AN413" s="63">
        <v>0.3</v>
      </c>
      <c r="AO413" s="63">
        <v>0.7</v>
      </c>
      <c r="AP413" s="63">
        <v>0.56000000000000005</v>
      </c>
      <c r="AQ413" s="63">
        <v>6.06</v>
      </c>
      <c r="AR413" s="63">
        <v>7.81</v>
      </c>
      <c r="AS413" s="63">
        <v>4.97</v>
      </c>
      <c r="AT413" s="63">
        <v>6.9</v>
      </c>
      <c r="AU413" s="63">
        <v>7.76</v>
      </c>
      <c r="AV413" s="63">
        <v>3.57</v>
      </c>
    </row>
    <row r="414" spans="1:48" x14ac:dyDescent="0.25">
      <c r="A414" t="s">
        <v>39</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s="63">
        <v>26.83</v>
      </c>
      <c r="AK414" s="63">
        <v>26.46</v>
      </c>
      <c r="AL414" s="63">
        <v>33.68</v>
      </c>
      <c r="AM414" s="63">
        <v>29.54</v>
      </c>
      <c r="AN414" s="63">
        <v>29.99</v>
      </c>
      <c r="AO414" s="63">
        <v>28.92</v>
      </c>
      <c r="AP414" s="63">
        <v>26</v>
      </c>
      <c r="AQ414" s="63">
        <v>25.39</v>
      </c>
      <c r="AR414" s="63">
        <v>20.95</v>
      </c>
      <c r="AS414" s="63">
        <v>19.600000000000001</v>
      </c>
      <c r="AT414" s="63">
        <v>19.72</v>
      </c>
      <c r="AU414" s="63">
        <v>15.94</v>
      </c>
      <c r="AV414" s="63">
        <v>20.05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http://purl.org/dc/dcmitype/"/>
    <ds:schemaRef ds:uri="http://schemas.microsoft.com/office/infopath/2007/PartnerControls"/>
    <ds:schemaRef ds:uri="http://purl.org/dc/elements/1.1/"/>
    <ds:schemaRef ds:uri="http://schemas.microsoft.com/office/2006/metadata/properties"/>
    <ds:schemaRef ds:uri="8be3414b-2ef9-485f-84d6-269f1d6f703b"/>
    <ds:schemaRef ds:uri="http://purl.org/dc/terms/"/>
    <ds:schemaRef ds:uri="http://schemas.microsoft.com/office/2006/documentManagement/types"/>
    <ds:schemaRef ds:uri="http://schemas.openxmlformats.org/package/2006/metadata/core-properties"/>
    <ds:schemaRef ds:uri="724c4985-e433-4d2c-9697-e180992b402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2023-03-06T16:50:50Z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