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wdp" ContentType="image/vnd.ms-photo"/>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7.xml" ContentType="application/vnd.openxmlformats-officedocument.drawing+xml"/>
  <Override PartName="/xl/ctrlProps/ctrlProp9.xml" ContentType="application/vnd.ms-excel.controlproperties+xml"/>
  <Override PartName="/xl/ctrlProps/ctrlProp10.xml" ContentType="application/vnd.ms-excel.controlpropertie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Q:\ssectorial\Q 2014\CONSUMO ALIMENTARIO\Archivos para web\Aceite mes a mes web\promociones\"/>
    </mc:Choice>
  </mc:AlternateContent>
  <workbookProtection workbookAlgorithmName="SHA-512" workbookHashValue="kniorrnBq+A2atS5Dt3lxWf6uuhWhSDB0B5IRr6L0PWstViyYvavWQV2VjRNYwY/CvZfVFDsp1RHcge4XONYYQ==" workbookSaltValue="hklpe5NbGoFEN2aGQZ8M/w==" workbookSpinCount="100000" lockStructure="1"/>
  <bookViews>
    <workbookView showSheetTabs="0" xWindow="-108" yWindow="-108" windowWidth="19416" windowHeight="10416" tabRatio="718"/>
  </bookViews>
  <sheets>
    <sheet name="Portada" sheetId="7" r:id="rId1"/>
    <sheet name="Contenido" sheetId="9" r:id="rId2"/>
    <sheet name="Total Aceite" sheetId="8" r:id="rId3"/>
    <sheet name="A. Oliva" sheetId="11" r:id="rId4"/>
    <sheet name="O. Virgen " sheetId="13" r:id="rId5"/>
    <sheet name="O. Virgen Extra" sheetId="12" r:id="rId6"/>
    <sheet name="O. Virgen + Extra" sheetId="10" r:id="rId7"/>
    <sheet name="Conclusiones" sheetId="6" r:id="rId8"/>
    <sheet name="Instrucciones de actualizacion" sheetId="14" state="hidden" r:id="rId9"/>
    <sheet name="Back data" sheetId="1" state="hidden" r:id="rId10"/>
    <sheet name="TAM Automático" sheetId="2" state="hidden" r:id="rId11"/>
    <sheet name="Back Data graficos" sheetId="5" state="hidden" r:id="rId12"/>
    <sheet name="Instrucciones de actualización" sheetId="3" state="veryHidden" r:id="rId13"/>
  </sheets>
  <definedNames>
    <definedName name="_xlnm.Print_Area" localSheetId="3">'A. Oliva'!$A$1:$U$52</definedName>
    <definedName name="_xlnm.Print_Area" localSheetId="7">Conclusiones!$A$1:$N$48</definedName>
    <definedName name="_xlnm.Print_Area" localSheetId="4">'O. Virgen '!$A$1:$U$52</definedName>
    <definedName name="_xlnm.Print_Area" localSheetId="6">'O. Virgen + Extra'!$A$1:$U$52</definedName>
    <definedName name="_xlnm.Print_Area" localSheetId="5">'O. Virgen Extra'!$A$1:$U$52</definedName>
    <definedName name="_xlnm.Print_Area" localSheetId="2">'Total Aceite'!$A$1:$U$52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161" i="2" l="1" a="1"/>
  <c r="P161" i="2" s="1"/>
  <c r="P163" i="2" s="1" a="1"/>
  <c r="P163" i="2" s="1"/>
  <c r="O161" i="2" a="1"/>
  <c r="O161" i="2" s="1"/>
  <c r="O163" i="2" s="1" a="1"/>
  <c r="O163" i="2" s="1"/>
  <c r="N161" i="2" a="1"/>
  <c r="N161" i="2" s="1"/>
  <c r="M161" i="2" a="1"/>
  <c r="M161" i="2" s="1"/>
  <c r="L161" i="2" a="1"/>
  <c r="L161" i="2" s="1"/>
  <c r="L162" i="2" s="1" a="1"/>
  <c r="L162" i="2" s="1"/>
  <c r="K161" i="2" a="1"/>
  <c r="K161" i="2" s="1"/>
  <c r="K163" i="2" s="1" a="1"/>
  <c r="K163" i="2" s="1"/>
  <c r="J161" i="2" a="1"/>
  <c r="J161" i="2" s="1"/>
  <c r="I161" i="2" a="1"/>
  <c r="I161" i="2" s="1"/>
  <c r="H161" i="2" a="1"/>
  <c r="H161" i="2" s="1"/>
  <c r="H163" i="2" s="1" a="1"/>
  <c r="H163" i="2" s="1"/>
  <c r="G161" i="2" a="1"/>
  <c r="G161" i="2" s="1"/>
  <c r="G162" i="2" s="1" a="1"/>
  <c r="G162" i="2" s="1"/>
  <c r="F161" i="2" a="1"/>
  <c r="F161" i="2" s="1"/>
  <c r="E161" i="2" a="1"/>
  <c r="E161" i="2" s="1"/>
  <c r="D161" i="2" a="1"/>
  <c r="D161" i="2" s="1"/>
  <c r="D163" i="2" s="1" a="1"/>
  <c r="D163" i="2" s="1"/>
  <c r="P156" i="2" a="1"/>
  <c r="P156" i="2" s="1"/>
  <c r="O156" i="2" a="1"/>
  <c r="O156" i="2" s="1"/>
  <c r="O158" i="2" s="1" a="1"/>
  <c r="O158" i="2" s="1"/>
  <c r="N156" i="2" a="1"/>
  <c r="N156" i="2" s="1"/>
  <c r="N157" i="2" s="1" a="1"/>
  <c r="N157" i="2" s="1"/>
  <c r="M156" i="2" a="1"/>
  <c r="M156" i="2" s="1"/>
  <c r="L156" i="2" a="1"/>
  <c r="L156" i="2" s="1"/>
  <c r="K156" i="2" a="1"/>
  <c r="K156" i="2" s="1"/>
  <c r="J156" i="2" a="1"/>
  <c r="J156" i="2" s="1"/>
  <c r="J157" i="2" s="1" a="1"/>
  <c r="J157" i="2" s="1"/>
  <c r="I156" i="2" a="1"/>
  <c r="I156" i="2" s="1"/>
  <c r="I157" i="2" s="1" a="1"/>
  <c r="I157" i="2" s="1"/>
  <c r="H156" i="2" a="1"/>
  <c r="H156" i="2" s="1"/>
  <c r="H157" i="2" s="1" a="1"/>
  <c r="H157" i="2" s="1"/>
  <c r="G156" i="2" a="1"/>
  <c r="G156" i="2" s="1"/>
  <c r="G158" i="2" s="1" a="1"/>
  <c r="G158" i="2" s="1"/>
  <c r="F156" i="2" a="1"/>
  <c r="F156" i="2" s="1"/>
  <c r="F158" i="2" s="1" a="1"/>
  <c r="F158" i="2" s="1"/>
  <c r="E156" i="2" a="1"/>
  <c r="E156" i="2" s="1"/>
  <c r="D156" i="2" a="1"/>
  <c r="D156" i="2" s="1"/>
  <c r="P151" i="2" a="1"/>
  <c r="P151" i="2" s="1"/>
  <c r="P153" i="2" s="1" a="1"/>
  <c r="P153" i="2" s="1"/>
  <c r="O151" i="2" a="1"/>
  <c r="O151" i="2" s="1"/>
  <c r="O152" i="2" s="1" a="1"/>
  <c r="O152" i="2" s="1"/>
  <c r="N151" i="2" a="1"/>
  <c r="N151" i="2" s="1"/>
  <c r="N153" i="2" s="1" a="1"/>
  <c r="N153" i="2" s="1"/>
  <c r="M151" i="2" a="1"/>
  <c r="M151" i="2" s="1"/>
  <c r="M152" i="2" s="1" a="1"/>
  <c r="M152" i="2" s="1"/>
  <c r="L151" i="2" a="1"/>
  <c r="L151" i="2" s="1"/>
  <c r="K151" i="2" a="1"/>
  <c r="K151" i="2" s="1"/>
  <c r="J151" i="2" a="1"/>
  <c r="J151" i="2" s="1"/>
  <c r="I151" i="2" a="1"/>
  <c r="I151" i="2" s="1"/>
  <c r="I152" i="2" s="1" a="1"/>
  <c r="I152" i="2" s="1"/>
  <c r="H151" i="2" a="1"/>
  <c r="H151" i="2" s="1"/>
  <c r="H152" i="2" s="1" a="1"/>
  <c r="H152" i="2" s="1"/>
  <c r="G151" i="2" a="1"/>
  <c r="G151" i="2" s="1"/>
  <c r="G152" i="2" s="1" a="1"/>
  <c r="G152" i="2" s="1"/>
  <c r="F151" i="2" a="1"/>
  <c r="F151" i="2" s="1"/>
  <c r="F152" i="2" s="1" a="1"/>
  <c r="F152" i="2" s="1"/>
  <c r="E151" i="2" a="1"/>
  <c r="E151" i="2" s="1"/>
  <c r="E152" i="2" s="1" a="1"/>
  <c r="E152" i="2" s="1"/>
  <c r="D151" i="2" a="1"/>
  <c r="D151" i="2" s="1"/>
  <c r="P146" i="2" a="1"/>
  <c r="P146" i="2" s="1"/>
  <c r="P147" i="2" s="1" a="1"/>
  <c r="P147" i="2" s="1"/>
  <c r="O146" i="2" a="1"/>
  <c r="O146" i="2" s="1"/>
  <c r="O147" i="2" s="1" a="1"/>
  <c r="O147" i="2" s="1"/>
  <c r="N146" i="2" a="1"/>
  <c r="N146" i="2" s="1"/>
  <c r="N147" i="2" s="1" a="1"/>
  <c r="N147" i="2" s="1"/>
  <c r="M146" i="2" a="1"/>
  <c r="M146" i="2" s="1"/>
  <c r="L146" i="2" a="1"/>
  <c r="L146" i="2" s="1"/>
  <c r="L147" i="2" s="1" a="1"/>
  <c r="L147" i="2" s="1"/>
  <c r="K146" i="2" a="1"/>
  <c r="K146" i="2" s="1"/>
  <c r="J146" i="2" a="1"/>
  <c r="J146" i="2" s="1"/>
  <c r="I146" i="2" a="1"/>
  <c r="I146" i="2" s="1"/>
  <c r="H146" i="2" a="1"/>
  <c r="H146" i="2" s="1"/>
  <c r="H147" i="2" s="1" a="1"/>
  <c r="H147" i="2" s="1"/>
  <c r="G146" i="2" a="1"/>
  <c r="G146" i="2" s="1"/>
  <c r="G147" i="2" s="1" a="1"/>
  <c r="G147" i="2" s="1"/>
  <c r="F146" i="2" a="1"/>
  <c r="F146" i="2" s="1"/>
  <c r="F147" i="2" s="1" a="1"/>
  <c r="F147" i="2" s="1"/>
  <c r="E146" i="2" a="1"/>
  <c r="E146" i="2" s="1"/>
  <c r="E147" i="2" s="1" a="1"/>
  <c r="E147" i="2" s="1"/>
  <c r="D146" i="2" a="1"/>
  <c r="D146" i="2" s="1"/>
  <c r="D147" i="2" s="1" a="1"/>
  <c r="D147" i="2" s="1"/>
  <c r="P141" i="2" a="1"/>
  <c r="P141" i="2" s="1"/>
  <c r="O141" i="2" a="1"/>
  <c r="O141" i="2" s="1"/>
  <c r="O143" i="2" s="1" a="1"/>
  <c r="O143" i="2" s="1"/>
  <c r="N141" i="2" a="1"/>
  <c r="N141" i="2" s="1"/>
  <c r="N143" i="2" s="1" a="1"/>
  <c r="N143" i="2" s="1"/>
  <c r="M141" i="2" a="1"/>
  <c r="M141" i="2" s="1"/>
  <c r="M142" i="2" s="1" a="1"/>
  <c r="M142" i="2" s="1"/>
  <c r="L141" i="2" a="1"/>
  <c r="L141" i="2" s="1"/>
  <c r="L142" i="2" s="1" a="1"/>
  <c r="L142" i="2" s="1"/>
  <c r="K141" i="2" a="1"/>
  <c r="K141" i="2" s="1"/>
  <c r="K142" i="2" s="1" a="1"/>
  <c r="K142" i="2" s="1"/>
  <c r="J141" i="2" a="1"/>
  <c r="J141" i="2" s="1"/>
  <c r="I141" i="2" a="1"/>
  <c r="I141" i="2" s="1"/>
  <c r="H141" i="2" a="1"/>
  <c r="H141" i="2" s="1"/>
  <c r="G141" i="2" a="1"/>
  <c r="G141" i="2" s="1"/>
  <c r="G142" i="2" s="1" a="1"/>
  <c r="G142" i="2" s="1"/>
  <c r="F141" i="2" a="1"/>
  <c r="F141" i="2" s="1"/>
  <c r="F142" i="2" s="1" a="1"/>
  <c r="F142" i="2" s="1"/>
  <c r="E141" i="2" a="1"/>
  <c r="E141" i="2" s="1"/>
  <c r="E142" i="2" s="1" a="1"/>
  <c r="E142" i="2" s="1"/>
  <c r="D141" i="2" a="1"/>
  <c r="D141" i="2" s="1"/>
  <c r="D142" i="2" s="1" a="1"/>
  <c r="D142" i="2" s="1"/>
  <c r="P136" i="2" a="1"/>
  <c r="P136" i="2" s="1"/>
  <c r="O136" i="2" a="1"/>
  <c r="O136" i="2" s="1"/>
  <c r="N136" i="2" a="1"/>
  <c r="N136" i="2" s="1"/>
  <c r="N137" i="2" s="1" a="1"/>
  <c r="N137" i="2" s="1"/>
  <c r="M136" i="2" a="1"/>
  <c r="M136" i="2" s="1"/>
  <c r="M137" i="2" s="1" a="1"/>
  <c r="M137" i="2" s="1"/>
  <c r="L136" i="2" a="1"/>
  <c r="L136" i="2" s="1"/>
  <c r="K136" i="2" a="1"/>
  <c r="K136" i="2" s="1"/>
  <c r="K137" i="2" s="1" a="1"/>
  <c r="K137" i="2" s="1"/>
  <c r="J136" i="2" a="1"/>
  <c r="J136" i="2" s="1"/>
  <c r="J137" i="2" s="1" a="1"/>
  <c r="J137" i="2" s="1"/>
  <c r="I136" i="2" a="1"/>
  <c r="I136" i="2" s="1"/>
  <c r="H136" i="2" a="1"/>
  <c r="H136" i="2" s="1"/>
  <c r="G136" i="2" a="1"/>
  <c r="G136" i="2" s="1"/>
  <c r="F136" i="2" a="1"/>
  <c r="F136" i="2" s="1"/>
  <c r="F137" i="2" s="1" a="1"/>
  <c r="F137" i="2" s="1"/>
  <c r="E136" i="2" a="1"/>
  <c r="E136" i="2" s="1"/>
  <c r="E138" i="2" s="1" a="1"/>
  <c r="E138" i="2" s="1"/>
  <c r="D136" i="2" a="1"/>
  <c r="D136" i="2" s="1"/>
  <c r="D137" i="2" s="1" a="1"/>
  <c r="D137" i="2" s="1"/>
  <c r="P129" i="2" a="1"/>
  <c r="P129" i="2" s="1"/>
  <c r="O129" i="2" a="1"/>
  <c r="O129" i="2" s="1"/>
  <c r="N129" i="2" a="1"/>
  <c r="N129" i="2" s="1"/>
  <c r="M129" i="2" a="1"/>
  <c r="M129" i="2" s="1"/>
  <c r="M130" i="2" s="1" a="1"/>
  <c r="M130" i="2" s="1"/>
  <c r="L129" i="2" a="1"/>
  <c r="L129" i="2" s="1"/>
  <c r="L131" i="2" s="1" a="1"/>
  <c r="L131" i="2" s="1"/>
  <c r="K129" i="2" a="1"/>
  <c r="K129" i="2" s="1"/>
  <c r="K130" i="2" s="1" a="1"/>
  <c r="K130" i="2" s="1"/>
  <c r="J129" i="2" a="1"/>
  <c r="J129" i="2" s="1"/>
  <c r="I129" i="2" a="1"/>
  <c r="I129" i="2" s="1"/>
  <c r="H129" i="2" a="1"/>
  <c r="H129" i="2" s="1"/>
  <c r="G129" i="2" a="1"/>
  <c r="G129" i="2" s="1"/>
  <c r="F129" i="2" a="1"/>
  <c r="F129" i="2" s="1"/>
  <c r="E129" i="2" a="1"/>
  <c r="E129" i="2" s="1"/>
  <c r="E130" i="2" s="1" a="1"/>
  <c r="E130" i="2" s="1"/>
  <c r="D129" i="2" a="1"/>
  <c r="D129" i="2" s="1"/>
  <c r="P124" i="2" a="1"/>
  <c r="P124" i="2" s="1"/>
  <c r="O124" i="2" a="1"/>
  <c r="O124" i="2" s="1"/>
  <c r="N124" i="2" a="1"/>
  <c r="N124" i="2" s="1"/>
  <c r="N125" i="2" s="1" a="1"/>
  <c r="N125" i="2" s="1"/>
  <c r="M124" i="2" a="1"/>
  <c r="M124" i="2" s="1"/>
  <c r="M125" i="2" s="1" a="1"/>
  <c r="M125" i="2" s="1"/>
  <c r="L124" i="2" a="1"/>
  <c r="L124" i="2" s="1"/>
  <c r="L125" i="2" s="1" a="1"/>
  <c r="L125" i="2" s="1"/>
  <c r="K124" i="2" a="1"/>
  <c r="K124" i="2" s="1"/>
  <c r="J124" i="2" a="1"/>
  <c r="J124" i="2" s="1"/>
  <c r="I124" i="2" a="1"/>
  <c r="I124" i="2" s="1"/>
  <c r="I126" i="2" s="1" a="1"/>
  <c r="I126" i="2" s="1"/>
  <c r="H124" i="2" a="1"/>
  <c r="H124" i="2" s="1"/>
  <c r="H126" i="2" s="1" a="1"/>
  <c r="H126" i="2" s="1"/>
  <c r="G124" i="2" a="1"/>
  <c r="G124" i="2" s="1"/>
  <c r="F124" i="2" a="1"/>
  <c r="F124" i="2" s="1"/>
  <c r="F125" i="2" s="1" a="1"/>
  <c r="F125" i="2" s="1"/>
  <c r="E124" i="2" a="1"/>
  <c r="E124" i="2" s="1"/>
  <c r="E125" i="2" s="1" a="1"/>
  <c r="E125" i="2" s="1"/>
  <c r="D124" i="2" a="1"/>
  <c r="D124" i="2" s="1"/>
  <c r="D125" i="2" s="1" a="1"/>
  <c r="D125" i="2" s="1"/>
  <c r="P119" i="2" a="1"/>
  <c r="P119" i="2" s="1"/>
  <c r="P121" i="2" s="1" a="1"/>
  <c r="P121" i="2" s="1"/>
  <c r="O119" i="2" a="1"/>
  <c r="O119" i="2" s="1"/>
  <c r="O121" i="2" s="1" a="1"/>
  <c r="O121" i="2" s="1"/>
  <c r="N119" i="2" a="1"/>
  <c r="N119" i="2" s="1"/>
  <c r="M119" i="2" a="1"/>
  <c r="M119" i="2" s="1"/>
  <c r="M120" i="2" s="1" a="1"/>
  <c r="M120" i="2" s="1"/>
  <c r="L119" i="2" a="1"/>
  <c r="L119" i="2" s="1"/>
  <c r="K119" i="2" a="1"/>
  <c r="K119" i="2" s="1"/>
  <c r="K120" i="2" s="1" a="1"/>
  <c r="K120" i="2" s="1"/>
  <c r="J119" i="2" a="1"/>
  <c r="J119" i="2" s="1"/>
  <c r="I119" i="2" a="1"/>
  <c r="I119" i="2" s="1"/>
  <c r="I121" i="2" s="1" a="1"/>
  <c r="I121" i="2" s="1"/>
  <c r="H119" i="2" a="1"/>
  <c r="H119" i="2" s="1"/>
  <c r="G119" i="2" a="1"/>
  <c r="G119" i="2" s="1"/>
  <c r="G121" i="2" s="1" a="1"/>
  <c r="G121" i="2" s="1"/>
  <c r="F119" i="2" a="1"/>
  <c r="F119" i="2" s="1"/>
  <c r="E119" i="2" a="1"/>
  <c r="E119" i="2" s="1"/>
  <c r="E120" i="2" s="1" a="1"/>
  <c r="E120" i="2" s="1"/>
  <c r="D119" i="2" a="1"/>
  <c r="D119" i="2" s="1"/>
  <c r="P114" i="2" a="1"/>
  <c r="P114" i="2" s="1"/>
  <c r="P116" i="2" s="1" a="1"/>
  <c r="P116" i="2" s="1"/>
  <c r="O114" i="2" a="1"/>
  <c r="O114" i="2" s="1"/>
  <c r="N114" i="2" a="1"/>
  <c r="N114" i="2" s="1"/>
  <c r="N115" i="2" s="1" a="1"/>
  <c r="N115" i="2" s="1"/>
  <c r="M114" i="2" a="1"/>
  <c r="M114" i="2" s="1"/>
  <c r="L114" i="2" a="1"/>
  <c r="L114" i="2" s="1"/>
  <c r="L115" i="2" s="1" a="1"/>
  <c r="L115" i="2" s="1"/>
  <c r="K114" i="2" a="1"/>
  <c r="K114" i="2" s="1"/>
  <c r="J114" i="2" a="1"/>
  <c r="J114" i="2" s="1"/>
  <c r="J116" i="2" s="1" a="1"/>
  <c r="J116" i="2" s="1"/>
  <c r="I114" i="2" a="1"/>
  <c r="I114" i="2" s="1"/>
  <c r="I116" i="2" s="1" a="1"/>
  <c r="I116" i="2" s="1"/>
  <c r="H114" i="2" a="1"/>
  <c r="H114" i="2" s="1"/>
  <c r="H115" i="2" s="1" a="1"/>
  <c r="H115" i="2" s="1"/>
  <c r="G114" i="2" a="1"/>
  <c r="G114" i="2" s="1"/>
  <c r="G115" i="2" s="1" a="1"/>
  <c r="G115" i="2" s="1"/>
  <c r="F114" i="2" a="1"/>
  <c r="F114" i="2" s="1"/>
  <c r="F116" i="2" s="1" a="1"/>
  <c r="F116" i="2" s="1"/>
  <c r="E114" i="2" a="1"/>
  <c r="E114" i="2" s="1"/>
  <c r="D114" i="2" a="1"/>
  <c r="D114" i="2" s="1"/>
  <c r="D116" i="2" s="1" a="1"/>
  <c r="D116" i="2" s="1"/>
  <c r="P109" i="2" a="1"/>
  <c r="P109" i="2" s="1"/>
  <c r="P111" i="2" s="1" a="1"/>
  <c r="P111" i="2" s="1"/>
  <c r="O109" i="2" a="1"/>
  <c r="O109" i="2" s="1"/>
  <c r="N109" i="2" a="1"/>
  <c r="N109" i="2" s="1"/>
  <c r="M109" i="2" a="1"/>
  <c r="M109" i="2" s="1"/>
  <c r="M111" i="2" s="1" a="1"/>
  <c r="M111" i="2" s="1"/>
  <c r="L109" i="2" a="1"/>
  <c r="L109" i="2" s="1"/>
  <c r="L111" i="2" s="1" a="1"/>
  <c r="L111" i="2" s="1"/>
  <c r="K109" i="2" a="1"/>
  <c r="K109" i="2" s="1"/>
  <c r="J109" i="2" a="1"/>
  <c r="J109" i="2" s="1"/>
  <c r="I109" i="2" a="1"/>
  <c r="I109" i="2" s="1"/>
  <c r="H109" i="2" a="1"/>
  <c r="H109" i="2" s="1"/>
  <c r="H111" i="2" s="1" a="1"/>
  <c r="H111" i="2" s="1"/>
  <c r="G109" i="2" a="1"/>
  <c r="G109" i="2" s="1"/>
  <c r="G111" i="2" s="1" a="1"/>
  <c r="G111" i="2" s="1"/>
  <c r="F109" i="2" a="1"/>
  <c r="F109" i="2" s="1"/>
  <c r="E109" i="2" a="1"/>
  <c r="E109" i="2" s="1"/>
  <c r="E110" i="2" s="1" a="1"/>
  <c r="E110" i="2" s="1"/>
  <c r="D109" i="2" a="1"/>
  <c r="D109" i="2" s="1"/>
  <c r="P104" i="2" a="1"/>
  <c r="P104" i="2" s="1"/>
  <c r="P106" i="2" s="1" a="1"/>
  <c r="P106" i="2" s="1"/>
  <c r="O104" i="2" a="1"/>
  <c r="O104" i="2" s="1"/>
  <c r="N104" i="2" a="1"/>
  <c r="N104" i="2" s="1"/>
  <c r="N106" i="2" s="1" a="1"/>
  <c r="N106" i="2" s="1"/>
  <c r="M104" i="2" a="1"/>
  <c r="M104" i="2" s="1"/>
  <c r="L104" i="2" a="1"/>
  <c r="L104" i="2" s="1"/>
  <c r="K104" i="2" a="1"/>
  <c r="K104" i="2" s="1"/>
  <c r="J104" i="2" a="1"/>
  <c r="J104" i="2" s="1"/>
  <c r="J106" i="2" s="1" a="1"/>
  <c r="J106" i="2" s="1"/>
  <c r="I104" i="2" a="1"/>
  <c r="I104" i="2" s="1"/>
  <c r="I105" i="2" s="1" a="1"/>
  <c r="I105" i="2" s="1"/>
  <c r="H104" i="2" a="1"/>
  <c r="H104" i="2" s="1"/>
  <c r="G104" i="2" a="1"/>
  <c r="G104" i="2" s="1"/>
  <c r="F104" i="2" a="1"/>
  <c r="F104" i="2" s="1"/>
  <c r="F105" i="2" s="1" a="1"/>
  <c r="F105" i="2" s="1"/>
  <c r="E104" i="2" a="1"/>
  <c r="E104" i="2" s="1"/>
  <c r="D104" i="2" a="1"/>
  <c r="D104" i="2" s="1"/>
  <c r="P97" i="2" a="1"/>
  <c r="P97" i="2" s="1"/>
  <c r="P99" i="2" s="1" a="1"/>
  <c r="P99" i="2" s="1"/>
  <c r="O97" i="2" a="1"/>
  <c r="O97" i="2" s="1"/>
  <c r="N97" i="2" a="1"/>
  <c r="N97" i="2" s="1"/>
  <c r="M97" i="2" a="1"/>
  <c r="M97" i="2" s="1"/>
  <c r="M99" i="2" s="1" a="1"/>
  <c r="M99" i="2" s="1"/>
  <c r="L97" i="2" a="1"/>
  <c r="L97" i="2" s="1"/>
  <c r="L98" i="2" s="1" a="1"/>
  <c r="L98" i="2" s="1"/>
  <c r="K97" i="2" a="1"/>
  <c r="K97" i="2" s="1"/>
  <c r="J97" i="2" a="1"/>
  <c r="J97" i="2" s="1"/>
  <c r="I97" i="2" a="1"/>
  <c r="I97" i="2" s="1"/>
  <c r="I99" i="2" s="1" a="1"/>
  <c r="I99" i="2" s="1"/>
  <c r="H97" i="2" a="1"/>
  <c r="H97" i="2" s="1"/>
  <c r="H98" i="2" s="1" a="1"/>
  <c r="H98" i="2" s="1"/>
  <c r="G97" i="2" a="1"/>
  <c r="G97" i="2" s="1"/>
  <c r="F97" i="2" a="1"/>
  <c r="F97" i="2" s="1"/>
  <c r="E97" i="2" a="1"/>
  <c r="E97" i="2" s="1"/>
  <c r="E99" i="2" s="1" a="1"/>
  <c r="E99" i="2" s="1"/>
  <c r="D97" i="2" a="1"/>
  <c r="D97" i="2" s="1"/>
  <c r="D99" i="2" s="1" a="1"/>
  <c r="D99" i="2" s="1"/>
  <c r="P92" i="2" a="1"/>
  <c r="P92" i="2" s="1"/>
  <c r="P94" i="2" s="1" a="1"/>
  <c r="P94" i="2" s="1"/>
  <c r="O92" i="2" a="1"/>
  <c r="O92" i="2" s="1"/>
  <c r="O93" i="2" s="1" a="1"/>
  <c r="O93" i="2" s="1"/>
  <c r="N92" i="2" a="1"/>
  <c r="N92" i="2" s="1"/>
  <c r="M92" i="2" a="1"/>
  <c r="M92" i="2" s="1"/>
  <c r="L92" i="2" a="1"/>
  <c r="L92" i="2" s="1"/>
  <c r="L94" i="2" s="1" a="1"/>
  <c r="L94" i="2" s="1"/>
  <c r="K92" i="2" a="1"/>
  <c r="K92" i="2" s="1"/>
  <c r="K94" i="2" s="1" a="1"/>
  <c r="K94" i="2" s="1"/>
  <c r="J92" i="2" a="1"/>
  <c r="J92" i="2" s="1"/>
  <c r="I92" i="2" a="1"/>
  <c r="I92" i="2" s="1"/>
  <c r="H92" i="2" a="1"/>
  <c r="H92" i="2" s="1"/>
  <c r="H94" i="2" s="1" a="1"/>
  <c r="H94" i="2" s="1"/>
  <c r="G92" i="2" a="1"/>
  <c r="G92" i="2" s="1"/>
  <c r="G94" i="2" s="1" a="1"/>
  <c r="G94" i="2" s="1"/>
  <c r="F92" i="2" a="1"/>
  <c r="F92" i="2" s="1"/>
  <c r="E92" i="2" a="1"/>
  <c r="E92" i="2" s="1"/>
  <c r="D92" i="2" a="1"/>
  <c r="D92" i="2" s="1"/>
  <c r="D94" i="2" s="1" a="1"/>
  <c r="D94" i="2" s="1"/>
  <c r="P87" i="2" a="1"/>
  <c r="P87" i="2" s="1"/>
  <c r="O87" i="2" a="1"/>
  <c r="O87" i="2" s="1"/>
  <c r="O89" i="2" s="1" a="1"/>
  <c r="O89" i="2" s="1"/>
  <c r="N87" i="2" a="1"/>
  <c r="N87" i="2" s="1"/>
  <c r="N89" i="2" s="1" a="1"/>
  <c r="N89" i="2" s="1"/>
  <c r="M87" i="2" a="1"/>
  <c r="M87" i="2" s="1"/>
  <c r="L87" i="2" a="1"/>
  <c r="L87" i="2" s="1"/>
  <c r="K87" i="2" a="1"/>
  <c r="K87" i="2" s="1"/>
  <c r="K89" i="2" s="1" a="1"/>
  <c r="K89" i="2" s="1"/>
  <c r="J87" i="2" a="1"/>
  <c r="J87" i="2" s="1"/>
  <c r="J88" i="2" s="1" a="1"/>
  <c r="J88" i="2" s="1"/>
  <c r="I87" i="2" a="1"/>
  <c r="I87" i="2" s="1"/>
  <c r="H87" i="2" a="1"/>
  <c r="H87" i="2" s="1"/>
  <c r="G87" i="2" a="1"/>
  <c r="G87" i="2" s="1"/>
  <c r="G89" i="2" s="1" a="1"/>
  <c r="G89" i="2" s="1"/>
  <c r="F87" i="2" a="1"/>
  <c r="F87" i="2" s="1"/>
  <c r="F88" i="2" s="1" a="1"/>
  <c r="F88" i="2" s="1"/>
  <c r="E87" i="2" a="1"/>
  <c r="E87" i="2" s="1"/>
  <c r="D87" i="2" a="1"/>
  <c r="D87" i="2" s="1"/>
  <c r="P83" i="2" a="1"/>
  <c r="P83" i="2" s="1"/>
  <c r="O83" i="2" a="1"/>
  <c r="O83" i="2" s="1"/>
  <c r="N83" i="2" a="1"/>
  <c r="N83" i="2" s="1"/>
  <c r="N85" i="2" s="1" a="1"/>
  <c r="N85" i="2" s="1"/>
  <c r="M83" i="2" a="1"/>
  <c r="M83" i="2" s="1"/>
  <c r="M84" i="2" s="1" a="1"/>
  <c r="M84" i="2" s="1"/>
  <c r="L83" i="2" a="1"/>
  <c r="L83" i="2" s="1"/>
  <c r="K83" i="2" a="1"/>
  <c r="K83" i="2" s="1"/>
  <c r="J83" i="2" a="1"/>
  <c r="J83" i="2" s="1"/>
  <c r="J85" i="2" s="1" a="1"/>
  <c r="J85" i="2" s="1"/>
  <c r="I83" i="2" a="1"/>
  <c r="I83" i="2" s="1"/>
  <c r="I85" i="2" s="1" a="1"/>
  <c r="I85" i="2" s="1"/>
  <c r="H83" i="2" a="1"/>
  <c r="H83" i="2" s="1"/>
  <c r="G83" i="2" a="1"/>
  <c r="G83" i="2" s="1"/>
  <c r="F83" i="2" a="1"/>
  <c r="F83" i="2" s="1"/>
  <c r="F84" i="2" s="1" a="1"/>
  <c r="F84" i="2" s="1"/>
  <c r="E83" i="2" a="1"/>
  <c r="E83" i="2" s="1"/>
  <c r="E85" i="2" s="1" a="1"/>
  <c r="E85" i="2" s="1"/>
  <c r="D83" i="2" a="1"/>
  <c r="D83" i="2" s="1"/>
  <c r="P78" i="2" a="1"/>
  <c r="P78" i="2" s="1"/>
  <c r="P80" i="2" s="1" a="1"/>
  <c r="P80" i="2" s="1"/>
  <c r="O78" i="2" a="1"/>
  <c r="O78" i="2" s="1"/>
  <c r="N78" i="2" a="1"/>
  <c r="N78" i="2" s="1"/>
  <c r="M78" i="2" a="1"/>
  <c r="M78" i="2" s="1"/>
  <c r="M80" i="2" s="1" a="1"/>
  <c r="M80" i="2" s="1"/>
  <c r="L78" i="2" a="1"/>
  <c r="L78" i="2" s="1"/>
  <c r="L80" i="2" s="1" a="1"/>
  <c r="L80" i="2" s="1"/>
  <c r="K78" i="2" a="1"/>
  <c r="K78" i="2" s="1"/>
  <c r="J78" i="2" a="1"/>
  <c r="J78" i="2" s="1"/>
  <c r="I78" i="2" a="1"/>
  <c r="I78" i="2" s="1"/>
  <c r="I79" i="2" s="1" a="1"/>
  <c r="I79" i="2" s="1"/>
  <c r="H78" i="2" a="1"/>
  <c r="H78" i="2" s="1"/>
  <c r="H79" i="2" s="1" a="1"/>
  <c r="H79" i="2" s="1"/>
  <c r="G78" i="2" a="1"/>
  <c r="G78" i="2" s="1"/>
  <c r="F78" i="2" a="1"/>
  <c r="F78" i="2" s="1"/>
  <c r="E78" i="2" a="1"/>
  <c r="E78" i="2" s="1"/>
  <c r="E80" i="2" s="1" a="1"/>
  <c r="E80" i="2" s="1"/>
  <c r="D78" i="2" a="1"/>
  <c r="D78" i="2" s="1"/>
  <c r="D79" i="2" s="1" a="1"/>
  <c r="D79" i="2" s="1"/>
  <c r="P73" i="2" a="1"/>
  <c r="P73" i="2" s="1"/>
  <c r="P75" i="2" s="1" a="1"/>
  <c r="P75" i="2" s="1"/>
  <c r="O73" i="2" a="1"/>
  <c r="O73" i="2" s="1"/>
  <c r="O74" i="2" s="1" a="1"/>
  <c r="O74" i="2" s="1"/>
  <c r="N73" i="2" a="1"/>
  <c r="N73" i="2" s="1"/>
  <c r="M73" i="2" a="1"/>
  <c r="M73" i="2" s="1"/>
  <c r="L73" i="2" a="1"/>
  <c r="L73" i="2" s="1"/>
  <c r="L75" i="2" s="1" a="1"/>
  <c r="L75" i="2" s="1"/>
  <c r="K73" i="2" a="1"/>
  <c r="K73" i="2" s="1"/>
  <c r="K74" i="2" s="1" a="1"/>
  <c r="K74" i="2" s="1"/>
  <c r="J73" i="2" a="1"/>
  <c r="J73" i="2" s="1"/>
  <c r="I73" i="2" a="1"/>
  <c r="I73" i="2" s="1"/>
  <c r="H73" i="2" a="1"/>
  <c r="H73" i="2" s="1"/>
  <c r="H74" i="2" s="1" a="1"/>
  <c r="H74" i="2" s="1"/>
  <c r="G73" i="2" a="1"/>
  <c r="G73" i="2" s="1"/>
  <c r="F73" i="2" a="1"/>
  <c r="F73" i="2" s="1"/>
  <c r="E73" i="2" a="1"/>
  <c r="E73" i="2" s="1"/>
  <c r="D73" i="2" a="1"/>
  <c r="D73" i="2" s="1"/>
  <c r="P65" i="2" a="1"/>
  <c r="P65" i="2" s="1"/>
  <c r="P67" i="2" s="1" a="1"/>
  <c r="P67" i="2" s="1"/>
  <c r="O65" i="2" a="1"/>
  <c r="O65" i="2" s="1"/>
  <c r="N65" i="2" a="1"/>
  <c r="N65" i="2" s="1"/>
  <c r="M65" i="2" a="1"/>
  <c r="M65" i="2" s="1"/>
  <c r="M67" i="2" s="1" a="1"/>
  <c r="M67" i="2" s="1"/>
  <c r="L65" i="2" a="1"/>
  <c r="L65" i="2" s="1"/>
  <c r="L67" i="2" s="1" a="1"/>
  <c r="L67" i="2" s="1"/>
  <c r="K65" i="2" a="1"/>
  <c r="K65" i="2" s="1"/>
  <c r="J65" i="2" a="1"/>
  <c r="J65" i="2" s="1"/>
  <c r="I65" i="2" a="1"/>
  <c r="I65" i="2" s="1"/>
  <c r="I67" i="2" s="1" a="1"/>
  <c r="I67" i="2" s="1"/>
  <c r="H65" i="2" a="1"/>
  <c r="H65" i="2" s="1"/>
  <c r="H67" i="2" s="1" a="1"/>
  <c r="H67" i="2" s="1"/>
  <c r="G65" i="2" a="1"/>
  <c r="G65" i="2" s="1"/>
  <c r="F65" i="2" a="1"/>
  <c r="F65" i="2" s="1"/>
  <c r="E65" i="2" a="1"/>
  <c r="E65" i="2" s="1"/>
  <c r="E67" i="2" s="1" a="1"/>
  <c r="E67" i="2" s="1"/>
  <c r="D65" i="2" a="1"/>
  <c r="D65" i="2" s="1"/>
  <c r="D67" i="2" s="1" a="1"/>
  <c r="D67" i="2" s="1"/>
  <c r="P60" i="2" a="1"/>
  <c r="P60" i="2" s="1"/>
  <c r="P62" i="2" s="1" a="1"/>
  <c r="P62" i="2" s="1"/>
  <c r="O60" i="2" a="1"/>
  <c r="O60" i="2" s="1"/>
  <c r="O62" i="2" s="1" a="1"/>
  <c r="O62" i="2" s="1"/>
  <c r="N60" i="2" a="1"/>
  <c r="N60" i="2" s="1"/>
  <c r="M60" i="2" a="1"/>
  <c r="M60" i="2" s="1"/>
  <c r="L60" i="2" a="1"/>
  <c r="L60" i="2" s="1"/>
  <c r="L62" i="2" s="1" a="1"/>
  <c r="L62" i="2" s="1"/>
  <c r="K60" i="2" a="1"/>
  <c r="K60" i="2" s="1"/>
  <c r="K62" i="2" s="1" a="1"/>
  <c r="K62" i="2" s="1"/>
  <c r="J60" i="2" a="1"/>
  <c r="J60" i="2" s="1"/>
  <c r="I60" i="2" a="1"/>
  <c r="I60" i="2" s="1"/>
  <c r="H60" i="2" a="1"/>
  <c r="H60" i="2" s="1"/>
  <c r="H62" i="2" s="1" a="1"/>
  <c r="H62" i="2" s="1"/>
  <c r="G60" i="2" a="1"/>
  <c r="G60" i="2" s="1"/>
  <c r="G62" i="2" s="1" a="1"/>
  <c r="G62" i="2" s="1"/>
  <c r="F60" i="2" a="1"/>
  <c r="F60" i="2" s="1"/>
  <c r="E60" i="2" a="1"/>
  <c r="E60" i="2" s="1"/>
  <c r="D60" i="2" a="1"/>
  <c r="D60" i="2" s="1"/>
  <c r="D62" i="2" s="1" a="1"/>
  <c r="D62" i="2" s="1"/>
  <c r="P55" i="2" a="1"/>
  <c r="P55" i="2" s="1"/>
  <c r="O55" i="2" a="1"/>
  <c r="O55" i="2" s="1"/>
  <c r="N55" i="2" a="1"/>
  <c r="N55" i="2" s="1"/>
  <c r="N57" i="2" s="1" a="1"/>
  <c r="N57" i="2" s="1"/>
  <c r="M55" i="2" a="1"/>
  <c r="M55" i="2" s="1"/>
  <c r="L55" i="2" a="1"/>
  <c r="L55" i="2" s="1"/>
  <c r="K55" i="2" a="1"/>
  <c r="K55" i="2" s="1"/>
  <c r="J55" i="2" a="1"/>
  <c r="J55" i="2" s="1"/>
  <c r="J57" i="2" s="1" a="1"/>
  <c r="J57" i="2" s="1"/>
  <c r="I55" i="2" a="1"/>
  <c r="I55" i="2" s="1"/>
  <c r="H55" i="2" a="1"/>
  <c r="H55" i="2" s="1"/>
  <c r="G55" i="2" a="1"/>
  <c r="G55" i="2" s="1"/>
  <c r="F55" i="2" a="1"/>
  <c r="F55" i="2" s="1"/>
  <c r="F57" i="2" s="1" a="1"/>
  <c r="F57" i="2" s="1"/>
  <c r="E55" i="2" a="1"/>
  <c r="E55" i="2" s="1"/>
  <c r="D55" i="2" a="1"/>
  <c r="D55" i="2" s="1"/>
  <c r="P50" i="2" a="1"/>
  <c r="P50" i="2" s="1"/>
  <c r="O50" i="2" a="1"/>
  <c r="O50" i="2" s="1"/>
  <c r="N50" i="2" a="1"/>
  <c r="N50" i="2" s="1"/>
  <c r="N52" i="2" s="1" a="1"/>
  <c r="N52" i="2" s="1"/>
  <c r="M50" i="2" a="1"/>
  <c r="M50" i="2" s="1"/>
  <c r="M51" i="2" s="1" a="1"/>
  <c r="M51" i="2" s="1"/>
  <c r="L50" i="2" a="1"/>
  <c r="L50" i="2" s="1"/>
  <c r="L52" i="2" s="1" a="1"/>
  <c r="L52" i="2" s="1"/>
  <c r="K50" i="2" a="1"/>
  <c r="K50" i="2" s="1"/>
  <c r="J50" i="2" a="1"/>
  <c r="J50" i="2" s="1"/>
  <c r="J52" i="2" s="1" a="1"/>
  <c r="J52" i="2" s="1"/>
  <c r="I50" i="2" a="1"/>
  <c r="I50" i="2" s="1"/>
  <c r="I51" i="2" s="1" a="1"/>
  <c r="I51" i="2" s="1"/>
  <c r="H50" i="2" a="1"/>
  <c r="H50" i="2" s="1"/>
  <c r="H52" i="2" s="1" a="1"/>
  <c r="H52" i="2" s="1"/>
  <c r="G50" i="2" a="1"/>
  <c r="G50" i="2" s="1"/>
  <c r="F50" i="2" a="1"/>
  <c r="F50" i="2" s="1"/>
  <c r="F52" i="2" s="1" a="1"/>
  <c r="F52" i="2" s="1"/>
  <c r="E50" i="2" a="1"/>
  <c r="E50" i="2" s="1"/>
  <c r="E51" i="2" s="1" a="1"/>
  <c r="E51" i="2" s="1"/>
  <c r="D50" i="2" a="1"/>
  <c r="D50" i="2" s="1"/>
  <c r="P45" i="2" a="1"/>
  <c r="P45" i="2" s="1"/>
  <c r="P47" i="2" s="1" a="1"/>
  <c r="P47" i="2" s="1"/>
  <c r="O45" i="2" a="1"/>
  <c r="O45" i="2" s="1"/>
  <c r="O47" i="2" s="1" a="1"/>
  <c r="O47" i="2" s="1"/>
  <c r="N45" i="2" a="1"/>
  <c r="N45" i="2" s="1"/>
  <c r="M45" i="2" a="1"/>
  <c r="M45" i="2" s="1"/>
  <c r="M46" i="2" s="1" a="1"/>
  <c r="M46" i="2" s="1"/>
  <c r="L45" i="2" a="1"/>
  <c r="L45" i="2" s="1"/>
  <c r="L46" i="2" s="1" a="1"/>
  <c r="L46" i="2" s="1"/>
  <c r="K45" i="2" a="1"/>
  <c r="K45" i="2" s="1"/>
  <c r="J45" i="2" a="1"/>
  <c r="J45" i="2" s="1"/>
  <c r="J47" i="2" s="1" a="1"/>
  <c r="J47" i="2" s="1"/>
  <c r="I45" i="2" a="1"/>
  <c r="I45" i="2" s="1"/>
  <c r="I47" i="2" s="1" a="1"/>
  <c r="I47" i="2" s="1"/>
  <c r="H45" i="2" a="1"/>
  <c r="H45" i="2" s="1"/>
  <c r="H46" i="2" s="1" a="1"/>
  <c r="H46" i="2" s="1"/>
  <c r="G45" i="2" a="1"/>
  <c r="G45" i="2" s="1"/>
  <c r="F45" i="2" a="1"/>
  <c r="F45" i="2" s="1"/>
  <c r="E45" i="2" a="1"/>
  <c r="E45" i="2" s="1"/>
  <c r="E47" i="2" s="1" a="1"/>
  <c r="E47" i="2" s="1"/>
  <c r="D45" i="2" a="1"/>
  <c r="D45" i="2" s="1"/>
  <c r="D46" i="2" s="1" a="1"/>
  <c r="D46" i="2" s="1"/>
  <c r="P40" i="2" a="1"/>
  <c r="P40" i="2" s="1"/>
  <c r="P41" i="2" s="1" a="1"/>
  <c r="P41" i="2" s="1"/>
  <c r="O40" i="2" a="1"/>
  <c r="O40" i="2" s="1"/>
  <c r="O42" i="2" s="1" a="1"/>
  <c r="O42" i="2" s="1"/>
  <c r="N40" i="2" a="1"/>
  <c r="N40" i="2" s="1"/>
  <c r="M40" i="2" a="1"/>
  <c r="M40" i="2" s="1"/>
  <c r="L40" i="2" a="1"/>
  <c r="L40" i="2" s="1"/>
  <c r="L42" i="2" s="1" a="1"/>
  <c r="L42" i="2" s="1"/>
  <c r="K40" i="2" a="1"/>
  <c r="K40" i="2" s="1"/>
  <c r="K41" i="2" s="1" a="1"/>
  <c r="K41" i="2" s="1"/>
  <c r="J40" i="2" a="1"/>
  <c r="J40" i="2" s="1"/>
  <c r="I40" i="2" a="1"/>
  <c r="I40" i="2" s="1"/>
  <c r="H40" i="2" a="1"/>
  <c r="H40" i="2" s="1"/>
  <c r="H42" i="2" s="1" a="1"/>
  <c r="H42" i="2" s="1"/>
  <c r="G40" i="2" a="1"/>
  <c r="G40" i="2" s="1"/>
  <c r="G42" i="2" s="1" a="1"/>
  <c r="G42" i="2" s="1"/>
  <c r="F40" i="2" a="1"/>
  <c r="F40" i="2" s="1"/>
  <c r="E40" i="2" a="1"/>
  <c r="E40" i="2" s="1"/>
  <c r="D40" i="2" a="1"/>
  <c r="D40" i="2" s="1"/>
  <c r="D42" i="2" s="1" a="1"/>
  <c r="D42" i="2" s="1"/>
  <c r="P32" i="2" a="1"/>
  <c r="P32" i="2" s="1"/>
  <c r="O32" i="2" a="1"/>
  <c r="O32" i="2" s="1"/>
  <c r="O34" i="2" s="1" a="1"/>
  <c r="O34" i="2" s="1"/>
  <c r="N32" i="2" a="1"/>
  <c r="N32" i="2" s="1"/>
  <c r="N34" i="2" s="1" a="1"/>
  <c r="N34" i="2" s="1"/>
  <c r="M32" i="2" a="1"/>
  <c r="M32" i="2" s="1"/>
  <c r="L32" i="2" a="1"/>
  <c r="L32" i="2" s="1"/>
  <c r="K32" i="2" a="1"/>
  <c r="K32" i="2" s="1"/>
  <c r="K34" i="2" s="1" a="1"/>
  <c r="K34" i="2" s="1"/>
  <c r="J32" i="2" a="1"/>
  <c r="J32" i="2" s="1"/>
  <c r="J33" i="2" s="1" a="1"/>
  <c r="J33" i="2" s="1"/>
  <c r="I32" i="2" a="1"/>
  <c r="I32" i="2" s="1"/>
  <c r="H32" i="2" a="1"/>
  <c r="H32" i="2" s="1"/>
  <c r="G32" i="2" a="1"/>
  <c r="G32" i="2" s="1"/>
  <c r="G33" i="2" s="1" a="1"/>
  <c r="G33" i="2" s="1"/>
  <c r="F32" i="2" a="1"/>
  <c r="F32" i="2" s="1"/>
  <c r="F33" i="2" s="1" a="1"/>
  <c r="F33" i="2" s="1"/>
  <c r="E32" i="2" a="1"/>
  <c r="E32" i="2" s="1"/>
  <c r="D32" i="2" a="1"/>
  <c r="D32" i="2" s="1"/>
  <c r="P27" i="2" a="1"/>
  <c r="P27" i="2" s="1"/>
  <c r="O27" i="2" a="1"/>
  <c r="O27" i="2" s="1"/>
  <c r="N27" i="2" a="1"/>
  <c r="N27" i="2" s="1"/>
  <c r="N29" i="2" s="1" a="1"/>
  <c r="N29" i="2" s="1"/>
  <c r="M27" i="2" a="1"/>
  <c r="M27" i="2" s="1"/>
  <c r="M28" i="2" s="1" a="1"/>
  <c r="M28" i="2" s="1"/>
  <c r="L27" i="2" a="1"/>
  <c r="L27" i="2" s="1"/>
  <c r="K27" i="2" a="1"/>
  <c r="K27" i="2" s="1"/>
  <c r="J27" i="2" a="1"/>
  <c r="J27" i="2" s="1"/>
  <c r="J29" i="2" s="1" a="1"/>
  <c r="J29" i="2" s="1"/>
  <c r="I27" i="2" a="1"/>
  <c r="I27" i="2" s="1"/>
  <c r="I28" i="2" s="1" a="1"/>
  <c r="I28" i="2" s="1"/>
  <c r="H27" i="2" a="1"/>
  <c r="H27" i="2" s="1"/>
  <c r="G27" i="2" a="1"/>
  <c r="G27" i="2" s="1"/>
  <c r="F27" i="2" a="1"/>
  <c r="F27" i="2" s="1"/>
  <c r="F28" i="2" s="1" a="1"/>
  <c r="F28" i="2" s="1"/>
  <c r="E27" i="2" a="1"/>
  <c r="E27" i="2" s="1"/>
  <c r="D27" i="2" a="1"/>
  <c r="D27" i="2" s="1"/>
  <c r="P22" i="2" a="1"/>
  <c r="P22" i="2" s="1"/>
  <c r="P23" i="2" s="1" a="1"/>
  <c r="P23" i="2" s="1"/>
  <c r="O22" i="2" a="1"/>
  <c r="O22" i="2" s="1"/>
  <c r="O24" i="2" s="1" a="1"/>
  <c r="O24" i="2" s="1"/>
  <c r="N22" i="2" a="1"/>
  <c r="N22" i="2" s="1"/>
  <c r="M22" i="2" a="1"/>
  <c r="M22" i="2" s="1"/>
  <c r="M23" i="2" s="1" a="1"/>
  <c r="M23" i="2" s="1"/>
  <c r="L22" i="2" a="1"/>
  <c r="L22" i="2" s="1"/>
  <c r="K22" i="2" a="1"/>
  <c r="K22" i="2" s="1"/>
  <c r="J22" i="2" a="1"/>
  <c r="J22" i="2" s="1"/>
  <c r="I22" i="2" a="1"/>
  <c r="I22" i="2" s="1"/>
  <c r="I23" i="2" s="1" a="1"/>
  <c r="I23" i="2" s="1"/>
  <c r="H22" i="2" a="1"/>
  <c r="H22" i="2" s="1"/>
  <c r="H23" i="2" s="1" a="1"/>
  <c r="H23" i="2" s="1"/>
  <c r="G22" i="2" a="1"/>
  <c r="G22" i="2" s="1"/>
  <c r="G23" i="2" s="1" a="1"/>
  <c r="G23" i="2" s="1"/>
  <c r="F22" i="2" a="1"/>
  <c r="F22" i="2" s="1"/>
  <c r="F24" i="2" s="1" a="1"/>
  <c r="F24" i="2" s="1"/>
  <c r="E22" i="2" a="1"/>
  <c r="E22" i="2" s="1"/>
  <c r="E24" i="2" s="1" a="1"/>
  <c r="E24" i="2" s="1"/>
  <c r="D22" i="2" a="1"/>
  <c r="D22" i="2" s="1"/>
  <c r="P17" i="2" a="1"/>
  <c r="P17" i="2" s="1"/>
  <c r="P19" i="2" s="1" a="1"/>
  <c r="P19" i="2" s="1"/>
  <c r="O17" i="2" a="1"/>
  <c r="O17" i="2" s="1"/>
  <c r="N17" i="2" a="1"/>
  <c r="N17" i="2" s="1"/>
  <c r="N18" i="2" s="1" a="1"/>
  <c r="N18" i="2" s="1"/>
  <c r="M17" i="2" a="1"/>
  <c r="M17" i="2" s="1"/>
  <c r="M19" i="2" s="1" a="1"/>
  <c r="M19" i="2" s="1"/>
  <c r="L17" i="2" a="1"/>
  <c r="L17" i="2" s="1"/>
  <c r="L19" i="2" s="1" a="1"/>
  <c r="L19" i="2" s="1"/>
  <c r="K17" i="2" a="1"/>
  <c r="K17" i="2" s="1"/>
  <c r="J17" i="2" a="1"/>
  <c r="J17" i="2" s="1"/>
  <c r="I17" i="2" a="1"/>
  <c r="I17" i="2" s="1"/>
  <c r="H17" i="2" a="1"/>
  <c r="H17" i="2" s="1"/>
  <c r="H19" i="2" s="1" a="1"/>
  <c r="H19" i="2" s="1"/>
  <c r="G17" i="2" a="1"/>
  <c r="G17" i="2" s="1"/>
  <c r="G19" i="2" s="1" a="1"/>
  <c r="G19" i="2" s="1"/>
  <c r="F17" i="2" a="1"/>
  <c r="F17" i="2" s="1"/>
  <c r="F18" i="2" s="1" a="1"/>
  <c r="F18" i="2" s="1"/>
  <c r="E17" i="2" a="1"/>
  <c r="E17" i="2" s="1"/>
  <c r="E18" i="2" s="1" a="1"/>
  <c r="E18" i="2" s="1"/>
  <c r="D17" i="2" a="1"/>
  <c r="D17" i="2" s="1"/>
  <c r="D19" i="2" s="1" a="1"/>
  <c r="D19" i="2" s="1"/>
  <c r="P12" i="2" a="1"/>
  <c r="P12" i="2" s="1"/>
  <c r="O12" i="2" a="1"/>
  <c r="O12" i="2" s="1"/>
  <c r="O14" i="2" s="1" a="1"/>
  <c r="O14" i="2" s="1"/>
  <c r="N12" i="2" a="1"/>
  <c r="N12" i="2" s="1"/>
  <c r="M12" i="2" a="1"/>
  <c r="M12" i="2" s="1"/>
  <c r="L12" i="2" a="1"/>
  <c r="L12" i="2" s="1"/>
  <c r="L13" i="2" s="1" a="1"/>
  <c r="L13" i="2" s="1"/>
  <c r="K12" i="2" a="1"/>
  <c r="K12" i="2" s="1"/>
  <c r="K14" i="2" s="1" a="1"/>
  <c r="K14" i="2" s="1"/>
  <c r="J12" i="2" a="1"/>
  <c r="J12" i="2" s="1"/>
  <c r="I12" i="2" a="1"/>
  <c r="I12" i="2" s="1"/>
  <c r="H12" i="2" a="1"/>
  <c r="H12" i="2" s="1"/>
  <c r="G12" i="2" a="1"/>
  <c r="G12" i="2" s="1"/>
  <c r="G13" i="2" s="1" a="1"/>
  <c r="G13" i="2" s="1"/>
  <c r="F12" i="2" a="1"/>
  <c r="F12" i="2" s="1"/>
  <c r="F13" i="2" s="1" a="1"/>
  <c r="F13" i="2" s="1"/>
  <c r="E12" i="2" a="1"/>
  <c r="E12" i="2" s="1"/>
  <c r="E14" i="2" s="1" a="1"/>
  <c r="E14" i="2" s="1"/>
  <c r="D12" i="2" a="1"/>
  <c r="D12" i="2" s="1"/>
  <c r="D14" i="2" s="1" a="1"/>
  <c r="D14" i="2" s="1"/>
  <c r="O7" i="2" a="1"/>
  <c r="O7" i="2" s="1"/>
  <c r="N7" i="2" a="1"/>
  <c r="N7" i="2" s="1"/>
  <c r="M7" i="2" a="1"/>
  <c r="M7" i="2" s="1"/>
  <c r="L7" i="2" a="1"/>
  <c r="L7" i="2" s="1"/>
  <c r="K7" i="2" a="1"/>
  <c r="K7" i="2" s="1"/>
  <c r="J7" i="2" a="1"/>
  <c r="J7" i="2" s="1"/>
  <c r="I7" i="2" a="1"/>
  <c r="I7" i="2" s="1"/>
  <c r="H7" i="2" a="1"/>
  <c r="H7" i="2" s="1"/>
  <c r="G7" i="2" a="1"/>
  <c r="G7" i="2" s="1"/>
  <c r="F7" i="2" a="1"/>
  <c r="F7" i="2" s="1"/>
  <c r="E7" i="2" a="1"/>
  <c r="E7" i="2" s="1"/>
  <c r="D7" i="2" a="1"/>
  <c r="D7" i="2" s="1"/>
  <c r="P7" i="2" a="1"/>
  <c r="P7" i="2" s="1"/>
  <c r="P8" i="2" s="1" a="1"/>
  <c r="P8" i="2" s="1"/>
  <c r="P5" i="2" a="1"/>
  <c r="P5" i="2" s="1"/>
  <c r="E5" i="2" a="1"/>
  <c r="E5" i="2" s="1"/>
  <c r="F5" i="2" a="1"/>
  <c r="F5" i="2" s="1"/>
  <c r="G5" i="2" a="1"/>
  <c r="G5" i="2" s="1"/>
  <c r="H5" i="2" a="1"/>
  <c r="H5" i="2" s="1"/>
  <c r="I5" i="2" a="1"/>
  <c r="I5" i="2" s="1"/>
  <c r="J5" i="2" a="1"/>
  <c r="J5" i="2" s="1"/>
  <c r="K5" i="2" a="1"/>
  <c r="K5" i="2" s="1"/>
  <c r="L5" i="2" a="1"/>
  <c r="L5" i="2" s="1"/>
  <c r="M5" i="2" a="1"/>
  <c r="M5" i="2" s="1"/>
  <c r="N5" i="2" a="1"/>
  <c r="N5" i="2" s="1"/>
  <c r="O5" i="2" a="1"/>
  <c r="O5" i="2" s="1"/>
  <c r="D5" i="2" a="1"/>
  <c r="D5" i="2" s="1"/>
  <c r="H41" i="2" l="1" a="1"/>
  <c r="H41" i="2" s="1"/>
  <c r="H47" i="2" a="1"/>
  <c r="H47" i="2" s="1"/>
  <c r="K88" i="2" a="1"/>
  <c r="K88" i="2" s="1"/>
  <c r="I80" i="2" a="1"/>
  <c r="I80" i="2" s="1"/>
  <c r="H99" i="2" a="1"/>
  <c r="H99" i="2" s="1"/>
  <c r="O13" i="2" a="1"/>
  <c r="O13" i="2" s="1"/>
  <c r="P42" i="2" a="1"/>
  <c r="P42" i="2" s="1"/>
  <c r="H93" i="2" a="1"/>
  <c r="H93" i="2" s="1"/>
  <c r="D41" i="2" a="1"/>
  <c r="D41" i="2" s="1"/>
  <c r="N116" i="2" a="1"/>
  <c r="N116" i="2" s="1"/>
  <c r="O142" i="2" a="1"/>
  <c r="O142" i="2" s="1"/>
  <c r="D13" i="2" a="1"/>
  <c r="D13" i="2" s="1"/>
  <c r="I24" i="2" a="1"/>
  <c r="I24" i="2" s="1"/>
  <c r="M52" i="2" a="1"/>
  <c r="M52" i="2" s="1"/>
  <c r="G88" i="2" a="1"/>
  <c r="G88" i="2" s="1"/>
  <c r="E111" i="2" a="1"/>
  <c r="E111" i="2" s="1"/>
  <c r="P115" i="2" a="1"/>
  <c r="P115" i="2" s="1"/>
  <c r="H148" i="2" a="1"/>
  <c r="H148" i="2" s="1"/>
  <c r="M47" i="2" a="1"/>
  <c r="M47" i="2" s="1"/>
  <c r="H18" i="2" a="1"/>
  <c r="H18" i="2" s="1"/>
  <c r="M85" i="2" a="1"/>
  <c r="M85" i="2" s="1"/>
  <c r="P9" i="2" a="1"/>
  <c r="P9" i="2" s="1"/>
  <c r="L18" i="2" a="1"/>
  <c r="L18" i="2" s="1"/>
  <c r="J34" i="2" a="1"/>
  <c r="J34" i="2" s="1"/>
  <c r="O94" i="2" a="1"/>
  <c r="O94" i="2" s="1"/>
  <c r="G110" i="2" a="1"/>
  <c r="G110" i="2" s="1"/>
  <c r="F115" i="2" a="1"/>
  <c r="F115" i="2" s="1"/>
  <c r="F138" i="2" a="1"/>
  <c r="F138" i="2" s="1"/>
  <c r="N13" i="2" a="1"/>
  <c r="N13" i="2" s="1"/>
  <c r="N14" i="2" a="1"/>
  <c r="N14" i="2" s="1"/>
  <c r="M14" i="2" a="1"/>
  <c r="M14" i="2" s="1"/>
  <c r="M13" i="2" a="1"/>
  <c r="M13" i="2" s="1"/>
  <c r="O19" i="2" a="1"/>
  <c r="O19" i="2" s="1"/>
  <c r="O18" i="2" a="1"/>
  <c r="O18" i="2" s="1"/>
  <c r="G29" i="2" a="1"/>
  <c r="G29" i="2" s="1"/>
  <c r="G28" i="2" a="1"/>
  <c r="G28" i="2" s="1"/>
  <c r="G52" i="2" a="1"/>
  <c r="G52" i="2" s="1"/>
  <c r="G51" i="2" a="1"/>
  <c r="G51" i="2" s="1"/>
  <c r="G105" i="2" a="1"/>
  <c r="G105" i="2" s="1"/>
  <c r="G106" i="2" a="1"/>
  <c r="G106" i="2" s="1"/>
  <c r="J131" i="2" a="1"/>
  <c r="J131" i="2" s="1"/>
  <c r="J130" i="2" a="1"/>
  <c r="J130" i="2" s="1"/>
  <c r="M148" i="2" a="1"/>
  <c r="M148" i="2" s="1"/>
  <c r="M147" i="2" a="1"/>
  <c r="M147" i="2" s="1"/>
  <c r="E75" i="2" a="1"/>
  <c r="E75" i="2" s="1"/>
  <c r="E74" i="2" a="1"/>
  <c r="E74" i="2" s="1"/>
  <c r="L105" i="2" a="1"/>
  <c r="L105" i="2" s="1"/>
  <c r="L106" i="2" a="1"/>
  <c r="L106" i="2" s="1"/>
  <c r="J126" i="2" a="1"/>
  <c r="J126" i="2" s="1"/>
  <c r="J125" i="2" a="1"/>
  <c r="J125" i="2" s="1"/>
  <c r="L138" i="2" a="1"/>
  <c r="L138" i="2" s="1"/>
  <c r="L137" i="2" a="1"/>
  <c r="L137" i="2" s="1"/>
  <c r="N24" i="2" a="1"/>
  <c r="N24" i="2" s="1"/>
  <c r="N23" i="2" a="1"/>
  <c r="N23" i="2" s="1"/>
  <c r="H29" i="2" a="1"/>
  <c r="H29" i="2" s="1"/>
  <c r="H28" i="2" a="1"/>
  <c r="H28" i="2" s="1"/>
  <c r="F75" i="2" a="1"/>
  <c r="F75" i="2" s="1"/>
  <c r="F74" i="2" a="1"/>
  <c r="F74" i="2" s="1"/>
  <c r="K126" i="2" a="1"/>
  <c r="K126" i="2" s="1"/>
  <c r="K125" i="2" a="1"/>
  <c r="K125" i="2" s="1"/>
  <c r="L74" i="2" a="1"/>
  <c r="L74" i="2" s="1"/>
  <c r="J84" i="2" a="1"/>
  <c r="J84" i="2" s="1"/>
  <c r="E98" i="2" a="1"/>
  <c r="E98" i="2" s="1"/>
  <c r="E13" i="2" a="1"/>
  <c r="E13" i="2" s="1"/>
  <c r="G18" i="2" a="1"/>
  <c r="G18" i="2" s="1"/>
  <c r="J28" i="2" a="1"/>
  <c r="J28" i="2" s="1"/>
  <c r="G34" i="2" a="1"/>
  <c r="G34" i="2" s="1"/>
  <c r="O41" i="2" a="1"/>
  <c r="O41" i="2" s="1"/>
  <c r="F51" i="2" a="1"/>
  <c r="F51" i="2" s="1"/>
  <c r="P74" i="2" a="1"/>
  <c r="P74" i="2" s="1"/>
  <c r="M79" i="2" a="1"/>
  <c r="M79" i="2" s="1"/>
  <c r="N84" i="2" a="1"/>
  <c r="N84" i="2" s="1"/>
  <c r="O88" i="2" a="1"/>
  <c r="O88" i="2" s="1"/>
  <c r="L93" i="2" a="1"/>
  <c r="L93" i="2" s="1"/>
  <c r="I98" i="2" a="1"/>
  <c r="I98" i="2" s="1"/>
  <c r="M110" i="2" a="1"/>
  <c r="M110" i="2" s="1"/>
  <c r="M121" i="2" a="1"/>
  <c r="M121" i="2" s="1"/>
  <c r="D126" i="2" a="1"/>
  <c r="D126" i="2" s="1"/>
  <c r="E131" i="2" a="1"/>
  <c r="E131" i="2" s="1"/>
  <c r="O157" i="2" a="1"/>
  <c r="O157" i="2" s="1"/>
  <c r="H162" i="2" a="1"/>
  <c r="H162" i="2" s="1"/>
  <c r="F14" i="2" a="1"/>
  <c r="F14" i="2" s="1"/>
  <c r="P18" i="2" a="1"/>
  <c r="P18" i="2" s="1"/>
  <c r="E23" i="2" a="1"/>
  <c r="E23" i="2" s="1"/>
  <c r="H75" i="2" a="1"/>
  <c r="H75" i="2" s="1"/>
  <c r="D80" i="2" a="1"/>
  <c r="D80" i="2" s="1"/>
  <c r="F85" i="2" a="1"/>
  <c r="F85" i="2" s="1"/>
  <c r="F89" i="2" a="1"/>
  <c r="F89" i="2" s="1"/>
  <c r="P93" i="2" a="1"/>
  <c r="P93" i="2" s="1"/>
  <c r="M98" i="2" a="1"/>
  <c r="M98" i="2" s="1"/>
  <c r="E126" i="2" a="1"/>
  <c r="E126" i="2" s="1"/>
  <c r="M131" i="2" a="1"/>
  <c r="M131" i="2" s="1"/>
  <c r="G143" i="2" a="1"/>
  <c r="G143" i="2" s="1"/>
  <c r="J158" i="2" a="1"/>
  <c r="J158" i="2" s="1"/>
  <c r="P162" i="2" a="1"/>
  <c r="P162" i="2" s="1"/>
  <c r="O33" i="2" a="1"/>
  <c r="O33" i="2" s="1"/>
  <c r="N28" i="2" a="1"/>
  <c r="N28" i="2" s="1"/>
  <c r="G14" i="2" a="1"/>
  <c r="G14" i="2" s="1"/>
  <c r="K33" i="2" a="1"/>
  <c r="K33" i="2" s="1"/>
  <c r="I46" i="2" a="1"/>
  <c r="I46" i="2" s="1"/>
  <c r="L47" i="2" a="1"/>
  <c r="L47" i="2" s="1"/>
  <c r="K75" i="2" a="1"/>
  <c r="K75" i="2" s="1"/>
  <c r="E79" i="2" a="1"/>
  <c r="E79" i="2" s="1"/>
  <c r="D93" i="2" a="1"/>
  <c r="D93" i="2" s="1"/>
  <c r="I120" i="2" a="1"/>
  <c r="I120" i="2" s="1"/>
  <c r="L126" i="2" a="1"/>
  <c r="L126" i="2" s="1"/>
  <c r="N138" i="2" a="1"/>
  <c r="N138" i="2" s="1"/>
  <c r="N142" i="2" a="1"/>
  <c r="N142" i="2" s="1"/>
  <c r="P148" i="2" a="1"/>
  <c r="P148" i="2" s="1"/>
  <c r="N152" i="2" a="1"/>
  <c r="N152" i="2" s="1"/>
  <c r="N126" i="2" a="1"/>
  <c r="N126" i="2" s="1"/>
  <c r="I153" i="2" a="1"/>
  <c r="I153" i="2" s="1"/>
  <c r="P13" i="2" a="1"/>
  <c r="P13" i="2" s="1"/>
  <c r="P14" i="2" a="1"/>
  <c r="P14" i="2" s="1"/>
  <c r="K23" i="2" a="1"/>
  <c r="K23" i="2" s="1"/>
  <c r="K24" i="2" a="1"/>
  <c r="K24" i="2" s="1"/>
  <c r="K29" i="2" a="1"/>
  <c r="K29" i="2" s="1"/>
  <c r="K28" i="2" a="1"/>
  <c r="K28" i="2" s="1"/>
  <c r="H34" i="2" a="1"/>
  <c r="H34" i="2" s="1"/>
  <c r="H33" i="2" a="1"/>
  <c r="H33" i="2" s="1"/>
  <c r="P33" i="2" a="1"/>
  <c r="P33" i="2" s="1"/>
  <c r="P34" i="2" a="1"/>
  <c r="P34" i="2" s="1"/>
  <c r="F47" i="2" a="1"/>
  <c r="F47" i="2" s="1"/>
  <c r="F46" i="2" a="1"/>
  <c r="F46" i="2" s="1"/>
  <c r="I18" i="2" a="1"/>
  <c r="I18" i="2" s="1"/>
  <c r="I19" i="2" a="1"/>
  <c r="I19" i="2" s="1"/>
  <c r="L23" i="2" a="1"/>
  <c r="L23" i="2" s="1"/>
  <c r="L24" i="2" a="1"/>
  <c r="L24" i="2" s="1"/>
  <c r="L29" i="2" a="1"/>
  <c r="L29" i="2" s="1"/>
  <c r="L28" i="2" a="1"/>
  <c r="L28" i="2" s="1"/>
  <c r="I34" i="2" a="1"/>
  <c r="I34" i="2" s="1"/>
  <c r="I33" i="2" a="1"/>
  <c r="I33" i="2" s="1"/>
  <c r="E41" i="2" a="1"/>
  <c r="E41" i="2" s="1"/>
  <c r="E42" i="2" a="1"/>
  <c r="E42" i="2" s="1"/>
  <c r="M42" i="2" a="1"/>
  <c r="M42" i="2" s="1"/>
  <c r="M41" i="2" a="1"/>
  <c r="M41" i="2" s="1"/>
  <c r="G47" i="2" a="1"/>
  <c r="G47" i="2" s="1"/>
  <c r="G46" i="2" a="1"/>
  <c r="G46" i="2" s="1"/>
  <c r="N46" i="2" a="1"/>
  <c r="N46" i="2" s="1"/>
  <c r="N47" i="2" a="1"/>
  <c r="N47" i="2" s="1"/>
  <c r="F42" i="2" a="1"/>
  <c r="F42" i="2" s="1"/>
  <c r="F41" i="2" a="1"/>
  <c r="F41" i="2" s="1"/>
  <c r="N42" i="2" a="1"/>
  <c r="N42" i="2" s="1"/>
  <c r="N41" i="2" a="1"/>
  <c r="N41" i="2" s="1"/>
  <c r="O51" i="2" a="1"/>
  <c r="O51" i="2" s="1"/>
  <c r="O52" i="2" a="1"/>
  <c r="O52" i="2" s="1"/>
  <c r="J18" i="2" a="1"/>
  <c r="J18" i="2" s="1"/>
  <c r="J19" i="2" a="1"/>
  <c r="J19" i="2" s="1"/>
  <c r="H13" i="2" a="1"/>
  <c r="H13" i="2" s="1"/>
  <c r="H14" i="2" a="1"/>
  <c r="H14" i="2" s="1"/>
  <c r="K18" i="2" a="1"/>
  <c r="K18" i="2" s="1"/>
  <c r="K19" i="2" a="1"/>
  <c r="K19" i="2" s="1"/>
  <c r="P52" i="2" a="1"/>
  <c r="P52" i="2" s="1"/>
  <c r="P51" i="2" a="1"/>
  <c r="P51" i="2" s="1"/>
  <c r="I13" i="2" a="1"/>
  <c r="I13" i="2" s="1"/>
  <c r="I14" i="2" a="1"/>
  <c r="I14" i="2" s="1"/>
  <c r="O29" i="2" a="1"/>
  <c r="O29" i="2" s="1"/>
  <c r="O28" i="2" a="1"/>
  <c r="O28" i="2" s="1"/>
  <c r="D34" i="2" a="1"/>
  <c r="D34" i="2" s="1"/>
  <c r="D33" i="2" a="1"/>
  <c r="D33" i="2" s="1"/>
  <c r="L33" i="2" a="1"/>
  <c r="L33" i="2" s="1"/>
  <c r="L34" i="2" a="1"/>
  <c r="L34" i="2" s="1"/>
  <c r="D52" i="2" a="1"/>
  <c r="D52" i="2" s="1"/>
  <c r="D51" i="2" a="1"/>
  <c r="D51" i="2" s="1"/>
  <c r="P29" i="2" a="1"/>
  <c r="P29" i="2" s="1"/>
  <c r="P28" i="2" a="1"/>
  <c r="P28" i="2" s="1"/>
  <c r="E34" i="2" a="1"/>
  <c r="E34" i="2" s="1"/>
  <c r="E33" i="2" a="1"/>
  <c r="E33" i="2" s="1"/>
  <c r="M34" i="2" a="1"/>
  <c r="M34" i="2" s="1"/>
  <c r="M33" i="2" a="1"/>
  <c r="M33" i="2" s="1"/>
  <c r="I41" i="2" a="1"/>
  <c r="I41" i="2" s="1"/>
  <c r="I42" i="2" a="1"/>
  <c r="I42" i="2" s="1"/>
  <c r="K51" i="2" a="1"/>
  <c r="K51" i="2" s="1"/>
  <c r="K52" i="2" a="1"/>
  <c r="K52" i="2" s="1"/>
  <c r="J13" i="2" a="1"/>
  <c r="J13" i="2" s="1"/>
  <c r="J14" i="2" a="1"/>
  <c r="J14" i="2" s="1"/>
  <c r="D29" i="2" a="1"/>
  <c r="D29" i="2" s="1"/>
  <c r="D28" i="2" a="1"/>
  <c r="D28" i="2" s="1"/>
  <c r="K47" i="2" a="1"/>
  <c r="K47" i="2" s="1"/>
  <c r="K46" i="2" a="1"/>
  <c r="K46" i="2" s="1"/>
  <c r="D23" i="2" a="1"/>
  <c r="D23" i="2" s="1"/>
  <c r="D24" i="2" a="1"/>
  <c r="D24" i="2" s="1"/>
  <c r="J41" i="2" a="1"/>
  <c r="J41" i="2" s="1"/>
  <c r="J42" i="2" a="1"/>
  <c r="J42" i="2" s="1"/>
  <c r="J23" i="2" a="1"/>
  <c r="J23" i="2" s="1"/>
  <c r="J24" i="2" a="1"/>
  <c r="J24" i="2" s="1"/>
  <c r="E29" i="2" a="1"/>
  <c r="E29" i="2" s="1"/>
  <c r="E28" i="2" a="1"/>
  <c r="E28" i="2" s="1"/>
  <c r="K13" i="2" a="1"/>
  <c r="K13" i="2" s="1"/>
  <c r="M18" i="2" a="1"/>
  <c r="M18" i="2" s="1"/>
  <c r="F23" i="2" a="1"/>
  <c r="F23" i="2" s="1"/>
  <c r="P24" i="2" a="1"/>
  <c r="P24" i="2" s="1"/>
  <c r="F34" i="2" a="1"/>
  <c r="F34" i="2" s="1"/>
  <c r="L41" i="2" a="1"/>
  <c r="L41" i="2" s="1"/>
  <c r="E46" i="2" a="1"/>
  <c r="E46" i="2" s="1"/>
  <c r="J46" i="2" a="1"/>
  <c r="J46" i="2" s="1"/>
  <c r="O46" i="2" a="1"/>
  <c r="O46" i="2" s="1"/>
  <c r="J51" i="2" a="1"/>
  <c r="J51" i="2" s="1"/>
  <c r="H56" i="2" a="1"/>
  <c r="H56" i="2" s="1"/>
  <c r="H57" i="2" a="1"/>
  <c r="H57" i="2" s="1"/>
  <c r="M75" i="2" a="1"/>
  <c r="M75" i="2" s="1"/>
  <c r="M74" i="2" a="1"/>
  <c r="M74" i="2" s="1"/>
  <c r="G80" i="2" a="1"/>
  <c r="G80" i="2" s="1"/>
  <c r="G79" i="2" a="1"/>
  <c r="G79" i="2" s="1"/>
  <c r="O80" i="2" a="1"/>
  <c r="O80" i="2" s="1"/>
  <c r="O79" i="2" a="1"/>
  <c r="O79" i="2" s="1"/>
  <c r="K84" i="2" a="1"/>
  <c r="K84" i="2" s="1"/>
  <c r="K85" i="2" a="1"/>
  <c r="K85" i="2" s="1"/>
  <c r="F98" i="2" a="1"/>
  <c r="F98" i="2" s="1"/>
  <c r="F99" i="2" a="1"/>
  <c r="F99" i="2" s="1"/>
  <c r="N99" i="2" a="1"/>
  <c r="N99" i="2" s="1"/>
  <c r="N98" i="2" a="1"/>
  <c r="N98" i="2" s="1"/>
  <c r="D106" i="2" a="1"/>
  <c r="D106" i="2" s="1"/>
  <c r="D105" i="2" a="1"/>
  <c r="D105" i="2" s="1"/>
  <c r="K105" i="2" a="1"/>
  <c r="K105" i="2" s="1"/>
  <c r="K106" i="2" a="1"/>
  <c r="K106" i="2" s="1"/>
  <c r="F29" i="2" a="1"/>
  <c r="F29" i="2" s="1"/>
  <c r="D18" i="2" a="1"/>
  <c r="D18" i="2" s="1"/>
  <c r="O23" i="2" a="1"/>
  <c r="O23" i="2" s="1"/>
  <c r="M29" i="2" a="1"/>
  <c r="M29" i="2" s="1"/>
  <c r="L14" i="2" a="1"/>
  <c r="L14" i="2" s="1"/>
  <c r="E19" i="2" a="1"/>
  <c r="E19" i="2" s="1"/>
  <c r="N19" i="2" a="1"/>
  <c r="N19" i="2" s="1"/>
  <c r="G24" i="2" a="1"/>
  <c r="G24" i="2" s="1"/>
  <c r="N33" i="2" a="1"/>
  <c r="N33" i="2" s="1"/>
  <c r="G41" i="2" a="1"/>
  <c r="G41" i="2" s="1"/>
  <c r="P46" i="2" a="1"/>
  <c r="P46" i="2" s="1"/>
  <c r="D56" i="2" a="1"/>
  <c r="D56" i="2" s="1"/>
  <c r="D57" i="2" a="1"/>
  <c r="D57" i="2" s="1"/>
  <c r="M57" i="2" a="1"/>
  <c r="M57" i="2" s="1"/>
  <c r="M56" i="2" a="1"/>
  <c r="M56" i="2" s="1"/>
  <c r="F62" i="2" a="1"/>
  <c r="F62" i="2" s="1"/>
  <c r="F61" i="2" a="1"/>
  <c r="F61" i="2" s="1"/>
  <c r="J62" i="2" a="1"/>
  <c r="J62" i="2" s="1"/>
  <c r="J61" i="2" a="1"/>
  <c r="J61" i="2" s="1"/>
  <c r="N62" i="2" a="1"/>
  <c r="N62" i="2" s="1"/>
  <c r="N61" i="2" a="1"/>
  <c r="N61" i="2" s="1"/>
  <c r="F66" i="2" a="1"/>
  <c r="F66" i="2" s="1"/>
  <c r="F67" i="2" a="1"/>
  <c r="F67" i="2" s="1"/>
  <c r="J66" i="2" a="1"/>
  <c r="J66" i="2" s="1"/>
  <c r="J67" i="2" a="1"/>
  <c r="J67" i="2" s="1"/>
  <c r="N66" i="2" a="1"/>
  <c r="N66" i="2" s="1"/>
  <c r="N67" i="2" a="1"/>
  <c r="N67" i="2" s="1"/>
  <c r="N75" i="2" a="1"/>
  <c r="N75" i="2" s="1"/>
  <c r="N74" i="2" a="1"/>
  <c r="N74" i="2" s="1"/>
  <c r="D85" i="2" a="1"/>
  <c r="D85" i="2" s="1"/>
  <c r="D84" i="2" a="1"/>
  <c r="D84" i="2" s="1"/>
  <c r="L84" i="2" a="1"/>
  <c r="L84" i="2" s="1"/>
  <c r="L85" i="2" a="1"/>
  <c r="L85" i="2" s="1"/>
  <c r="H89" i="2" a="1"/>
  <c r="H89" i="2" s="1"/>
  <c r="H88" i="2" a="1"/>
  <c r="H88" i="2" s="1"/>
  <c r="P88" i="2" a="1"/>
  <c r="P88" i="2" s="1"/>
  <c r="P89" i="2" a="1"/>
  <c r="P89" i="2" s="1"/>
  <c r="G98" i="2" a="1"/>
  <c r="G98" i="2" s="1"/>
  <c r="G99" i="2" a="1"/>
  <c r="G99" i="2" s="1"/>
  <c r="O99" i="2" a="1"/>
  <c r="O99" i="2" s="1"/>
  <c r="O98" i="2" a="1"/>
  <c r="O98" i="2" s="1"/>
  <c r="H24" i="2" a="1"/>
  <c r="H24" i="2" s="1"/>
  <c r="I29" i="2" a="1"/>
  <c r="I29" i="2" s="1"/>
  <c r="K42" i="2" a="1"/>
  <c r="K42" i="2" s="1"/>
  <c r="D47" i="2" a="1"/>
  <c r="D47" i="2" s="1"/>
  <c r="I52" i="2" a="1"/>
  <c r="I52" i="2" s="1"/>
  <c r="I57" i="2" a="1"/>
  <c r="I57" i="2" s="1"/>
  <c r="I56" i="2" a="1"/>
  <c r="I56" i="2" s="1"/>
  <c r="G75" i="2" a="1"/>
  <c r="G75" i="2" s="1"/>
  <c r="G74" i="2" a="1"/>
  <c r="G74" i="2" s="1"/>
  <c r="I89" i="2" a="1"/>
  <c r="I89" i="2" s="1"/>
  <c r="I88" i="2" a="1"/>
  <c r="I88" i="2" s="1"/>
  <c r="E94" i="2" a="1"/>
  <c r="E94" i="2" s="1"/>
  <c r="E93" i="2" a="1"/>
  <c r="E93" i="2" s="1"/>
  <c r="M93" i="2" a="1"/>
  <c r="M93" i="2" s="1"/>
  <c r="M94" i="2" a="1"/>
  <c r="M94" i="2" s="1"/>
  <c r="F19" i="2" a="1"/>
  <c r="F19" i="2" s="1"/>
  <c r="M24" i="2" a="1"/>
  <c r="M24" i="2" s="1"/>
  <c r="L51" i="2" a="1"/>
  <c r="L51" i="2" s="1"/>
  <c r="E57" i="2" a="1"/>
  <c r="E57" i="2" s="1"/>
  <c r="E56" i="2" a="1"/>
  <c r="E56" i="2" s="1"/>
  <c r="G67" i="2" a="1"/>
  <c r="G67" i="2" s="1"/>
  <c r="G66" i="2" a="1"/>
  <c r="G66" i="2" s="1"/>
  <c r="K67" i="2" a="1"/>
  <c r="K67" i="2" s="1"/>
  <c r="K66" i="2" a="1"/>
  <c r="K66" i="2" s="1"/>
  <c r="O67" i="2" a="1"/>
  <c r="O67" i="2" s="1"/>
  <c r="O66" i="2" a="1"/>
  <c r="O66" i="2" s="1"/>
  <c r="J80" i="2" a="1"/>
  <c r="J80" i="2" s="1"/>
  <c r="J79" i="2" a="1"/>
  <c r="J79" i="2" s="1"/>
  <c r="F94" i="2" a="1"/>
  <c r="F94" i="2" s="1"/>
  <c r="F93" i="2" a="1"/>
  <c r="F93" i="2" s="1"/>
  <c r="N93" i="2" a="1"/>
  <c r="N93" i="2" s="1"/>
  <c r="N94" i="2" a="1"/>
  <c r="N94" i="2" s="1"/>
  <c r="N51" i="2" a="1"/>
  <c r="N51" i="2" s="1"/>
  <c r="O57" i="2" a="1"/>
  <c r="O57" i="2" s="1"/>
  <c r="O56" i="2" a="1"/>
  <c r="O56" i="2" s="1"/>
  <c r="D74" i="2" a="1"/>
  <c r="D74" i="2" s="1"/>
  <c r="D75" i="2" a="1"/>
  <c r="D75" i="2" s="1"/>
  <c r="I74" i="2" a="1"/>
  <c r="I74" i="2" s="1"/>
  <c r="I75" i="2" a="1"/>
  <c r="I75" i="2" s="1"/>
  <c r="K80" i="2" a="1"/>
  <c r="K80" i="2" s="1"/>
  <c r="K79" i="2" a="1"/>
  <c r="K79" i="2" s="1"/>
  <c r="G84" i="2" a="1"/>
  <c r="G84" i="2" s="1"/>
  <c r="G85" i="2" a="1"/>
  <c r="G85" i="2" s="1"/>
  <c r="O85" i="2" a="1"/>
  <c r="O85" i="2" s="1"/>
  <c r="O84" i="2" a="1"/>
  <c r="O84" i="2" s="1"/>
  <c r="J99" i="2" a="1"/>
  <c r="J99" i="2" s="1"/>
  <c r="J98" i="2" a="1"/>
  <c r="J98" i="2" s="1"/>
  <c r="K57" i="2" a="1"/>
  <c r="K57" i="2" s="1"/>
  <c r="K56" i="2" a="1"/>
  <c r="K56" i="2" s="1"/>
  <c r="J74" i="2" a="1"/>
  <c r="J74" i="2" s="1"/>
  <c r="J75" i="2" a="1"/>
  <c r="J75" i="2" s="1"/>
  <c r="H85" i="2" a="1"/>
  <c r="H85" i="2" s="1"/>
  <c r="H84" i="2" a="1"/>
  <c r="H84" i="2" s="1"/>
  <c r="P85" i="2" a="1"/>
  <c r="P85" i="2" s="1"/>
  <c r="P84" i="2" a="1"/>
  <c r="P84" i="2" s="1"/>
  <c r="D88" i="2" a="1"/>
  <c r="D88" i="2" s="1"/>
  <c r="D89" i="2" a="1"/>
  <c r="D89" i="2" s="1"/>
  <c r="L89" i="2" a="1"/>
  <c r="L89" i="2" s="1"/>
  <c r="L88" i="2" a="1"/>
  <c r="L88" i="2" s="1"/>
  <c r="K99" i="2" a="1"/>
  <c r="K99" i="2" s="1"/>
  <c r="K98" i="2" a="1"/>
  <c r="K98" i="2" s="1"/>
  <c r="H106" i="2" a="1"/>
  <c r="H106" i="2" s="1"/>
  <c r="H105" i="2" a="1"/>
  <c r="H105" i="2" s="1"/>
  <c r="O106" i="2" a="1"/>
  <c r="O106" i="2" s="1"/>
  <c r="O105" i="2" a="1"/>
  <c r="O105" i="2" s="1"/>
  <c r="G57" i="2" a="1"/>
  <c r="G57" i="2" s="1"/>
  <c r="G56" i="2" a="1"/>
  <c r="G56" i="2" s="1"/>
  <c r="P56" i="2" a="1"/>
  <c r="P56" i="2" s="1"/>
  <c r="P57" i="2" a="1"/>
  <c r="P57" i="2" s="1"/>
  <c r="E88" i="2" a="1"/>
  <c r="E88" i="2" s="1"/>
  <c r="E89" i="2" a="1"/>
  <c r="E89" i="2" s="1"/>
  <c r="M89" i="2" a="1"/>
  <c r="M89" i="2" s="1"/>
  <c r="M88" i="2" a="1"/>
  <c r="M88" i="2" s="1"/>
  <c r="I93" i="2" a="1"/>
  <c r="I93" i="2" s="1"/>
  <c r="I94" i="2" a="1"/>
  <c r="I94" i="2" s="1"/>
  <c r="H51" i="2" a="1"/>
  <c r="H51" i="2" s="1"/>
  <c r="E52" i="2" a="1"/>
  <c r="E52" i="2" s="1"/>
  <c r="L56" i="2" a="1"/>
  <c r="L56" i="2" s="1"/>
  <c r="L57" i="2" a="1"/>
  <c r="L57" i="2" s="1"/>
  <c r="E61" i="2" a="1"/>
  <c r="E61" i="2" s="1"/>
  <c r="E62" i="2" a="1"/>
  <c r="E62" i="2" s="1"/>
  <c r="I61" i="2" a="1"/>
  <c r="I61" i="2" s="1"/>
  <c r="I62" i="2" a="1"/>
  <c r="I62" i="2" s="1"/>
  <c r="M61" i="2" a="1"/>
  <c r="M61" i="2" s="1"/>
  <c r="M62" i="2" a="1"/>
  <c r="M62" i="2" s="1"/>
  <c r="F80" i="2" a="1"/>
  <c r="F80" i="2" s="1"/>
  <c r="F79" i="2" a="1"/>
  <c r="F79" i="2" s="1"/>
  <c r="N79" i="2" a="1"/>
  <c r="N79" i="2" s="1"/>
  <c r="N80" i="2" a="1"/>
  <c r="N80" i="2" s="1"/>
  <c r="J94" i="2" a="1"/>
  <c r="J94" i="2" s="1"/>
  <c r="J93" i="2" a="1"/>
  <c r="J93" i="2" s="1"/>
  <c r="O75" i="2" a="1"/>
  <c r="O75" i="2" s="1"/>
  <c r="H80" i="2" a="1"/>
  <c r="H80" i="2" s="1"/>
  <c r="J89" i="2" a="1"/>
  <c r="J89" i="2" s="1"/>
  <c r="L99" i="2" a="1"/>
  <c r="L99" i="2" s="1"/>
  <c r="J110" i="2" a="1"/>
  <c r="J110" i="2" s="1"/>
  <c r="J111" i="2" a="1"/>
  <c r="J111" i="2" s="1"/>
  <c r="D121" i="2" a="1"/>
  <c r="D121" i="2" s="1"/>
  <c r="D120" i="2" a="1"/>
  <c r="D120" i="2" s="1"/>
  <c r="L120" i="2" a="1"/>
  <c r="L120" i="2" s="1"/>
  <c r="L121" i="2" a="1"/>
  <c r="L121" i="2" s="1"/>
  <c r="P79" i="2" a="1"/>
  <c r="P79" i="2" s="1"/>
  <c r="I84" i="2" a="1"/>
  <c r="I84" i="2" s="1"/>
  <c r="K93" i="2" a="1"/>
  <c r="K93" i="2" s="1"/>
  <c r="D98" i="2" a="1"/>
  <c r="D98" i="2" s="1"/>
  <c r="J105" i="2" a="1"/>
  <c r="J105" i="2" s="1"/>
  <c r="F106" i="2" a="1"/>
  <c r="F106" i="2" s="1"/>
  <c r="D110" i="2" a="1"/>
  <c r="D110" i="2" s="1"/>
  <c r="D111" i="2" a="1"/>
  <c r="D111" i="2" s="1"/>
  <c r="K111" i="2" a="1"/>
  <c r="K111" i="2" s="1"/>
  <c r="K110" i="2" a="1"/>
  <c r="K110" i="2" s="1"/>
  <c r="M115" i="2" a="1"/>
  <c r="M115" i="2" s="1"/>
  <c r="M116" i="2" a="1"/>
  <c r="M116" i="2" s="1"/>
  <c r="E106" i="2" a="1"/>
  <c r="E106" i="2" s="1"/>
  <c r="E105" i="2" a="1"/>
  <c r="E105" i="2" s="1"/>
  <c r="L110" i="2" a="1"/>
  <c r="L110" i="2" s="1"/>
  <c r="F121" i="2" a="1"/>
  <c r="F121" i="2" s="1"/>
  <c r="F120" i="2" a="1"/>
  <c r="F120" i="2" s="1"/>
  <c r="N120" i="2" a="1"/>
  <c r="N120" i="2" s="1"/>
  <c r="N121" i="2" a="1"/>
  <c r="N121" i="2" s="1"/>
  <c r="F56" i="2" a="1"/>
  <c r="F56" i="2" s="1"/>
  <c r="N56" i="2" a="1"/>
  <c r="N56" i="2" s="1"/>
  <c r="G61" i="2" a="1"/>
  <c r="G61" i="2" s="1"/>
  <c r="K61" i="2" a="1"/>
  <c r="K61" i="2" s="1"/>
  <c r="O61" i="2" a="1"/>
  <c r="O61" i="2" s="1"/>
  <c r="D66" i="2" a="1"/>
  <c r="D66" i="2" s="1"/>
  <c r="H66" i="2" a="1"/>
  <c r="H66" i="2" s="1"/>
  <c r="L66" i="2" a="1"/>
  <c r="L66" i="2" s="1"/>
  <c r="P66" i="2" a="1"/>
  <c r="P66" i="2" s="1"/>
  <c r="L79" i="2" a="1"/>
  <c r="L79" i="2" s="1"/>
  <c r="E84" i="2" a="1"/>
  <c r="E84" i="2" s="1"/>
  <c r="N88" i="2" a="1"/>
  <c r="N88" i="2" s="1"/>
  <c r="G93" i="2" a="1"/>
  <c r="G93" i="2" s="1"/>
  <c r="P98" i="2" a="1"/>
  <c r="P98" i="2" s="1"/>
  <c r="F111" i="2" a="1"/>
  <c r="F111" i="2" s="1"/>
  <c r="F110" i="2" a="1"/>
  <c r="F110" i="2" s="1"/>
  <c r="O116" i="2" a="1"/>
  <c r="O116" i="2" s="1"/>
  <c r="O115" i="2" a="1"/>
  <c r="O115" i="2" s="1"/>
  <c r="J56" i="2" a="1"/>
  <c r="J56" i="2" s="1"/>
  <c r="I106" i="2" a="1"/>
  <c r="I106" i="2" s="1"/>
  <c r="H121" i="2" a="1"/>
  <c r="H121" i="2" s="1"/>
  <c r="H120" i="2" a="1"/>
  <c r="H120" i="2" s="1"/>
  <c r="D61" i="2" a="1"/>
  <c r="D61" i="2" s="1"/>
  <c r="H61" i="2" a="1"/>
  <c r="H61" i="2" s="1"/>
  <c r="L61" i="2" a="1"/>
  <c r="L61" i="2" s="1"/>
  <c r="P61" i="2" a="1"/>
  <c r="P61" i="2" s="1"/>
  <c r="E66" i="2" a="1"/>
  <c r="E66" i="2" s="1"/>
  <c r="I66" i="2" a="1"/>
  <c r="I66" i="2" s="1"/>
  <c r="M66" i="2" a="1"/>
  <c r="M66" i="2" s="1"/>
  <c r="N105" i="2" a="1"/>
  <c r="N105" i="2" s="1"/>
  <c r="N110" i="2" a="1"/>
  <c r="N110" i="2" s="1"/>
  <c r="N111" i="2" a="1"/>
  <c r="N111" i="2" s="1"/>
  <c r="M106" i="2" a="1"/>
  <c r="M106" i="2" s="1"/>
  <c r="M105" i="2" a="1"/>
  <c r="M105" i="2" s="1"/>
  <c r="O110" i="2" a="1"/>
  <c r="O110" i="2" s="1"/>
  <c r="O111" i="2" a="1"/>
  <c r="O111" i="2" s="1"/>
  <c r="J120" i="2" a="1"/>
  <c r="J120" i="2" s="1"/>
  <c r="J121" i="2" a="1"/>
  <c r="J121" i="2" s="1"/>
  <c r="P105" i="2" a="1"/>
  <c r="P105" i="2" s="1"/>
  <c r="I110" i="2" a="1"/>
  <c r="I110" i="2" s="1"/>
  <c r="I111" i="2" a="1"/>
  <c r="I111" i="2" s="1"/>
  <c r="E116" i="2" a="1"/>
  <c r="E116" i="2" s="1"/>
  <c r="E115" i="2" a="1"/>
  <c r="E115" i="2" s="1"/>
  <c r="K116" i="2" a="1"/>
  <c r="K116" i="2" s="1"/>
  <c r="K115" i="2" a="1"/>
  <c r="K115" i="2" s="1"/>
  <c r="P110" i="2" a="1"/>
  <c r="P110" i="2" s="1"/>
  <c r="D115" i="2" a="1"/>
  <c r="D115" i="2" s="1"/>
  <c r="I115" i="2" a="1"/>
  <c r="I115" i="2" s="1"/>
  <c r="G116" i="2" a="1"/>
  <c r="G116" i="2" s="1"/>
  <c r="L116" i="2" a="1"/>
  <c r="L116" i="2" s="1"/>
  <c r="O120" i="2" a="1"/>
  <c r="O120" i="2" s="1"/>
  <c r="G131" i="2" a="1"/>
  <c r="G131" i="2" s="1"/>
  <c r="G130" i="2" a="1"/>
  <c r="G130" i="2" s="1"/>
  <c r="H137" i="2" a="1"/>
  <c r="H137" i="2" s="1"/>
  <c r="H138" i="2" a="1"/>
  <c r="H138" i="2" s="1"/>
  <c r="J142" i="2" a="1"/>
  <c r="J142" i="2" s="1"/>
  <c r="J143" i="2" a="1"/>
  <c r="J143" i="2" s="1"/>
  <c r="J147" i="2" a="1"/>
  <c r="J147" i="2" s="1"/>
  <c r="J148" i="2" a="1"/>
  <c r="J148" i="2" s="1"/>
  <c r="J152" i="2" a="1"/>
  <c r="J152" i="2" s="1"/>
  <c r="J153" i="2" a="1"/>
  <c r="J153" i="2" s="1"/>
  <c r="M157" i="2" a="1"/>
  <c r="M157" i="2" s="1"/>
  <c r="M158" i="2" a="1"/>
  <c r="M158" i="2" s="1"/>
  <c r="E163" i="2" a="1"/>
  <c r="E163" i="2" s="1"/>
  <c r="E162" i="2" a="1"/>
  <c r="E162" i="2" s="1"/>
  <c r="M162" i="2" a="1"/>
  <c r="M162" i="2" s="1"/>
  <c r="M163" i="2" a="1"/>
  <c r="M163" i="2" s="1"/>
  <c r="J115" i="2" a="1"/>
  <c r="J115" i="2" s="1"/>
  <c r="K121" i="2" a="1"/>
  <c r="K121" i="2" s="1"/>
  <c r="M126" i="2" a="1"/>
  <c r="M126" i="2" s="1"/>
  <c r="H130" i="2" a="1"/>
  <c r="H130" i="2" s="1"/>
  <c r="H131" i="2" a="1"/>
  <c r="H131" i="2" s="1"/>
  <c r="I138" i="2" a="1"/>
  <c r="I138" i="2" s="1"/>
  <c r="I137" i="2" a="1"/>
  <c r="I137" i="2" s="1"/>
  <c r="P143" i="2" a="1"/>
  <c r="P143" i="2" s="1"/>
  <c r="P142" i="2" a="1"/>
  <c r="P142" i="2" s="1"/>
  <c r="K147" i="2" a="1"/>
  <c r="K147" i="2" s="1"/>
  <c r="K148" i="2" a="1"/>
  <c r="K148" i="2" s="1"/>
  <c r="K153" i="2" a="1"/>
  <c r="K153" i="2" s="1"/>
  <c r="K152" i="2" a="1"/>
  <c r="K152" i="2" s="1"/>
  <c r="F162" i="2" a="1"/>
  <c r="F162" i="2" s="1"/>
  <c r="F163" i="2" a="1"/>
  <c r="F163" i="2" s="1"/>
  <c r="N163" i="2" a="1"/>
  <c r="N163" i="2" s="1"/>
  <c r="N162" i="2" a="1"/>
  <c r="N162" i="2" s="1"/>
  <c r="H116" i="2" a="1"/>
  <c r="H116" i="2" s="1"/>
  <c r="P120" i="2" a="1"/>
  <c r="P120" i="2" s="1"/>
  <c r="G125" i="2" a="1"/>
  <c r="G125" i="2" s="1"/>
  <c r="G126" i="2" a="1"/>
  <c r="G126" i="2" s="1"/>
  <c r="I130" i="2" a="1"/>
  <c r="I130" i="2" s="1"/>
  <c r="I131" i="2" a="1"/>
  <c r="I131" i="2" s="1"/>
  <c r="N130" i="2" a="1"/>
  <c r="N130" i="2" s="1"/>
  <c r="N131" i="2" a="1"/>
  <c r="N131" i="2" s="1"/>
  <c r="O137" i="2" a="1"/>
  <c r="O137" i="2" s="1"/>
  <c r="O138" i="2" a="1"/>
  <c r="O138" i="2" s="1"/>
  <c r="L152" i="2" a="1"/>
  <c r="L152" i="2" s="1"/>
  <c r="L153" i="2" a="1"/>
  <c r="L153" i="2" s="1"/>
  <c r="H125" i="2" a="1"/>
  <c r="H125" i="2" s="1"/>
  <c r="O130" i="2" a="1"/>
  <c r="O130" i="2" s="1"/>
  <c r="O131" i="2" a="1"/>
  <c r="O131" i="2" s="1"/>
  <c r="P137" i="2" a="1"/>
  <c r="P137" i="2" s="1"/>
  <c r="P138" i="2" a="1"/>
  <c r="P138" i="2" s="1"/>
  <c r="P158" i="2" a="1"/>
  <c r="P158" i="2" s="1"/>
  <c r="P157" i="2" a="1"/>
  <c r="P157" i="2" s="1"/>
  <c r="H110" i="2" a="1"/>
  <c r="H110" i="2" s="1"/>
  <c r="E121" i="2" a="1"/>
  <c r="E121" i="2" s="1"/>
  <c r="I125" i="2" a="1"/>
  <c r="I125" i="2" s="1"/>
  <c r="F126" i="2" a="1"/>
  <c r="F126" i="2" s="1"/>
  <c r="P131" i="2" a="1"/>
  <c r="P131" i="2" s="1"/>
  <c r="P130" i="2" a="1"/>
  <c r="P130" i="2" s="1"/>
  <c r="D157" i="2" a="1"/>
  <c r="D157" i="2" s="1"/>
  <c r="D158" i="2" a="1"/>
  <c r="D158" i="2" s="1"/>
  <c r="I163" i="2" a="1"/>
  <c r="I163" i="2" s="1"/>
  <c r="I162" i="2" a="1"/>
  <c r="I162" i="2" s="1"/>
  <c r="O125" i="2" a="1"/>
  <c r="O125" i="2" s="1"/>
  <c r="O126" i="2" a="1"/>
  <c r="O126" i="2" s="1"/>
  <c r="D130" i="2" a="1"/>
  <c r="D130" i="2" s="1"/>
  <c r="D131" i="2" a="1"/>
  <c r="D131" i="2" s="1"/>
  <c r="E158" i="2" a="1"/>
  <c r="E158" i="2" s="1"/>
  <c r="E157" i="2" a="1"/>
  <c r="E157" i="2" s="1"/>
  <c r="J163" i="2" a="1"/>
  <c r="J163" i="2" s="1"/>
  <c r="J162" i="2" a="1"/>
  <c r="J162" i="2" s="1"/>
  <c r="P125" i="2" a="1"/>
  <c r="P125" i="2" s="1"/>
  <c r="P126" i="2" a="1"/>
  <c r="P126" i="2" s="1"/>
  <c r="H142" i="2" a="1"/>
  <c r="H142" i="2" s="1"/>
  <c r="H143" i="2" a="1"/>
  <c r="H143" i="2" s="1"/>
  <c r="K158" i="2" a="1"/>
  <c r="K158" i="2" s="1"/>
  <c r="K157" i="2" a="1"/>
  <c r="K157" i="2" s="1"/>
  <c r="G120" i="2" a="1"/>
  <c r="G120" i="2" s="1"/>
  <c r="F130" i="2" a="1"/>
  <c r="F130" i="2" s="1"/>
  <c r="F131" i="2" a="1"/>
  <c r="F131" i="2" s="1"/>
  <c r="G137" i="2" a="1"/>
  <c r="G137" i="2" s="1"/>
  <c r="G138" i="2" a="1"/>
  <c r="G138" i="2" s="1"/>
  <c r="I142" i="2" a="1"/>
  <c r="I142" i="2" s="1"/>
  <c r="I143" i="2" a="1"/>
  <c r="I143" i="2" s="1"/>
  <c r="I148" i="2" a="1"/>
  <c r="I148" i="2" s="1"/>
  <c r="I147" i="2" a="1"/>
  <c r="I147" i="2" s="1"/>
  <c r="D152" i="2" a="1"/>
  <c r="D152" i="2" s="1"/>
  <c r="D153" i="2" a="1"/>
  <c r="D153" i="2" s="1"/>
  <c r="L158" i="2" a="1"/>
  <c r="L158" i="2" s="1"/>
  <c r="L157" i="2" a="1"/>
  <c r="L157" i="2" s="1"/>
  <c r="J138" i="2" a="1"/>
  <c r="J138" i="2" s="1"/>
  <c r="L143" i="2" a="1"/>
  <c r="L143" i="2" s="1"/>
  <c r="E148" i="2" a="1"/>
  <c r="E148" i="2" s="1"/>
  <c r="N148" i="2" a="1"/>
  <c r="N148" i="2" s="1"/>
  <c r="G153" i="2" a="1"/>
  <c r="G153" i="2" s="1"/>
  <c r="L130" i="2" a="1"/>
  <c r="L130" i="2" s="1"/>
  <c r="E137" i="2" a="1"/>
  <c r="E137" i="2" s="1"/>
  <c r="O148" i="2" a="1"/>
  <c r="O148" i="2" s="1"/>
  <c r="P152" i="2" a="1"/>
  <c r="P152" i="2" s="1"/>
  <c r="H153" i="2" a="1"/>
  <c r="H153" i="2" s="1"/>
  <c r="H158" i="2" a="1"/>
  <c r="H158" i="2" s="1"/>
  <c r="N158" i="2" a="1"/>
  <c r="N158" i="2" s="1"/>
  <c r="D162" i="2" a="1"/>
  <c r="D162" i="2" s="1"/>
  <c r="G163" i="2" a="1"/>
  <c r="G163" i="2" s="1"/>
  <c r="L163" i="2" a="1"/>
  <c r="L163" i="2" s="1"/>
  <c r="K138" i="2" a="1"/>
  <c r="K138" i="2" s="1"/>
  <c r="D143" i="2" a="1"/>
  <c r="D143" i="2" s="1"/>
  <c r="M143" i="2" a="1"/>
  <c r="M143" i="2" s="1"/>
  <c r="F148" i="2" a="1"/>
  <c r="F148" i="2" s="1"/>
  <c r="M153" i="2" a="1"/>
  <c r="M153" i="2" s="1"/>
  <c r="F157" i="2" a="1"/>
  <c r="F157" i="2" s="1"/>
  <c r="I158" i="2" a="1"/>
  <c r="I158" i="2" s="1"/>
  <c r="O162" i="2" a="1"/>
  <c r="O162" i="2" s="1"/>
  <c r="G148" i="2" a="1"/>
  <c r="G148" i="2" s="1"/>
  <c r="G157" i="2" a="1"/>
  <c r="G157" i="2" s="1"/>
  <c r="E143" i="2" a="1"/>
  <c r="E143" i="2" s="1"/>
  <c r="L148" i="2" a="1"/>
  <c r="L148" i="2" s="1"/>
  <c r="E153" i="2" a="1"/>
  <c r="E153" i="2" s="1"/>
  <c r="K162" i="2" a="1"/>
  <c r="K162" i="2" s="1"/>
  <c r="M138" i="2" a="1"/>
  <c r="M138" i="2" s="1"/>
  <c r="F143" i="2" a="1"/>
  <c r="F143" i="2" s="1"/>
  <c r="K131" i="2" a="1"/>
  <c r="K131" i="2" s="1"/>
  <c r="D138" i="2" a="1"/>
  <c r="D138" i="2" s="1"/>
  <c r="K143" i="2" a="1"/>
  <c r="K143" i="2" s="1"/>
  <c r="D148" i="2" a="1"/>
  <c r="D148" i="2" s="1"/>
  <c r="F153" i="2" a="1"/>
  <c r="F153" i="2" s="1"/>
  <c r="O153" i="2" a="1"/>
  <c r="O153" i="2" s="1"/>
  <c r="I9" i="2" a="1"/>
  <c r="I9" i="2" s="1"/>
  <c r="I8" i="2" a="1"/>
  <c r="I8" i="2" s="1"/>
  <c r="J9" i="2" a="1"/>
  <c r="J9" i="2" s="1"/>
  <c r="J8" i="2" a="1"/>
  <c r="J8" i="2" s="1"/>
  <c r="H9" i="2" a="1"/>
  <c r="H9" i="2" s="1"/>
  <c r="H8" i="2" a="1"/>
  <c r="H8" i="2" s="1"/>
  <c r="K9" i="2" a="1"/>
  <c r="K9" i="2" s="1"/>
  <c r="K8" i="2" a="1"/>
  <c r="K8" i="2" s="1"/>
  <c r="D9" i="2" a="1"/>
  <c r="D9" i="2" s="1"/>
  <c r="D8" i="2" a="1"/>
  <c r="D8" i="2" s="1"/>
  <c r="L9" i="2" a="1"/>
  <c r="L9" i="2" s="1"/>
  <c r="L8" i="2" a="1"/>
  <c r="L8" i="2" s="1"/>
  <c r="E9" i="2" a="1"/>
  <c r="E9" i="2" s="1"/>
  <c r="E8" i="2" a="1"/>
  <c r="E8" i="2" s="1"/>
  <c r="M9" i="2" a="1"/>
  <c r="M9" i="2" s="1"/>
  <c r="M8" i="2" a="1"/>
  <c r="M8" i="2" s="1"/>
  <c r="F9" i="2" a="1"/>
  <c r="F9" i="2" s="1"/>
  <c r="F8" i="2" a="1"/>
  <c r="F8" i="2" s="1"/>
  <c r="N9" i="2" a="1"/>
  <c r="N9" i="2" s="1"/>
  <c r="N8" i="2" a="1"/>
  <c r="N8" i="2" s="1"/>
  <c r="G9" i="2" a="1"/>
  <c r="G9" i="2" s="1"/>
  <c r="G8" i="2" a="1"/>
  <c r="G8" i="2" s="1"/>
  <c r="O9" i="2" a="1"/>
  <c r="O9" i="2" s="1"/>
  <c r="O8" i="2" a="1"/>
  <c r="O8" i="2" s="1"/>
  <c r="D96" i="5" l="1"/>
  <c r="D73" i="5"/>
  <c r="D78" i="5" l="1"/>
  <c r="D57" i="5"/>
  <c r="D17" i="5"/>
  <c r="D84" i="5"/>
  <c r="D101" i="5"/>
  <c r="D105" i="5"/>
  <c r="D62" i="5"/>
  <c r="D40" i="5"/>
  <c r="D95" i="5"/>
  <c r="O95" i="5"/>
  <c r="O96" i="5"/>
  <c r="K95" i="5"/>
  <c r="K96" i="5"/>
  <c r="G95" i="5"/>
  <c r="G96" i="5"/>
  <c r="N95" i="5"/>
  <c r="N96" i="5"/>
  <c r="J95" i="5"/>
  <c r="J96" i="5"/>
  <c r="F96" i="5"/>
  <c r="F95" i="5"/>
  <c r="M95" i="5"/>
  <c r="M96" i="5"/>
  <c r="I95" i="5"/>
  <c r="I96" i="5"/>
  <c r="E96" i="5"/>
  <c r="E95" i="5"/>
  <c r="P95" i="5"/>
  <c r="P96" i="5"/>
  <c r="L95" i="5"/>
  <c r="L96" i="5"/>
  <c r="H95" i="5"/>
  <c r="H96" i="5"/>
  <c r="D74" i="5"/>
  <c r="O78" i="5"/>
  <c r="O79" i="5"/>
  <c r="K78" i="5"/>
  <c r="K79" i="5"/>
  <c r="G78" i="5"/>
  <c r="G79" i="5"/>
  <c r="J78" i="5"/>
  <c r="J79" i="5"/>
  <c r="F78" i="5"/>
  <c r="F79" i="5"/>
  <c r="M78" i="5"/>
  <c r="M79" i="5"/>
  <c r="I78" i="5"/>
  <c r="I79" i="5"/>
  <c r="E79" i="5"/>
  <c r="E78" i="5"/>
  <c r="P78" i="5"/>
  <c r="P79" i="5"/>
  <c r="L78" i="5"/>
  <c r="L79" i="5"/>
  <c r="H78" i="5"/>
  <c r="H79" i="5"/>
  <c r="O73" i="5"/>
  <c r="O74" i="5"/>
  <c r="K73" i="5"/>
  <c r="K74" i="5"/>
  <c r="G73" i="5"/>
  <c r="G74" i="5"/>
  <c r="N73" i="5"/>
  <c r="N74" i="5"/>
  <c r="J73" i="5"/>
  <c r="J74" i="5"/>
  <c r="F73" i="5"/>
  <c r="F74" i="5"/>
  <c r="M73" i="5"/>
  <c r="M74" i="5"/>
  <c r="I73" i="5"/>
  <c r="I74" i="5"/>
  <c r="E74" i="5"/>
  <c r="E73" i="5"/>
  <c r="P73" i="5"/>
  <c r="P74" i="5"/>
  <c r="L74" i="5"/>
  <c r="L73" i="5"/>
  <c r="H74" i="5"/>
  <c r="H73" i="5"/>
  <c r="D52" i="5"/>
  <c r="D51" i="5"/>
  <c r="D30" i="5"/>
  <c r="L17" i="5" l="1"/>
  <c r="E56" i="5"/>
  <c r="H17" i="5"/>
  <c r="P17" i="5"/>
  <c r="I17" i="5"/>
  <c r="K17" i="5"/>
  <c r="D56" i="5"/>
  <c r="F17" i="5"/>
  <c r="N17" i="5"/>
  <c r="E17" i="5"/>
  <c r="M17" i="5"/>
  <c r="J17" i="5"/>
  <c r="G17" i="5"/>
  <c r="O17" i="5"/>
  <c r="F56" i="5"/>
  <c r="N57" i="5"/>
  <c r="O106" i="5"/>
  <c r="D100" i="5"/>
  <c r="N78" i="5"/>
  <c r="D79" i="5"/>
  <c r="N79" i="5"/>
  <c r="D83" i="5"/>
  <c r="H56" i="5"/>
  <c r="P56" i="5"/>
  <c r="I56" i="5"/>
  <c r="K56" i="5"/>
  <c r="L56" i="5"/>
  <c r="M57" i="5"/>
  <c r="J57" i="5"/>
  <c r="G57" i="5"/>
  <c r="O57" i="5"/>
  <c r="L57" i="5"/>
  <c r="E57" i="5"/>
  <c r="M56" i="5"/>
  <c r="J56" i="5"/>
  <c r="G56" i="5"/>
  <c r="O56" i="5"/>
  <c r="O105" i="5"/>
  <c r="H57" i="5"/>
  <c r="P57" i="5"/>
  <c r="I57" i="5"/>
  <c r="F57" i="5"/>
  <c r="N56" i="5"/>
  <c r="K57" i="5"/>
  <c r="H101" i="5"/>
  <c r="P101" i="5"/>
  <c r="I101" i="5"/>
  <c r="F101" i="5"/>
  <c r="N101" i="5"/>
  <c r="K101" i="5"/>
  <c r="H16" i="5"/>
  <c r="I16" i="5"/>
  <c r="N16" i="5"/>
  <c r="D16" i="5"/>
  <c r="L61" i="5"/>
  <c r="E61" i="5"/>
  <c r="M61" i="5"/>
  <c r="J61" i="5"/>
  <c r="G61" i="5"/>
  <c r="O61" i="5"/>
  <c r="G83" i="5"/>
  <c r="O83" i="5"/>
  <c r="L83" i="5"/>
  <c r="E84" i="5"/>
  <c r="M83" i="5"/>
  <c r="J83" i="5"/>
  <c r="L106" i="5"/>
  <c r="E106" i="5"/>
  <c r="M106" i="5"/>
  <c r="J106" i="5"/>
  <c r="G106" i="5"/>
  <c r="H100" i="5"/>
  <c r="P100" i="5"/>
  <c r="I100" i="5"/>
  <c r="F100" i="5"/>
  <c r="N100" i="5"/>
  <c r="K100" i="5"/>
  <c r="L16" i="5"/>
  <c r="M16" i="5"/>
  <c r="G16" i="5"/>
  <c r="H62" i="5"/>
  <c r="P62" i="5"/>
  <c r="I62" i="5"/>
  <c r="F62" i="5"/>
  <c r="N62" i="5"/>
  <c r="K62" i="5"/>
  <c r="D61" i="5"/>
  <c r="K84" i="5"/>
  <c r="H84" i="5"/>
  <c r="P84" i="5"/>
  <c r="I84" i="5"/>
  <c r="F84" i="5"/>
  <c r="N84" i="5"/>
  <c r="L105" i="5"/>
  <c r="E105" i="5"/>
  <c r="M105" i="5"/>
  <c r="J105" i="5"/>
  <c r="G105" i="5"/>
  <c r="L101" i="5"/>
  <c r="E100" i="5"/>
  <c r="M101" i="5"/>
  <c r="J101" i="5"/>
  <c r="G101" i="5"/>
  <c r="O101" i="5"/>
  <c r="P16" i="5"/>
  <c r="F16" i="5"/>
  <c r="K16" i="5"/>
  <c r="H61" i="5"/>
  <c r="P61" i="5"/>
  <c r="I61" i="5"/>
  <c r="F61" i="5"/>
  <c r="N61" i="5"/>
  <c r="K61" i="5"/>
  <c r="K83" i="5"/>
  <c r="H83" i="5"/>
  <c r="P83" i="5"/>
  <c r="I83" i="5"/>
  <c r="F83" i="5"/>
  <c r="N83" i="5"/>
  <c r="H106" i="5"/>
  <c r="P106" i="5"/>
  <c r="I106" i="5"/>
  <c r="F106" i="5"/>
  <c r="N106" i="5"/>
  <c r="K106" i="5"/>
  <c r="D106" i="5"/>
  <c r="L100" i="5"/>
  <c r="E101" i="5"/>
  <c r="M100" i="5"/>
  <c r="J100" i="5"/>
  <c r="G100" i="5"/>
  <c r="O100" i="5"/>
  <c r="E16" i="5"/>
  <c r="J16" i="5"/>
  <c r="O16" i="5"/>
  <c r="L62" i="5"/>
  <c r="E62" i="5"/>
  <c r="M62" i="5"/>
  <c r="J62" i="5"/>
  <c r="G62" i="5"/>
  <c r="O62" i="5"/>
  <c r="G84" i="5"/>
  <c r="O84" i="5"/>
  <c r="L84" i="5"/>
  <c r="E83" i="5"/>
  <c r="M84" i="5"/>
  <c r="J84" i="5"/>
  <c r="H105" i="5"/>
  <c r="P105" i="5"/>
  <c r="I105" i="5"/>
  <c r="F105" i="5"/>
  <c r="N105" i="5"/>
  <c r="K105" i="5"/>
  <c r="H39" i="5"/>
  <c r="P39" i="5"/>
  <c r="I39" i="5"/>
  <c r="F39" i="5"/>
  <c r="N39" i="5"/>
  <c r="K39" i="5"/>
  <c r="L40" i="5"/>
  <c r="E39" i="5"/>
  <c r="M40" i="5"/>
  <c r="J40" i="5"/>
  <c r="G40" i="5"/>
  <c r="O40" i="5"/>
  <c r="L39" i="5"/>
  <c r="E40" i="5"/>
  <c r="M39" i="5"/>
  <c r="J39" i="5"/>
  <c r="G39" i="5"/>
  <c r="O39" i="5"/>
  <c r="D39" i="5"/>
  <c r="H40" i="5"/>
  <c r="P40" i="5"/>
  <c r="I40" i="5"/>
  <c r="F40" i="5"/>
  <c r="N40" i="5"/>
  <c r="K40" i="5"/>
  <c r="O51" i="5"/>
  <c r="O52" i="5"/>
  <c r="K51" i="5"/>
  <c r="K52" i="5"/>
  <c r="G51" i="5"/>
  <c r="G52" i="5"/>
  <c r="N51" i="5"/>
  <c r="N52" i="5"/>
  <c r="J51" i="5"/>
  <c r="J52" i="5"/>
  <c r="F51" i="5"/>
  <c r="F52" i="5"/>
  <c r="M51" i="5"/>
  <c r="M52" i="5"/>
  <c r="I51" i="5"/>
  <c r="I52" i="5"/>
  <c r="E52" i="5"/>
  <c r="E51" i="5"/>
  <c r="P52" i="5"/>
  <c r="P51" i="5"/>
  <c r="L51" i="5"/>
  <c r="L52" i="5"/>
  <c r="H51" i="5"/>
  <c r="H52" i="5"/>
  <c r="D29" i="5"/>
  <c r="D35" i="5"/>
  <c r="D34" i="5"/>
  <c r="O34" i="5"/>
  <c r="O35" i="5"/>
  <c r="K34" i="5"/>
  <c r="K35" i="5"/>
  <c r="G34" i="5"/>
  <c r="G35" i="5"/>
  <c r="N34" i="5"/>
  <c r="N35" i="5"/>
  <c r="J34" i="5"/>
  <c r="J35" i="5"/>
  <c r="F34" i="5"/>
  <c r="F35" i="5"/>
  <c r="M34" i="5"/>
  <c r="M35" i="5"/>
  <c r="I34" i="5"/>
  <c r="I35" i="5"/>
  <c r="E35" i="5"/>
  <c r="E34" i="5"/>
  <c r="P34" i="5"/>
  <c r="P35" i="5"/>
  <c r="L34" i="5"/>
  <c r="L35" i="5"/>
  <c r="H34" i="5"/>
  <c r="H35" i="5"/>
  <c r="N29" i="5"/>
  <c r="N30" i="5"/>
  <c r="J29" i="5"/>
  <c r="J30" i="5"/>
  <c r="F29" i="5"/>
  <c r="F30" i="5"/>
  <c r="M29" i="5"/>
  <c r="M30" i="5"/>
  <c r="I30" i="5"/>
  <c r="I29" i="5"/>
  <c r="E29" i="5"/>
  <c r="E30" i="5"/>
  <c r="P29" i="5"/>
  <c r="P30" i="5"/>
  <c r="L30" i="5"/>
  <c r="L29" i="5"/>
  <c r="H30" i="5"/>
  <c r="H29" i="5"/>
  <c r="O29" i="5"/>
  <c r="O30" i="5"/>
  <c r="K29" i="5"/>
  <c r="K30" i="5"/>
  <c r="G29" i="5"/>
  <c r="G30" i="5"/>
  <c r="O11" i="5" l="1"/>
  <c r="E11" i="5" l="1"/>
  <c r="F11" i="5"/>
  <c r="G12" i="5"/>
  <c r="H11" i="5"/>
  <c r="I11" i="5"/>
  <c r="J11" i="5"/>
  <c r="K12" i="5"/>
  <c r="L11" i="5"/>
  <c r="M11" i="5"/>
  <c r="N11" i="5"/>
  <c r="O12" i="5"/>
  <c r="P11" i="5"/>
  <c r="D7" i="5"/>
  <c r="M6" i="5"/>
  <c r="L7" i="5"/>
  <c r="K6" i="5"/>
  <c r="J6" i="5"/>
  <c r="I7" i="5"/>
  <c r="H7" i="5"/>
  <c r="G7" i="5"/>
  <c r="F7" i="5"/>
  <c r="E6" i="5"/>
  <c r="N6" i="5"/>
  <c r="P7" i="5"/>
  <c r="O6" i="5"/>
  <c r="D11" i="5" l="1"/>
  <c r="O5" i="5"/>
  <c r="K5" i="5"/>
  <c r="G5" i="5"/>
  <c r="N5" i="5"/>
  <c r="J5" i="5"/>
  <c r="F5" i="5"/>
  <c r="M5" i="5"/>
  <c r="I5" i="5"/>
  <c r="E5" i="5"/>
  <c r="P5" i="5"/>
  <c r="L5" i="5"/>
  <c r="H5" i="5"/>
  <c r="D5" i="5"/>
  <c r="M12" i="5"/>
  <c r="N12" i="5"/>
  <c r="J12" i="5"/>
  <c r="F12" i="5"/>
  <c r="K11" i="5"/>
  <c r="G11" i="5"/>
  <c r="I12" i="5"/>
  <c r="E12" i="5"/>
  <c r="P12" i="5"/>
  <c r="L12" i="5"/>
  <c r="H12" i="5"/>
  <c r="P6" i="5"/>
  <c r="O7" i="5"/>
  <c r="L6" i="5"/>
  <c r="G6" i="5"/>
  <c r="D6" i="5"/>
  <c r="K7" i="5"/>
  <c r="I6" i="5"/>
  <c r="F6" i="5"/>
  <c r="N7" i="5"/>
  <c r="J7" i="5"/>
  <c r="H6" i="5"/>
  <c r="M7" i="5"/>
  <c r="E7" i="5"/>
  <c r="D12" i="5" l="1"/>
  <c r="H10" i="5"/>
  <c r="H15" i="5" s="1"/>
  <c r="H28" i="5"/>
  <c r="I10" i="5"/>
  <c r="I15" i="5" s="1"/>
  <c r="I28" i="5"/>
  <c r="J10" i="5"/>
  <c r="J15" i="5" s="1"/>
  <c r="J28" i="5"/>
  <c r="G10" i="5"/>
  <c r="G15" i="5" s="1"/>
  <c r="G28" i="5"/>
  <c r="L10" i="5"/>
  <c r="L15" i="5" s="1"/>
  <c r="L28" i="5"/>
  <c r="M10" i="5"/>
  <c r="M15" i="5" s="1"/>
  <c r="M28" i="5"/>
  <c r="N10" i="5"/>
  <c r="N15" i="5" s="1"/>
  <c r="N28" i="5"/>
  <c r="K10" i="5"/>
  <c r="K15" i="5" s="1"/>
  <c r="K28" i="5"/>
  <c r="P10" i="5"/>
  <c r="P15" i="5" s="1"/>
  <c r="P28" i="5"/>
  <c r="O10" i="5"/>
  <c r="O15" i="5" s="1"/>
  <c r="O28" i="5"/>
  <c r="D10" i="5"/>
  <c r="D15" i="5" s="1"/>
  <c r="D28" i="5"/>
  <c r="E10" i="5"/>
  <c r="E15" i="5" s="1"/>
  <c r="E28" i="5"/>
  <c r="F10" i="5"/>
  <c r="F15" i="5" s="1"/>
  <c r="F28" i="5"/>
  <c r="F33" i="5" l="1"/>
  <c r="F38" i="5" s="1"/>
  <c r="F50" i="5"/>
  <c r="P33" i="5"/>
  <c r="P38" i="5" s="1"/>
  <c r="P50" i="5"/>
  <c r="N33" i="5"/>
  <c r="N38" i="5" s="1"/>
  <c r="N50" i="5"/>
  <c r="J33" i="5"/>
  <c r="J38" i="5" s="1"/>
  <c r="J50" i="5"/>
  <c r="H33" i="5"/>
  <c r="H38" i="5" s="1"/>
  <c r="H50" i="5"/>
  <c r="E33" i="5"/>
  <c r="E38" i="5" s="1"/>
  <c r="E50" i="5"/>
  <c r="O33" i="5"/>
  <c r="O38" i="5" s="1"/>
  <c r="O50" i="5"/>
  <c r="M33" i="5"/>
  <c r="M38" i="5" s="1"/>
  <c r="M50" i="5"/>
  <c r="G33" i="5"/>
  <c r="G38" i="5" s="1"/>
  <c r="G50" i="5"/>
  <c r="I33" i="5"/>
  <c r="I38" i="5" s="1"/>
  <c r="I50" i="5"/>
  <c r="D33" i="5"/>
  <c r="D38" i="5" s="1"/>
  <c r="D50" i="5"/>
  <c r="L33" i="5"/>
  <c r="L38" i="5" s="1"/>
  <c r="L50" i="5"/>
  <c r="K33" i="5"/>
  <c r="K38" i="5" s="1"/>
  <c r="K50" i="5"/>
  <c r="I55" i="5" l="1"/>
  <c r="I60" i="5" s="1"/>
  <c r="I72" i="5"/>
  <c r="E55" i="5"/>
  <c r="E60" i="5" s="1"/>
  <c r="E72" i="5"/>
  <c r="P72" i="5"/>
  <c r="P55" i="5"/>
  <c r="P60" i="5" s="1"/>
  <c r="L72" i="5"/>
  <c r="L55" i="5"/>
  <c r="L60" i="5" s="1"/>
  <c r="M72" i="5"/>
  <c r="M55" i="5"/>
  <c r="M60" i="5" s="1"/>
  <c r="J55" i="5"/>
  <c r="J60" i="5" s="1"/>
  <c r="J72" i="5"/>
  <c r="K72" i="5"/>
  <c r="K55" i="5"/>
  <c r="K60" i="5" s="1"/>
  <c r="D55" i="5"/>
  <c r="D60" i="5" s="1"/>
  <c r="D72" i="5"/>
  <c r="G72" i="5"/>
  <c r="G55" i="5"/>
  <c r="G60" i="5" s="1"/>
  <c r="O55" i="5"/>
  <c r="O60" i="5" s="1"/>
  <c r="O72" i="5"/>
  <c r="H72" i="5"/>
  <c r="H55" i="5"/>
  <c r="H60" i="5" s="1"/>
  <c r="N55" i="5"/>
  <c r="N60" i="5" s="1"/>
  <c r="N72" i="5"/>
  <c r="F55" i="5"/>
  <c r="F60" i="5" s="1"/>
  <c r="F72" i="5"/>
  <c r="F77" i="5" l="1"/>
  <c r="F82" i="5" s="1"/>
  <c r="F94" i="5"/>
  <c r="F99" i="5" s="1"/>
  <c r="F104" i="5" s="1"/>
  <c r="N77" i="5"/>
  <c r="N82" i="5" s="1"/>
  <c r="N94" i="5"/>
  <c r="N99" i="5" s="1"/>
  <c r="N104" i="5" s="1"/>
  <c r="O77" i="5"/>
  <c r="O82" i="5" s="1"/>
  <c r="O94" i="5"/>
  <c r="O99" i="5" s="1"/>
  <c r="O104" i="5" s="1"/>
  <c r="D77" i="5"/>
  <c r="D82" i="5" s="1"/>
  <c r="D94" i="5"/>
  <c r="D99" i="5" s="1"/>
  <c r="D104" i="5" s="1"/>
  <c r="J77" i="5"/>
  <c r="J82" i="5" s="1"/>
  <c r="J94" i="5"/>
  <c r="J99" i="5" s="1"/>
  <c r="J104" i="5" s="1"/>
  <c r="E77" i="5"/>
  <c r="E82" i="5" s="1"/>
  <c r="E94" i="5"/>
  <c r="E99" i="5" s="1"/>
  <c r="E104" i="5" s="1"/>
  <c r="I77" i="5"/>
  <c r="I82" i="5" s="1"/>
  <c r="I94" i="5"/>
  <c r="I99" i="5" s="1"/>
  <c r="I104" i="5" s="1"/>
  <c r="L77" i="5"/>
  <c r="L82" i="5" s="1"/>
  <c r="L94" i="5"/>
  <c r="L99" i="5" s="1"/>
  <c r="L104" i="5" s="1"/>
  <c r="H77" i="5"/>
  <c r="H82" i="5" s="1"/>
  <c r="H94" i="5"/>
  <c r="H99" i="5" s="1"/>
  <c r="H104" i="5" s="1"/>
  <c r="G77" i="5"/>
  <c r="G82" i="5" s="1"/>
  <c r="G94" i="5"/>
  <c r="G99" i="5" s="1"/>
  <c r="G104" i="5" s="1"/>
  <c r="K77" i="5"/>
  <c r="K82" i="5" s="1"/>
  <c r="K94" i="5"/>
  <c r="K99" i="5" s="1"/>
  <c r="K104" i="5" s="1"/>
  <c r="M77" i="5"/>
  <c r="M82" i="5" s="1"/>
  <c r="M94" i="5"/>
  <c r="M99" i="5" s="1"/>
  <c r="M104" i="5" s="1"/>
  <c r="P77" i="5"/>
  <c r="P82" i="5" s="1"/>
  <c r="P94" i="5"/>
  <c r="P99" i="5" s="1"/>
  <c r="P104" i="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<sst xmlns="http://schemas.openxmlformats.org/spreadsheetml/2006/main" count="697" uniqueCount="88">
  <si>
    <t>Marca</t>
  </si>
  <si>
    <t>Canal</t>
  </si>
  <si>
    <t>Seleccionar:</t>
  </si>
  <si>
    <t xml:space="preserve">
</t>
  </si>
  <si>
    <t>Conclusiones</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</si>
  <si>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</si>
  <si>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</si>
  <si>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</si>
  <si>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</si>
  <si>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</si>
  <si>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</si>
  <si>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</si>
  <si>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</si>
  <si>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</si>
  <si>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</si>
  <si>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</si>
  <si>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 xml:space="preserve">Ir a pestaña "Back Data graficos" y confimar que se han actualizado los meses y los datos coinciden. </t>
  </si>
  <si>
    <t xml:space="preserve">5. </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</si>
  <si>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</si>
  <si>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</si>
  <si>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</si>
  <si>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</si>
  <si>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</si>
  <si>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</si>
  <si>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</si>
  <si>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</si>
  <si>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</si>
  <si>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</si>
  <si>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</si>
  <si>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 xml:space="preserve">La marca y el canal, también leen de TAM Automático y dependerá de los datos seleccionados en la pestaña del tipo de aceite correspondiente. </t>
  </si>
  <si>
    <t>Hojas de gráficos</t>
  </si>
  <si>
    <t xml:space="preserve">El dropdown list es un Data List que lee de la pestaña "Back Data gráficos". </t>
  </si>
  <si>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</si>
  <si>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</si>
  <si>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</si>
  <si>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</si>
  <si>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</si>
  <si>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</si>
  <si>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</si>
  <si>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</si>
  <si>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</si>
  <si>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</si>
  <si>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</si>
  <si>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</si>
  <si>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</si>
  <si>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</si>
  <si>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</si>
  <si>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</si>
  <si>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</si>
  <si>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MAYO 21</t>
  </si>
  <si>
    <t>PRODS = TOTAL ACEITE\LECHE ENVASADA\Total PRODS</t>
  </si>
  <si>
    <t>PRODS = A.O VIRGEN+V.EXTRA\TOTAL ACEITE\LECHE ENVASADA\Total PRODS</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</si>
  <si>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</si>
  <si>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</si>
  <si>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</si>
  <si>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</si>
  <si>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</si>
  <si>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</si>
  <si>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</si>
  <si>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</si>
  <si>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</si>
  <si>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</si>
  <si>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</si>
  <si>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</si>
  <si>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</si>
  <si>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</si>
  <si>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</si>
  <si>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</si>
  <si>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  DECLARADO</t>
  </si>
  <si>
    <t>TOTAL ACEITE</t>
  </si>
  <si>
    <t xml:space="preserve">SIN PROMOCION  </t>
  </si>
  <si>
    <t xml:space="preserve">CON PROMOCION  </t>
  </si>
  <si>
    <t xml:space="preserve">PRINCIPALES FABRICANTE  </t>
  </si>
  <si>
    <t xml:space="preserve">MARCAS DISTRIBUCION  </t>
  </si>
  <si>
    <t>A OLIVA VIRGEN Y A OLIVA VIRGEN EXTRA</t>
  </si>
  <si>
    <t xml:space="preserve">TOTAL </t>
  </si>
  <si>
    <t>TOTAL</t>
  </si>
  <si>
    <t>ACEITE DE OLIVA</t>
  </si>
  <si>
    <t>ACEITE OLIVA VIRGEN EXTRA</t>
  </si>
  <si>
    <t>ACEITE OLIVA VIRGEN</t>
  </si>
  <si>
    <t>TOTAL CATEGORIA</t>
  </si>
  <si>
    <t>MARCA</t>
  </si>
  <si>
    <t>MDF</t>
  </si>
  <si>
    <t>MDD</t>
  </si>
  <si>
    <t>CANAL</t>
  </si>
  <si>
    <t>º</t>
  </si>
  <si>
    <t>insertar columnas (nunca pasar de columna x)</t>
  </si>
  <si>
    <t xml:space="preserve">
• En noviembre de 2021 la proporción de litros de aceite comprados en promoción se reduce a casi la mitad en comparación con el mismo mes del año anterior, donde el peso era del 10,7 % y donde hoy representan el 5,5 %. La reducción del peso promocional en aceite se produce independientemente tanto del tipo de aceite analizado, como de los operadores que lo comercialicen ya sea marca de fabricante o de distribuidor, si bien la reducción proviene en mayor medida de aceite de oliva virgen y virgen extra.
A pesar de que el peso en promoción disminuye tanto para la marca de fabricante como para la marca de distribución, la proporción que ambos segmentos destinan a ello es muy desigual, siendo muy superior para las marcas propias de fabricante con un 18,7 %, mientras que aquellas propias de la distribución tan solo destinan el 1,1 %. 
La disminución de actividad promocional de aceite, tambien se refleja en los canales de distribución. El canal en el que se adquiere mayor proporción de aceite en promoción es el hipermercado (10,3 %), aunque también es en el que más decrece (10,9 p.p.). Por su parte, supermercados y discounts tienen una actividad promocional inferior (4,8 % y 2,7 %), siendo el discount quien experimenta la mayor contracción de los dos (5,2 puntos porcentuales menos). 
• El 5,7 % de las compras de aceite de oliva de noviembre de 2021 se realizan en promoción, cifra inferior a la del mismo mes del año anterior cuando representaba el 10,6 %.
La menor compra en promoción se traslada tanto a las marcas de fabricante como a la marca de distribución, si bien y al igual que la categoría, el peso destinado de una y otra es diferente. En las marcas de fabricante supone un 17,4 % del total, mientras que la actividad promocional de las marcas de distribuidor representa tan solo el 1,4 %.
Para este tipo de aceite, el canal discount es el que más ve reducido su peso promocional, ya que pasa del 14,4 % a un 3,2 % en tan solo 12 meses. Asimismo, la caída se produce de forma más discreta en hipermercados y supermercados, que pasan de un 12,2 % a un 10,2 % y de un 8,7 % a un 5,1 %, respectivamente, cifras algo superior al promedio que destinan de aceite en promoción. 
• El aceite de oliva virgen es el que más reduce su actividad promocional, dado que en noviembre de 2020 el 17,2 % de sus compras se realizaban en promoción y en el mismo mes de 2021 se reduce hasta cerrar en el 4,8 %. 
Esta reducción se produce tanto para las marcas de fabricante, como para las marcas de distribución, aunque con una situación muy diferente. Mientras que las marcas de fabricante tienen un peso promocional del 27,4 % tras una reducción de 7,2 p.p., la actividad promocional de las marcas de distribución pasa de representar un 9,8 % de las compras a desaparecer.
En cuanto a canales de distribución, el hipermercado lleva a cabo la mayor reducción y pierde 26,3 p.p. cerrando con un 2,2 % de compras en promoción. También decrecen, aunque en menor medida, el discount (6,1 p.p.) y el supermercado (9,4 p.p.) y se sitúan actualmente en una proporción de 3,9 % y 5,5 % respectivamente.
•  El aceite de oliva virgen extra es el tipo de aceite con la mayor proporción de compras en promoción: un 12,6 % de los litros adquiridos, algo que contrasta con el 5,5 % del promedio total, si bien, supone un descenso de 10 p.p. con respecto a noviembre de 2020.
Las marcas de fabricante son las que determinan que el aceite de oliva virgen extra tenga tanto peso promocional, ya que en noviembre de 2021 casi un tercio de las compras (31,1 %) de estas marcas se realizan en promoción, 12,5 p.p. menos que durante el mismo mes del año anterior. Por su parte, la actividad promocional de las marcas de distribuidor pasa de representar un 6,1 % a un 1,6 %.
El hipermercado dedica el 20,2 % del volumen de aceite de oliva virgen extra a la promoción, lo que le convierte en la plataforma que mayor peso destina a la promoción de este tipo de aceite, si bien, y siguiendo la inercia del mercado, lo reduce de forma muy significativa (18,7 p.p.). En el supermercado la compra en promoción disminuye y pasa de un 14,7 % a un 10,3 % y, por último, en el canal discount también se reduce, pero solo un punto porcentual hasta cerrar en un 6,8 %.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</si>
</sst>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 _€_-;\-* #,##0.00\ _€_-;_-* &quot;-&quot;??\ _€_-;_-@_-"/>
    <numFmt numFmtId="164" formatCode="0.0%"/>
    <numFmt numFmtId="165" formatCode="[$-C0A]mmmm\-yy;@"/>
  </numFmts>
  <fonts count="28"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sz val="16"/>
      <color rgb="FFFF0000"/>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2"/>
      <color theme="9" tint="-0.249977111117893"/>
      <name val="Calibri"/>
      <family val="2"/>
      <scheme val="minor"/>
    </font>
    <font>
      <sz val="12"/>
      <color theme="9" tint="-0.249977111117893"/>
      <name val="Calibri"/>
      <family val="2"/>
      <scheme val="minor"/>
    </font>
    <font>
      <b/>
      <sz val="12"/>
      <color theme="6" tint="-0.249977111117893"/>
      <name val="Calibri"/>
      <family val="2"/>
      <scheme val="minor"/>
    </font>
    <font>
      <b/>
      <sz val="12"/>
      <color theme="2" tint="-0.499984740745262"/>
      <name val="Calibri"/>
      <family val="2"/>
      <scheme val="minor"/>
    </font>
    <font>
      <sz val="12"/>
      <color rgb="FFFF0000"/>
      <name val="Calibri"/>
      <family val="2"/>
      <scheme val="minor"/>
    </font>
    <font>
      <b/>
      <sz val="12"/>
      <color theme="2" tint="-0.249977111117893"/>
      <name val="Calibri"/>
      <family val="2"/>
      <scheme val="minor"/>
    </font>
    <font>
      <sz val="12"/>
      <color theme="2" tint="-0.249977111117893"/>
      <name val="Calibri"/>
      <family val="2"/>
      <scheme val="minor"/>
    </font>
    <font>
      <b/>
      <sz val="11"/>
      <color theme="1"/>
      <name val="Calibri"/>
      <family val="2"/>
      <scheme val="minor"/>
    </font>
    <font>
      <b/>
      <sz val="11"/>
      <color theme="1"/>
      <name val="Arial Narrow"/>
      <family val="2"/>
    </font>
    <font>
      <b/>
      <sz val="12"/>
      <color rgb="FFFF0000"/>
      <name val="Calibri"/>
      <family val="2"/>
      <scheme val="minor"/>
    </font>
    <font>
      <b/>
      <sz val="11"/>
      <color theme="0" tint="-0.499984740745262"/>
      <name val="Calibri"/>
      <family val="2"/>
      <scheme val="minor"/>
    </font>
  </fonts>
  <fills count="11">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1"/>
        <bgColor indexed="64"/>
      </patternFill>
    </fill>
    <fill>
      <patternFill patternType="solid">
        <fgColor rgb="FFFFC000"/>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2" tint="-0.499984740745262"/>
        <bgColor indexed="64"/>
      </patternFill>
    </fill>
    <fill>
      <patternFill patternType="solid">
        <fgColor rgb="FFCCCC00"/>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hair">
        <color theme="0" tint="-0.34998626667073579"/>
      </left>
      <right style="hair">
        <color theme="0" tint="-0.34998626667073579"/>
      </right>
      <top style="hair">
        <color theme="0" tint="-0.34998626667073579"/>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43" fontId="1" fillId="0" borderId="0" applyFont="0" applyFill="0" applyBorder="0" applyAlignment="0" applyProtection="0"/>
  </cellStyleXfs>
  <cellXfs count="80">
    <xf numFmtId="0" fontId="0" fillId="0" borderId="0" xfId="0"/>
    <xf numFmtId="17" fontId="0" fillId="0" borderId="0" xfId="0" applyNumberFormat="1"/>
    <xf numFmtId="0" fontId="0" fillId="2" borderId="0" xfId="0" applyFill="1"/>
    <xf numFmtId="0" fontId="3" fillId="0" borderId="0" xfId="0" applyFont="1"/>
    <xf numFmtId="0" fontId="4" fillId="0" borderId="0" xfId="0" applyFont="1"/>
    <xf numFmtId="0" fontId="5" fillId="0" borderId="0" xfId="2" applyFont="1" applyFill="1"/>
    <xf numFmtId="0" fontId="6" fillId="0" borderId="0" xfId="0" applyFont="1"/>
    <xf numFmtId="0" fontId="7" fillId="0" borderId="0" xfId="0" applyFont="1"/>
    <xf numFmtId="0" fontId="8" fillId="0" borderId="0" xfId="0" applyFont="1"/>
    <xf numFmtId="0" fontId="7" fillId="0" borderId="1" xfId="0" applyFont="1" applyBorder="1" applyAlignment="1">
      <alignment horizontal="right"/>
    </xf>
    <xf numFmtId="0" fontId="3" fillId="3" borderId="1" xfId="0" applyFont="1" applyFill="1" applyBorder="1"/>
    <xf numFmtId="0" fontId="3" fillId="0" borderId="1" xfId="0" applyFont="1" applyBorder="1" applyAlignment="1">
      <alignment horizontal="left"/>
    </xf>
    <xf numFmtId="164" fontId="3" fillId="0" borderId="1" xfId="1" applyNumberFormat="1" applyFont="1" applyBorder="1"/>
    <xf numFmtId="0" fontId="10" fillId="0" borderId="0" xfId="0" applyFont="1"/>
    <xf numFmtId="0" fontId="11" fillId="0" borderId="0" xfId="0" applyFont="1"/>
    <xf numFmtId="0" fontId="0" fillId="0" borderId="0" xfId="0" applyAlignment="1">
      <alignment vertical="center"/>
    </xf>
    <xf numFmtId="0" fontId="8" fillId="0" borderId="0" xfId="0" applyFont="1" applyAlignment="1">
      <alignment vertical="center"/>
    </xf>
    <xf numFmtId="0" fontId="13" fillId="0" borderId="0" xfId="0" applyFont="1" applyAlignment="1">
      <alignment horizontal="left" vertical="center"/>
    </xf>
    <xf numFmtId="0" fontId="0" fillId="3" borderId="0" xfId="0" applyFill="1"/>
    <xf numFmtId="0" fontId="0" fillId="4"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4"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9" fillId="5" borderId="0" xfId="0" applyFont="1" applyFill="1"/>
    <xf numFmtId="164" fontId="0" fillId="0" borderId="0" xfId="1" applyNumberFormat="1" applyFont="1"/>
    <xf numFmtId="0" fontId="17" fillId="0" borderId="0" xfId="0" applyFont="1" applyAlignment="1">
      <alignment horizontal="left" indent="1"/>
    </xf>
    <xf numFmtId="0" fontId="18" fillId="0" borderId="0" xfId="0" applyFont="1"/>
    <xf numFmtId="0" fontId="17" fillId="0" borderId="0" xfId="0" applyFont="1"/>
    <xf numFmtId="0" fontId="3" fillId="0" borderId="3" xfId="0" applyFont="1" applyBorder="1" applyAlignment="1">
      <alignment horizontal="left"/>
    </xf>
    <xf numFmtId="164" fontId="3" fillId="0" borderId="3" xfId="1" applyNumberFormat="1" applyFont="1" applyBorder="1"/>
    <xf numFmtId="0" fontId="9" fillId="0" borderId="0" xfId="0" applyFont="1"/>
    <xf numFmtId="0" fontId="3" fillId="0" borderId="0" xfId="0" applyFont="1" applyAlignment="1">
      <alignment horizontal="left"/>
    </xf>
    <xf numFmtId="164" fontId="3" fillId="0" borderId="0" xfId="1" applyNumberFormat="1" applyFont="1" applyFill="1" applyBorder="1"/>
    <xf numFmtId="0" fontId="9" fillId="6" borderId="0" xfId="0" applyFont="1" applyFill="1"/>
    <xf numFmtId="0" fontId="9" fillId="7" borderId="0" xfId="0" applyFont="1" applyFill="1"/>
    <xf numFmtId="0" fontId="9" fillId="8" borderId="0" xfId="0" applyFont="1" applyFill="1"/>
    <xf numFmtId="0" fontId="19" fillId="0" borderId="0" xfId="0" applyFont="1" applyAlignment="1">
      <alignment horizontal="left" indent="1"/>
    </xf>
    <xf numFmtId="0" fontId="19" fillId="0" borderId="0" xfId="0" applyFont="1"/>
    <xf numFmtId="0" fontId="9" fillId="9" borderId="0" xfId="0" applyFont="1" applyFill="1"/>
    <xf numFmtId="0" fontId="20" fillId="0" borderId="0" xfId="0" applyFont="1" applyAlignment="1">
      <alignment horizontal="left" indent="1"/>
    </xf>
    <xf numFmtId="0" fontId="20" fillId="0" borderId="0" xfId="0" applyFont="1"/>
    <xf numFmtId="0" fontId="21" fillId="0" borderId="0" xfId="0" applyFont="1"/>
    <xf numFmtId="0" fontId="22" fillId="0" borderId="0" xfId="0" applyFont="1" applyAlignment="1">
      <alignment horizontal="left" indent="1"/>
    </xf>
    <xf numFmtId="0" fontId="23" fillId="0" borderId="0" xfId="0" applyFont="1"/>
    <xf numFmtId="0" fontId="22" fillId="0" borderId="0" xfId="0" applyFont="1"/>
    <xf numFmtId="165" fontId="0" fillId="0" borderId="0" xfId="0" applyNumberFormat="1"/>
    <xf numFmtId="0" fontId="0" fillId="10" borderId="0" xfId="0" applyFill="1"/>
    <xf numFmtId="0" fontId="25" fillId="0" borderId="0" xfId="0" applyFont="1" applyAlignment="1">
      <alignment horizontal="left" vertical="center" indent="1"/>
    </xf>
    <xf numFmtId="0" fontId="26" fillId="0" borderId="0" xfId="0" applyFont="1"/>
    <xf numFmtId="0" fontId="0" fillId="0" borderId="0" xfId="0" applyAlignment="1">
      <alignment horizontal="center" vertical="center"/>
    </xf>
    <xf numFmtId="0" fontId="24" fillId="0" borderId="0" xfId="0" applyFont="1" applyAlignment="1">
      <alignment horizontal="center" vertical="center"/>
    </xf>
    <xf numFmtId="0" fontId="27" fillId="0" borderId="0" xfId="0" applyFont="1"/>
    <xf numFmtId="0" fontId="7" fillId="0" borderId="0" xfId="0" applyFont="1" applyAlignment="1">
      <alignment horizontal="left" indent="2"/>
    </xf>
    <xf numFmtId="0" fontId="0" fillId="0" borderId="0" xfId="0" applyAlignment="1">
      <alignment horizontal="left" indent="4"/>
    </xf>
    <xf numFmtId="49" fontId="0" fillId="0" borderId="0" xfId="0" applyNumberFormat="1"/>
    <xf numFmtId="165" fontId="5" fillId="0" borderId="2" xfId="2" applyNumberFormat="1" applyFont="1" applyFill="1" applyBorder="1" applyAlignment="1">
      <alignment horizontal="center"/>
    </xf>
    <xf numFmtId="43" fontId="0" fillId="0" borderId="0" xfId="3" applyFont="1"/>
    <xf numFmtId="0" fontId="0" fillId="0" borderId="0" xfId="0" applyAlignment="1">
      <alignment wrapText="1"/>
    </xf>
    <xf numFmtId="0" fontId="0" fillId="0" borderId="0" xfId="0" applyAlignment="1">
      <alignment vertical="top"/>
    </xf>
    <xf numFmtId="0" fontId="14" fillId="0" borderId="11" xfId="0" applyFont="1" applyBorder="1" applyAlignment="1">
      <alignment horizontal="left" vertical="top" wrapText="1"/>
    </xf>
    <xf numFmtId="0" fontId="14" fillId="0" borderId="12" xfId="0" applyFont="1" applyBorder="1" applyAlignment="1">
      <alignment horizontal="left" vertical="top" wrapText="1"/>
    </xf>
    <xf numFmtId="0" fontId="14" fillId="0" borderId="13" xfId="0" applyFont="1" applyBorder="1" applyAlignment="1">
      <alignment horizontal="left" vertical="top" wrapText="1"/>
    </xf>
    <xf numFmtId="0" fontId="14" fillId="0" borderId="14" xfId="0" applyFont="1" applyBorder="1" applyAlignment="1">
      <alignment horizontal="left" vertical="top" wrapText="1"/>
    </xf>
    <xf numFmtId="0" fontId="14" fillId="0" borderId="0" xfId="0" applyFont="1" applyAlignment="1">
      <alignment horizontal="left" vertical="top" wrapText="1"/>
    </xf>
    <xf numFmtId="0" fontId="14" fillId="0" borderId="15" xfId="0" applyFont="1" applyBorder="1" applyAlignment="1">
      <alignment horizontal="left" vertical="top" wrapText="1"/>
    </xf>
    <xf numFmtId="0" fontId="14" fillId="0" borderId="16" xfId="0" applyFont="1" applyBorder="1" applyAlignment="1">
      <alignment horizontal="left" vertical="top" wrapText="1"/>
    </xf>
    <xf numFmtId="0" fontId="14" fillId="0" borderId="17" xfId="0" applyFont="1" applyBorder="1" applyAlignment="1">
      <alignment horizontal="left" vertical="top" wrapText="1"/>
    </xf>
    <xf numFmtId="0" fontId="14" fillId="0" borderId="18" xfId="0" applyFont="1" applyBorder="1" applyAlignment="1">
      <alignment horizontal="left" vertical="top" wrapText="1"/>
    </xf>
    <xf numFmtId="0" fontId="24" fillId="0" borderId="4" xfId="0" applyFont="1" applyBorder="1" applyAlignment="1">
      <alignment horizontal="left" vertical="center" wrapText="1" indent="1"/>
    </xf>
    <xf numFmtId="0" fontId="24" fillId="0" borderId="5" xfId="0" applyFont="1" applyBorder="1" applyAlignment="1">
      <alignment horizontal="left" vertical="center" wrapText="1" inden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0" xfId="0" applyFont="1" applyAlignment="1">
      <alignment horizontal="left" vertical="center" wrapText="1" indent="1"/>
    </xf>
    <xf numFmtId="0" fontId="24" fillId="0" borderId="8" xfId="0" applyFont="1" applyBorder="1" applyAlignment="1">
      <alignment horizontal="left" vertical="center" wrapText="1" indent="1"/>
    </xf>
    <xf numFmtId="0" fontId="24" fillId="0" borderId="9" xfId="0" applyFont="1" applyBorder="1" applyAlignment="1">
      <alignment horizontal="left" vertical="center" wrapText="1" indent="1"/>
    </xf>
    <xf numFmtId="0" fontId="24" fillId="0" borderId="2" xfId="0" applyFont="1" applyBorder="1" applyAlignment="1">
      <alignment horizontal="left" vertical="center" wrapText="1" indent="1"/>
    </xf>
    <xf numFmtId="0" fontId="24" fillId="0" borderId="10" xfId="0" applyFont="1" applyBorder="1" applyAlignment="1">
      <alignment horizontal="left" vertical="center" wrapText="1" indent="1"/>
    </xf>
  </cellXfs>
  <cellStyles count="4">
    <cellStyle name="Encabezado 4" xfId="2" builtinId="19"/>
    <cellStyle name="Millares" xfId="3" builtinId="3"/>
    <cellStyle name="Normal" xfId="0" builtinId="0"/>
    <cellStyle name="Porcentaje" xfId="1" builtinId="5"/>
  </cellStyles>
  <dxfs count="0"/>
  <tableStyles count="0" defaultTableStyle="TableStyleMedium2" defaultPivotStyle="PivotStyleLight16"/>
  <colors>
    <mruColors>
      <color rgb="FF4C8C2B"/>
      <color rgb="FF8AAB47"/>
      <color rgb="FF83A343"/>
      <color rgb="FF009900"/>
      <color rgb="FF92D400"/>
      <color rgb="FFCCECFF"/>
      <color rgb="FF00589A"/>
      <color rgb="FFFFCC66"/>
      <color rgb="FFFFCC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44136</c:v>
                </c:pt>
                <c:pt idx="1">
                  <c:v>44166</c:v>
                </c:pt>
                <c:pt idx="2">
                  <c:v>44197</c:v>
                </c:pt>
                <c:pt idx="3">
                  <c:v>44228</c:v>
                </c:pt>
                <c:pt idx="4">
                  <c:v>44256</c:v>
                </c:pt>
                <c:pt idx="5">
                  <c:v>44287</c:v>
                </c:pt>
                <c:pt idx="6">
                  <c:v>44317</c:v>
                </c:pt>
                <c:pt idx="7">
                  <c:v>44348</c:v>
                </c:pt>
                <c:pt idx="8">
                  <c:v>44378</c:v>
                </c:pt>
                <c:pt idx="9">
                  <c:v>44409</c:v>
                </c:pt>
                <c:pt idx="10">
                  <c:v>44440</c:v>
                </c:pt>
                <c:pt idx="11">
                  <c:v>44470</c:v>
                </c:pt>
                <c:pt idx="12">
                  <c:v>44501</c:v>
                </c:pt>
              </c:numCache>
            </c:numRef>
          </c:cat>
          <c:val>
            <c:numRef>
              <c:f>'Back Data graficos'!$D$11:$P$11</c:f>
              <c:numCache>
                <c:formatCode>0.0%</c:formatCode>
                <c:ptCount val="13"/>
                <c:pt idx="0">
                  <c:v>0.95791925465838523</c:v>
                </c:pt>
                <c:pt idx="1">
                  <c:v>0.96890624999999997</c:v>
                </c:pt>
                <c:pt idx="2">
                  <c:v>0.97340590979782282</c:v>
                </c:pt>
                <c:pt idx="3">
                  <c:v>0.97778473091364204</c:v>
                </c:pt>
                <c:pt idx="4">
                  <c:v>0.96926105390672324</c:v>
                </c:pt>
                <c:pt idx="5">
                  <c:v>0.98566573075217967</c:v>
                </c:pt>
                <c:pt idx="6">
                  <c:v>0.98778929433480056</c:v>
                </c:pt>
                <c:pt idx="7">
                  <c:v>0.9868515077890524</c:v>
                </c:pt>
                <c:pt idx="8">
                  <c:v>0.99002908184461991</c:v>
                </c:pt>
                <c:pt idx="9">
                  <c:v>0.99165133720107534</c:v>
                </c:pt>
                <c:pt idx="10">
                  <c:v>0.98513115443961286</c:v>
                </c:pt>
                <c:pt idx="11">
                  <c:v>0.9851902173913043</c:v>
                </c:pt>
                <c:pt idx="12">
                  <c:v>0.98856119073869908</c:v>
                </c:pt>
              </c:numCache>
            </c:numRef>
          </c:val>
          <c:extLst xmlns:c16r2="http://schemas.microsoft.com/office/drawing/2015/06/chart">
            <c:ext xmlns:c16="http://schemas.microsoft.com/office/drawing/2014/chart" uri="{C3380CC4-5D6E-409C-BE32-E72D297353CC}">
              <c16:uniqueId val="{00000000-5944-468C-BBBC-C89D9DD3B9C3}"/>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44136</c:v>
                </c:pt>
                <c:pt idx="1">
                  <c:v>44166</c:v>
                </c:pt>
                <c:pt idx="2">
                  <c:v>44197</c:v>
                </c:pt>
                <c:pt idx="3">
                  <c:v>44228</c:v>
                </c:pt>
                <c:pt idx="4">
                  <c:v>44256</c:v>
                </c:pt>
                <c:pt idx="5">
                  <c:v>44287</c:v>
                </c:pt>
                <c:pt idx="6">
                  <c:v>44317</c:v>
                </c:pt>
                <c:pt idx="7">
                  <c:v>44348</c:v>
                </c:pt>
                <c:pt idx="8">
                  <c:v>44378</c:v>
                </c:pt>
                <c:pt idx="9">
                  <c:v>44409</c:v>
                </c:pt>
                <c:pt idx="10">
                  <c:v>44440</c:v>
                </c:pt>
                <c:pt idx="11">
                  <c:v>44470</c:v>
                </c:pt>
                <c:pt idx="12">
                  <c:v>44501</c:v>
                </c:pt>
              </c:numCache>
            </c:numRef>
          </c:cat>
          <c:val>
            <c:numRef>
              <c:f>'Back Data graficos'!$D$12:$P$12</c:f>
              <c:numCache>
                <c:formatCode>0.0%</c:formatCode>
                <c:ptCount val="13"/>
                <c:pt idx="0">
                  <c:v>4.2080745341614913E-2</c:v>
                </c:pt>
                <c:pt idx="1">
                  <c:v>3.109375E-2</c:v>
                </c:pt>
                <c:pt idx="2">
                  <c:v>2.6594090202177293E-2</c:v>
                </c:pt>
                <c:pt idx="3">
                  <c:v>2.2215269086357944E-2</c:v>
                </c:pt>
                <c:pt idx="4">
                  <c:v>3.0738946093276796E-2</c:v>
                </c:pt>
                <c:pt idx="5">
                  <c:v>1.4334269247820304E-2</c:v>
                </c:pt>
                <c:pt idx="6">
                  <c:v>1.221070566519949E-2</c:v>
                </c:pt>
                <c:pt idx="7">
                  <c:v>1.3148492210947551E-2</c:v>
                </c:pt>
                <c:pt idx="8">
                  <c:v>9.9709181553801415E-3</c:v>
                </c:pt>
                <c:pt idx="9">
                  <c:v>8.348662798924579E-3</c:v>
                </c:pt>
                <c:pt idx="10">
                  <c:v>1.486884556038715E-2</c:v>
                </c:pt>
                <c:pt idx="11">
                  <c:v>1.4809782608695652E-2</c:v>
                </c:pt>
                <c:pt idx="12">
                  <c:v>1.1438809261300991E-2</c:v>
                </c:pt>
              </c:numCache>
            </c:numRef>
          </c:val>
          <c:extLst xmlns:c16r2="http://schemas.microsoft.com/office/drawing/2015/06/chart">
            <c:ext xmlns:c16="http://schemas.microsoft.com/office/drawing/2014/chart" uri="{C3380CC4-5D6E-409C-BE32-E72D297353CC}">
              <c16:uniqueId val="{00000001-5944-468C-BBBC-C89D9DD3B9C3}"/>
            </c:ext>
          </c:extLst>
        </c:ser>
        <c:dLbls>
          <c:dLblPos val="ctr"/>
          <c:showLegendKey val="0"/>
          <c:showVal val="1"/>
          <c:showCatName val="0"/>
          <c:showSerName val="0"/>
          <c:showPercent val="0"/>
          <c:showBubbleSize val="0"/>
        </c:dLbls>
        <c:gapWidth val="22"/>
        <c:overlap val="100"/>
        <c:axId val="456144360"/>
        <c:axId val="168687160"/>
      </c:barChart>
      <c:dateAx>
        <c:axId val="456144360"/>
        <c:scaling>
          <c:orientation val="minMax"/>
        </c:scaling>
        <c:delete val="0"/>
        <c:axPos val="b"/>
        <c:numFmt formatCode="[$-C0A]mmmm\-yy;@" sourceLinked="1"/>
        <c:majorTickMark val="out"/>
        <c:minorTickMark val="none"/>
        <c:tickLblPos val="nextTo"/>
        <c:txPr>
          <a:bodyPr/>
          <a:lstStyle/>
          <a:p>
            <a:pPr>
              <a:defRPr sz="750"/>
            </a:pPr>
            <a:endParaRPr lang="es-ES"/>
          </a:p>
        </c:txPr>
        <c:crossAx val="168687160"/>
        <c:crosses val="autoZero"/>
        <c:auto val="1"/>
        <c:lblOffset val="100"/>
        <c:baseTimeUnit val="months"/>
      </c:dateAx>
      <c:valAx>
        <c:axId val="168687160"/>
        <c:scaling>
          <c:orientation val="minMax"/>
          <c:max val="1"/>
          <c:min val="0"/>
        </c:scaling>
        <c:delete val="1"/>
        <c:axPos val="l"/>
        <c:numFmt formatCode="0.0%" sourceLinked="1"/>
        <c:majorTickMark val="out"/>
        <c:minorTickMark val="none"/>
        <c:tickLblPos val="nextTo"/>
        <c:crossAx val="456144360"/>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graficos'!$C$78</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graficos'!$D$77:$P$77</c:f>
              <c:numCache>
                <c:formatCode>[$-C0A]mmmm\-yy;@</c:formatCode>
                <c:ptCount val="13"/>
                <c:pt idx="0">
                  <c:v>44136</c:v>
                </c:pt>
                <c:pt idx="1">
                  <c:v>44166</c:v>
                </c:pt>
                <c:pt idx="2">
                  <c:v>44197</c:v>
                </c:pt>
                <c:pt idx="3">
                  <c:v>44228</c:v>
                </c:pt>
                <c:pt idx="4">
                  <c:v>44256</c:v>
                </c:pt>
                <c:pt idx="5">
                  <c:v>44287</c:v>
                </c:pt>
                <c:pt idx="6">
                  <c:v>44317</c:v>
                </c:pt>
                <c:pt idx="7">
                  <c:v>44348</c:v>
                </c:pt>
                <c:pt idx="8">
                  <c:v>44378</c:v>
                </c:pt>
                <c:pt idx="9">
                  <c:v>44409</c:v>
                </c:pt>
                <c:pt idx="10">
                  <c:v>44440</c:v>
                </c:pt>
                <c:pt idx="11">
                  <c:v>44470</c:v>
                </c:pt>
                <c:pt idx="12">
                  <c:v>44501</c:v>
                </c:pt>
              </c:numCache>
            </c:numRef>
          </c:cat>
          <c:val>
            <c:numRef>
              <c:f>'Back Data graficos'!$D$78:$P$78</c:f>
              <c:numCache>
                <c:formatCode>0.0%</c:formatCode>
                <c:ptCount val="13"/>
                <c:pt idx="0">
                  <c:v>0.56352459016393452</c:v>
                </c:pt>
                <c:pt idx="1">
                  <c:v>0.67190977889894643</c:v>
                </c:pt>
                <c:pt idx="2">
                  <c:v>0.64627450980392165</c:v>
                </c:pt>
                <c:pt idx="3">
                  <c:v>0.65634820867379007</c:v>
                </c:pt>
                <c:pt idx="4">
                  <c:v>0.71319796954314718</c:v>
                </c:pt>
                <c:pt idx="5">
                  <c:v>0.72059738643434967</c:v>
                </c:pt>
                <c:pt idx="6">
                  <c:v>0.7263311451495259</c:v>
                </c:pt>
                <c:pt idx="7">
                  <c:v>0.75</c:v>
                </c:pt>
                <c:pt idx="8">
                  <c:v>0.69131543422828867</c:v>
                </c:pt>
                <c:pt idx="9">
                  <c:v>0.7101801544180727</c:v>
                </c:pt>
                <c:pt idx="10">
                  <c:v>0.68735859728506787</c:v>
                </c:pt>
                <c:pt idx="11">
                  <c:v>0.72140601400521764</c:v>
                </c:pt>
                <c:pt idx="12">
                  <c:v>0.68916774844944473</c:v>
                </c:pt>
              </c:numCache>
            </c:numRef>
          </c:val>
          <c:extLst xmlns:c16r2="http://schemas.microsoft.com/office/drawing/2015/06/chart">
            <c:ext xmlns:c16="http://schemas.microsoft.com/office/drawing/2014/chart" uri="{C3380CC4-5D6E-409C-BE32-E72D297353CC}">
              <c16:uniqueId val="{00000000-251C-4000-BEFF-B7037B570E68}"/>
            </c:ext>
          </c:extLst>
        </c:ser>
        <c:ser>
          <c:idx val="1"/>
          <c:order val="1"/>
          <c:tx>
            <c:strRef>
              <c:f>'Back Data graficos'!$C$79</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graficos'!$D$77:$P$77</c:f>
              <c:numCache>
                <c:formatCode>[$-C0A]mmmm\-yy;@</c:formatCode>
                <c:ptCount val="13"/>
                <c:pt idx="0">
                  <c:v>44136</c:v>
                </c:pt>
                <c:pt idx="1">
                  <c:v>44166</c:v>
                </c:pt>
                <c:pt idx="2">
                  <c:v>44197</c:v>
                </c:pt>
                <c:pt idx="3">
                  <c:v>44228</c:v>
                </c:pt>
                <c:pt idx="4">
                  <c:v>44256</c:v>
                </c:pt>
                <c:pt idx="5">
                  <c:v>44287</c:v>
                </c:pt>
                <c:pt idx="6">
                  <c:v>44317</c:v>
                </c:pt>
                <c:pt idx="7">
                  <c:v>44348</c:v>
                </c:pt>
                <c:pt idx="8">
                  <c:v>44378</c:v>
                </c:pt>
                <c:pt idx="9">
                  <c:v>44409</c:v>
                </c:pt>
                <c:pt idx="10">
                  <c:v>44440</c:v>
                </c:pt>
                <c:pt idx="11">
                  <c:v>44470</c:v>
                </c:pt>
                <c:pt idx="12">
                  <c:v>44501</c:v>
                </c:pt>
              </c:numCache>
            </c:numRef>
          </c:cat>
          <c:val>
            <c:numRef>
              <c:f>'Back Data graficos'!$D$79:$P$79</c:f>
              <c:numCache>
                <c:formatCode>0.0%</c:formatCode>
                <c:ptCount val="13"/>
                <c:pt idx="0">
                  <c:v>0.43647540983606564</c:v>
                </c:pt>
                <c:pt idx="1">
                  <c:v>0.32809022110105357</c:v>
                </c:pt>
                <c:pt idx="2">
                  <c:v>0.35372549019607846</c:v>
                </c:pt>
                <c:pt idx="3">
                  <c:v>0.34365179132620993</c:v>
                </c:pt>
                <c:pt idx="4">
                  <c:v>0.28680203045685276</c:v>
                </c:pt>
                <c:pt idx="5">
                  <c:v>0.27940261356565027</c:v>
                </c:pt>
                <c:pt idx="6">
                  <c:v>0.27366885485047415</c:v>
                </c:pt>
                <c:pt idx="7">
                  <c:v>0.25</c:v>
                </c:pt>
                <c:pt idx="8">
                  <c:v>0.30868456577171138</c:v>
                </c:pt>
                <c:pt idx="9">
                  <c:v>0.28981984558192736</c:v>
                </c:pt>
                <c:pt idx="10">
                  <c:v>0.31264140271493213</c:v>
                </c:pt>
                <c:pt idx="11">
                  <c:v>0.27859398599478236</c:v>
                </c:pt>
                <c:pt idx="12">
                  <c:v>0.31083225155055533</c:v>
                </c:pt>
              </c:numCache>
            </c:numRef>
          </c:val>
          <c:extLst xmlns:c16r2="http://schemas.microsoft.com/office/drawing/2015/06/chart">
            <c:ext xmlns:c16="http://schemas.microsoft.com/office/drawing/2014/chart" uri="{C3380CC4-5D6E-409C-BE32-E72D297353CC}">
              <c16:uniqueId val="{00000001-251C-4000-BEFF-B7037B570E68}"/>
            </c:ext>
          </c:extLst>
        </c:ser>
        <c:dLbls>
          <c:dLblPos val="ctr"/>
          <c:showLegendKey val="0"/>
          <c:showVal val="1"/>
          <c:showCatName val="0"/>
          <c:showSerName val="0"/>
          <c:showPercent val="0"/>
          <c:showBubbleSize val="0"/>
        </c:dLbls>
        <c:gapWidth val="22"/>
        <c:overlap val="100"/>
        <c:axId val="461400384"/>
        <c:axId val="461404304"/>
      </c:barChart>
      <c:dateAx>
        <c:axId val="461400384"/>
        <c:scaling>
          <c:orientation val="minMax"/>
        </c:scaling>
        <c:delete val="0"/>
        <c:axPos val="b"/>
        <c:numFmt formatCode="[$-C0A]mmmm\-yy;@" sourceLinked="1"/>
        <c:majorTickMark val="out"/>
        <c:minorTickMark val="none"/>
        <c:tickLblPos val="nextTo"/>
        <c:txPr>
          <a:bodyPr/>
          <a:lstStyle/>
          <a:p>
            <a:pPr>
              <a:defRPr sz="750"/>
            </a:pPr>
            <a:endParaRPr lang="es-ES"/>
          </a:p>
        </c:txPr>
        <c:crossAx val="461404304"/>
        <c:crosses val="autoZero"/>
        <c:auto val="1"/>
        <c:lblOffset val="100"/>
        <c:baseTimeUnit val="months"/>
      </c:dateAx>
      <c:valAx>
        <c:axId val="461404304"/>
        <c:scaling>
          <c:orientation val="minMax"/>
          <c:max val="1"/>
          <c:min val="0"/>
        </c:scaling>
        <c:delete val="1"/>
        <c:axPos val="l"/>
        <c:numFmt formatCode="0.0%" sourceLinked="1"/>
        <c:majorTickMark val="out"/>
        <c:minorTickMark val="none"/>
        <c:tickLblPos val="nextTo"/>
        <c:crossAx val="46140038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graficos'!$C$73</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graficos'!$D$72:$P$72</c:f>
              <c:numCache>
                <c:formatCode>[$-C0A]mmmm\-yy;@</c:formatCode>
                <c:ptCount val="13"/>
                <c:pt idx="0">
                  <c:v>44136</c:v>
                </c:pt>
                <c:pt idx="1">
                  <c:v>44166</c:v>
                </c:pt>
                <c:pt idx="2">
                  <c:v>44197</c:v>
                </c:pt>
                <c:pt idx="3">
                  <c:v>44228</c:v>
                </c:pt>
                <c:pt idx="4">
                  <c:v>44256</c:v>
                </c:pt>
                <c:pt idx="5">
                  <c:v>44287</c:v>
                </c:pt>
                <c:pt idx="6">
                  <c:v>44317</c:v>
                </c:pt>
                <c:pt idx="7">
                  <c:v>44348</c:v>
                </c:pt>
                <c:pt idx="8">
                  <c:v>44378</c:v>
                </c:pt>
                <c:pt idx="9">
                  <c:v>44409</c:v>
                </c:pt>
                <c:pt idx="10">
                  <c:v>44440</c:v>
                </c:pt>
                <c:pt idx="11">
                  <c:v>44470</c:v>
                </c:pt>
                <c:pt idx="12">
                  <c:v>44501</c:v>
                </c:pt>
              </c:numCache>
            </c:numRef>
          </c:cat>
          <c:val>
            <c:numRef>
              <c:f>'Back Data graficos'!$D$73:$P$73</c:f>
              <c:numCache>
                <c:formatCode>0.0%</c:formatCode>
                <c:ptCount val="13"/>
                <c:pt idx="0">
                  <c:v>0.77380585516178724</c:v>
                </c:pt>
                <c:pt idx="1">
                  <c:v>0.82078634562633335</c:v>
                </c:pt>
                <c:pt idx="2">
                  <c:v>0.81864379863427028</c:v>
                </c:pt>
                <c:pt idx="3">
                  <c:v>0.82855341947683581</c:v>
                </c:pt>
                <c:pt idx="4">
                  <c:v>0.84747363450338431</c:v>
                </c:pt>
                <c:pt idx="5">
                  <c:v>0.87675458892488056</c:v>
                </c:pt>
                <c:pt idx="6">
                  <c:v>0.87790185130766962</c:v>
                </c:pt>
                <c:pt idx="7">
                  <c:v>0.89365012020930568</c:v>
                </c:pt>
                <c:pt idx="8">
                  <c:v>0.89398938459331523</c:v>
                </c:pt>
                <c:pt idx="9">
                  <c:v>0.88697508896797161</c:v>
                </c:pt>
                <c:pt idx="10">
                  <c:v>0.87534747622531095</c:v>
                </c:pt>
                <c:pt idx="11">
                  <c:v>0.87929600886917969</c:v>
                </c:pt>
                <c:pt idx="12">
                  <c:v>0.87449173217674159</c:v>
                </c:pt>
              </c:numCache>
            </c:numRef>
          </c:val>
          <c:extLst xmlns:c16r2="http://schemas.microsoft.com/office/drawing/2015/06/chart">
            <c:ext xmlns:c16="http://schemas.microsoft.com/office/drawing/2014/chart" uri="{C3380CC4-5D6E-409C-BE32-E72D297353CC}">
              <c16:uniqueId val="{00000000-B069-40D8-B5F8-7E2B0F3FBAF3}"/>
            </c:ext>
          </c:extLst>
        </c:ser>
        <c:ser>
          <c:idx val="1"/>
          <c:order val="1"/>
          <c:tx>
            <c:strRef>
              <c:f>'Back Data graficos'!$C$74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graficos'!$D$72:$P$72</c:f>
              <c:numCache>
                <c:formatCode>[$-C0A]mmmm\-yy;@</c:formatCode>
                <c:ptCount val="13"/>
                <c:pt idx="0">
                  <c:v>44136</c:v>
                </c:pt>
                <c:pt idx="1">
                  <c:v>44166</c:v>
                </c:pt>
                <c:pt idx="2">
                  <c:v>44197</c:v>
                </c:pt>
                <c:pt idx="3">
                  <c:v>44228</c:v>
                </c:pt>
                <c:pt idx="4">
                  <c:v>44256</c:v>
                </c:pt>
                <c:pt idx="5">
                  <c:v>44287</c:v>
                </c:pt>
                <c:pt idx="6">
                  <c:v>44317</c:v>
                </c:pt>
                <c:pt idx="7">
                  <c:v>44348</c:v>
                </c:pt>
                <c:pt idx="8">
                  <c:v>44378</c:v>
                </c:pt>
                <c:pt idx="9">
                  <c:v>44409</c:v>
                </c:pt>
                <c:pt idx="10">
                  <c:v>44440</c:v>
                </c:pt>
                <c:pt idx="11">
                  <c:v>44470</c:v>
                </c:pt>
                <c:pt idx="12">
                  <c:v>44501</c:v>
                </c:pt>
              </c:numCache>
            </c:numRef>
          </c:cat>
          <c:val>
            <c:numRef>
              <c:f>'Back Data graficos'!$D$74:$P$74</c:f>
              <c:numCache>
                <c:formatCode>0.0%</c:formatCode>
                <c:ptCount val="13"/>
                <c:pt idx="0">
                  <c:v>0.22619414483821262</c:v>
                </c:pt>
                <c:pt idx="1">
                  <c:v>0.17921365437366654</c:v>
                </c:pt>
                <c:pt idx="2">
                  <c:v>0.18135620136572972</c:v>
                </c:pt>
                <c:pt idx="3">
                  <c:v>0.17144658052316422</c:v>
                </c:pt>
                <c:pt idx="4">
                  <c:v>0.15252636549661577</c:v>
                </c:pt>
                <c:pt idx="5">
                  <c:v>0.12324541107511955</c:v>
                </c:pt>
                <c:pt idx="6">
                  <c:v>0.12209814869233029</c:v>
                </c:pt>
                <c:pt idx="7">
                  <c:v>0.10634987979069439</c:v>
                </c:pt>
                <c:pt idx="8">
                  <c:v>0.10601061540668484</c:v>
                </c:pt>
                <c:pt idx="9">
                  <c:v>0.11302491103202847</c:v>
                </c:pt>
                <c:pt idx="10">
                  <c:v>0.12465252377468911</c:v>
                </c:pt>
                <c:pt idx="11">
                  <c:v>0.12070399113082042</c:v>
                </c:pt>
                <c:pt idx="12">
                  <c:v>0.12550826782325833</c:v>
                </c:pt>
              </c:numCache>
            </c:numRef>
          </c:val>
          <c:extLst xmlns:c16r2="http://schemas.microsoft.com/office/drawing/2015/06/chart">
            <c:ext xmlns:c16="http://schemas.microsoft.com/office/drawing/2014/chart" uri="{C3380CC4-5D6E-409C-BE32-E72D297353CC}">
              <c16:uniqueId val="{00000001-B069-40D8-B5F8-7E2B0F3FBAF3}"/>
            </c:ext>
          </c:extLst>
        </c:ser>
        <c:dLbls>
          <c:dLblPos val="ctr"/>
          <c:showLegendKey val="0"/>
          <c:showVal val="1"/>
          <c:showCatName val="0"/>
          <c:showSerName val="0"/>
          <c:showPercent val="0"/>
          <c:showBubbleSize val="0"/>
        </c:dLbls>
        <c:gapWidth val="56"/>
        <c:overlap val="100"/>
        <c:axId val="461401560"/>
        <c:axId val="461405088"/>
      </c:barChart>
      <c:dateAx>
        <c:axId val="461401560"/>
        <c:scaling>
          <c:orientation val="minMax"/>
        </c:scaling>
        <c:delete val="0"/>
        <c:axPos val="b"/>
        <c:numFmt formatCode="[$-C0A]mmmm\-yy;@" sourceLinked="1"/>
        <c:majorTickMark val="out"/>
        <c:minorTickMark val="none"/>
        <c:tickLblPos val="nextTo"/>
        <c:txPr>
          <a:bodyPr/>
          <a:lstStyle/>
          <a:p>
            <a:pPr>
              <a:defRPr sz="900"/>
            </a:pPr>
            <a:endParaRPr lang="es-ES"/>
          </a:p>
        </c:txPr>
        <c:crossAx val="461405088"/>
        <c:crosses val="autoZero"/>
        <c:auto val="1"/>
        <c:lblOffset val="100"/>
        <c:baseTimeUnit val="months"/>
      </c:dateAx>
      <c:valAx>
        <c:axId val="461405088"/>
        <c:scaling>
          <c:orientation val="minMax"/>
          <c:max val="1"/>
          <c:min val="0"/>
        </c:scaling>
        <c:delete val="1"/>
        <c:axPos val="l"/>
        <c:numFmt formatCode="0.0%" sourceLinked="1"/>
        <c:majorTickMark val="out"/>
        <c:minorTickMark val="none"/>
        <c:tickLblPos val="nextTo"/>
        <c:crossAx val="46140156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graficos'!$C$83</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graficos'!$D$82:$P$82</c:f>
              <c:numCache>
                <c:formatCode>[$-C0A]mmmm\-yy;@</c:formatCode>
                <c:ptCount val="13"/>
                <c:pt idx="0">
                  <c:v>44136</c:v>
                </c:pt>
                <c:pt idx="1">
                  <c:v>44166</c:v>
                </c:pt>
                <c:pt idx="2">
                  <c:v>44197</c:v>
                </c:pt>
                <c:pt idx="3">
                  <c:v>44228</c:v>
                </c:pt>
                <c:pt idx="4">
                  <c:v>44256</c:v>
                </c:pt>
                <c:pt idx="5">
                  <c:v>44287</c:v>
                </c:pt>
                <c:pt idx="6">
                  <c:v>44317</c:v>
                </c:pt>
                <c:pt idx="7">
                  <c:v>44348</c:v>
                </c:pt>
                <c:pt idx="8">
                  <c:v>44378</c:v>
                </c:pt>
                <c:pt idx="9">
                  <c:v>44409</c:v>
                </c:pt>
                <c:pt idx="10">
                  <c:v>44440</c:v>
                </c:pt>
                <c:pt idx="11">
                  <c:v>44470</c:v>
                </c:pt>
                <c:pt idx="12">
                  <c:v>44501</c:v>
                </c:pt>
              </c:numCache>
            </c:numRef>
          </c:cat>
          <c:val>
            <c:numRef>
              <c:f>'Back Data graficos'!$D$83:$P$83</c:f>
              <c:numCache>
                <c:formatCode>0.0%</c:formatCode>
                <c:ptCount val="13"/>
                <c:pt idx="0">
                  <c:v>0.85303170206217294</c:v>
                </c:pt>
                <c:pt idx="1">
                  <c:v>0.85936297891983371</c:v>
                </c:pt>
                <c:pt idx="2">
                  <c:v>0.91129032258064524</c:v>
                </c:pt>
                <c:pt idx="3">
                  <c:v>0.87797619047619047</c:v>
                </c:pt>
                <c:pt idx="4">
                  <c:v>0.88566416839419548</c:v>
                </c:pt>
                <c:pt idx="5">
                  <c:v>0.92531740104555638</c:v>
                </c:pt>
                <c:pt idx="6">
                  <c:v>0.90350477924442418</c:v>
                </c:pt>
                <c:pt idx="7">
                  <c:v>0.91863778854374478</c:v>
                </c:pt>
                <c:pt idx="8">
                  <c:v>0.93496047704895302</c:v>
                </c:pt>
                <c:pt idx="9">
                  <c:v>0.92989547038327525</c:v>
                </c:pt>
                <c:pt idx="10">
                  <c:v>0.91789866513563945</c:v>
                </c:pt>
                <c:pt idx="11">
                  <c:v>0.91939981410171279</c:v>
                </c:pt>
                <c:pt idx="12">
                  <c:v>0.89714977144393648</c:v>
                </c:pt>
              </c:numCache>
            </c:numRef>
          </c:val>
          <c:extLst xmlns:c16r2="http://schemas.microsoft.com/office/drawing/2015/06/chart">
            <c:ext xmlns:c16="http://schemas.microsoft.com/office/drawing/2014/chart" uri="{C3380CC4-5D6E-409C-BE32-E72D297353CC}">
              <c16:uniqueId val="{00000000-8A89-4BFE-BA9B-86FCAD5FC57E}"/>
            </c:ext>
          </c:extLst>
        </c:ser>
        <c:ser>
          <c:idx val="1"/>
          <c:order val="1"/>
          <c:tx>
            <c:strRef>
              <c:f>'Back Data graficos'!$C$84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graficos'!$D$82:$P$82</c:f>
              <c:numCache>
                <c:formatCode>[$-C0A]mmmm\-yy;@</c:formatCode>
                <c:ptCount val="13"/>
                <c:pt idx="0">
                  <c:v>44136</c:v>
                </c:pt>
                <c:pt idx="1">
                  <c:v>44166</c:v>
                </c:pt>
                <c:pt idx="2">
                  <c:v>44197</c:v>
                </c:pt>
                <c:pt idx="3">
                  <c:v>44228</c:v>
                </c:pt>
                <c:pt idx="4">
                  <c:v>44256</c:v>
                </c:pt>
                <c:pt idx="5">
                  <c:v>44287</c:v>
                </c:pt>
                <c:pt idx="6">
                  <c:v>44317</c:v>
                </c:pt>
                <c:pt idx="7">
                  <c:v>44348</c:v>
                </c:pt>
                <c:pt idx="8">
                  <c:v>44378</c:v>
                </c:pt>
                <c:pt idx="9">
                  <c:v>44409</c:v>
                </c:pt>
                <c:pt idx="10">
                  <c:v>44440</c:v>
                </c:pt>
                <c:pt idx="11">
                  <c:v>44470</c:v>
                </c:pt>
                <c:pt idx="12">
                  <c:v>44501</c:v>
                </c:pt>
              </c:numCache>
            </c:numRef>
          </c:cat>
          <c:val>
            <c:numRef>
              <c:f>'Back Data graficos'!$D$84:$P$84</c:f>
              <c:numCache>
                <c:formatCode>0.0%</c:formatCode>
                <c:ptCount val="13"/>
                <c:pt idx="0">
                  <c:v>0.14696829793782704</c:v>
                </c:pt>
                <c:pt idx="1">
                  <c:v>0.14063702108016618</c:v>
                </c:pt>
                <c:pt idx="2">
                  <c:v>8.8709677419354843E-2</c:v>
                </c:pt>
                <c:pt idx="3">
                  <c:v>0.12202380952380953</c:v>
                </c:pt>
                <c:pt idx="4">
                  <c:v>0.11433583160580449</c:v>
                </c:pt>
                <c:pt idx="5">
                  <c:v>7.468259895444361E-2</c:v>
                </c:pt>
                <c:pt idx="6">
                  <c:v>9.6495220755575789E-2</c:v>
                </c:pt>
                <c:pt idx="7">
                  <c:v>8.1362211456255357E-2</c:v>
                </c:pt>
                <c:pt idx="8">
                  <c:v>6.5039522951047021E-2</c:v>
                </c:pt>
                <c:pt idx="9">
                  <c:v>7.0104529616724739E-2</c:v>
                </c:pt>
                <c:pt idx="10">
                  <c:v>8.2101334864360553E-2</c:v>
                </c:pt>
                <c:pt idx="11">
                  <c:v>8.0600185898287074E-2</c:v>
                </c:pt>
                <c:pt idx="12">
                  <c:v>0.10285022855606345</c:v>
                </c:pt>
              </c:numCache>
            </c:numRef>
          </c:val>
          <c:extLst xmlns:c16r2="http://schemas.microsoft.com/office/drawing/2015/06/chart">
            <c:ext xmlns:c16="http://schemas.microsoft.com/office/drawing/2014/chart" uri="{C3380CC4-5D6E-409C-BE32-E72D297353CC}">
              <c16:uniqueId val="{00000001-8A89-4BFE-BA9B-86FCAD5FC57E}"/>
            </c:ext>
          </c:extLst>
        </c:ser>
        <c:dLbls>
          <c:dLblPos val="ctr"/>
          <c:showLegendKey val="0"/>
          <c:showVal val="1"/>
          <c:showCatName val="0"/>
          <c:showSerName val="0"/>
          <c:showPercent val="0"/>
          <c:showBubbleSize val="0"/>
        </c:dLbls>
        <c:gapWidth val="22"/>
        <c:overlap val="100"/>
        <c:axId val="461405480"/>
        <c:axId val="461398816"/>
      </c:barChart>
      <c:dateAx>
        <c:axId val="461405480"/>
        <c:scaling>
          <c:orientation val="minMax"/>
        </c:scaling>
        <c:delete val="0"/>
        <c:axPos val="b"/>
        <c:numFmt formatCode="[$-C0A]mmmm\-yy;@" sourceLinked="1"/>
        <c:majorTickMark val="out"/>
        <c:minorTickMark val="none"/>
        <c:tickLblPos val="nextTo"/>
        <c:txPr>
          <a:bodyPr/>
          <a:lstStyle/>
          <a:p>
            <a:pPr>
              <a:defRPr sz="750"/>
            </a:pPr>
            <a:endParaRPr lang="es-ES"/>
          </a:p>
        </c:txPr>
        <c:crossAx val="461398816"/>
        <c:crosses val="autoZero"/>
        <c:auto val="1"/>
        <c:lblOffset val="100"/>
        <c:baseTimeUnit val="months"/>
      </c:dateAx>
      <c:valAx>
        <c:axId val="461398816"/>
        <c:scaling>
          <c:orientation val="minMax"/>
          <c:max val="1"/>
          <c:min val="0"/>
        </c:scaling>
        <c:delete val="1"/>
        <c:axPos val="l"/>
        <c:numFmt formatCode="0.0%" sourceLinked="1"/>
        <c:majorTickMark val="out"/>
        <c:minorTickMark val="none"/>
        <c:tickLblPos val="nextTo"/>
        <c:crossAx val="46140548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44136</c:v>
                </c:pt>
                <c:pt idx="1">
                  <c:v>44166</c:v>
                </c:pt>
                <c:pt idx="2">
                  <c:v>44197</c:v>
                </c:pt>
                <c:pt idx="3">
                  <c:v>44228</c:v>
                </c:pt>
                <c:pt idx="4">
                  <c:v>44256</c:v>
                </c:pt>
                <c:pt idx="5">
                  <c:v>44287</c:v>
                </c:pt>
                <c:pt idx="6">
                  <c:v>44317</c:v>
                </c:pt>
                <c:pt idx="7">
                  <c:v>44348</c:v>
                </c:pt>
                <c:pt idx="8">
                  <c:v>44378</c:v>
                </c:pt>
                <c:pt idx="9">
                  <c:v>44409</c:v>
                </c:pt>
                <c:pt idx="10">
                  <c:v>44440</c:v>
                </c:pt>
                <c:pt idx="11">
                  <c:v>44470</c:v>
                </c:pt>
                <c:pt idx="12">
                  <c:v>44501</c:v>
                </c:pt>
              </c:numCache>
            </c:numRef>
          </c:cat>
          <c:val>
            <c:numRef>
              <c:f>'Back Data graficos'!$D$34:$P$34</c:f>
              <c:numCache>
                <c:formatCode>0.0%</c:formatCode>
                <c:ptCount val="13"/>
                <c:pt idx="0">
                  <c:v>0.57913773148148151</c:v>
                </c:pt>
                <c:pt idx="1">
                  <c:v>0.64336996336996333</c:v>
                </c:pt>
                <c:pt idx="2">
                  <c:v>0.66538697788697776</c:v>
                </c:pt>
                <c:pt idx="3">
                  <c:v>0.65958107059736226</c:v>
                </c:pt>
                <c:pt idx="4">
                  <c:v>0.71068690345798791</c:v>
                </c:pt>
                <c:pt idx="5">
                  <c:v>0.72485709871775061</c:v>
                </c:pt>
                <c:pt idx="6">
                  <c:v>0.72272462077012833</c:v>
                </c:pt>
                <c:pt idx="7">
                  <c:v>0.75268384326355331</c:v>
                </c:pt>
                <c:pt idx="8">
                  <c:v>0.68609665427509292</c:v>
                </c:pt>
                <c:pt idx="9">
                  <c:v>0.68747340048233785</c:v>
                </c:pt>
                <c:pt idx="10">
                  <c:v>0.68378029542521146</c:v>
                </c:pt>
                <c:pt idx="11">
                  <c:v>0.72695035460992907</c:v>
                </c:pt>
                <c:pt idx="12">
                  <c:v>0.69555811941159496</c:v>
                </c:pt>
              </c:numCache>
            </c:numRef>
          </c:val>
          <c:extLst xmlns:c16r2="http://schemas.microsoft.com/office/drawing/2015/06/chart">
            <c:ext xmlns:c16="http://schemas.microsoft.com/office/drawing/2014/chart" uri="{C3380CC4-5D6E-409C-BE32-E72D297353CC}">
              <c16:uniqueId val="{00000000-17FF-478C-A25A-55B709B6357C}"/>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44136</c:v>
                </c:pt>
                <c:pt idx="1">
                  <c:v>44166</c:v>
                </c:pt>
                <c:pt idx="2">
                  <c:v>44197</c:v>
                </c:pt>
                <c:pt idx="3">
                  <c:v>44228</c:v>
                </c:pt>
                <c:pt idx="4">
                  <c:v>44256</c:v>
                </c:pt>
                <c:pt idx="5">
                  <c:v>44287</c:v>
                </c:pt>
                <c:pt idx="6">
                  <c:v>44317</c:v>
                </c:pt>
                <c:pt idx="7">
                  <c:v>44348</c:v>
                </c:pt>
                <c:pt idx="8">
                  <c:v>44378</c:v>
                </c:pt>
                <c:pt idx="9">
                  <c:v>44409</c:v>
                </c:pt>
                <c:pt idx="10">
                  <c:v>44440</c:v>
                </c:pt>
                <c:pt idx="11">
                  <c:v>44470</c:v>
                </c:pt>
                <c:pt idx="12">
                  <c:v>44501</c:v>
                </c:pt>
              </c:numCache>
            </c:numRef>
          </c:cat>
          <c:val>
            <c:numRef>
              <c:f>'Back Data graficos'!$D$35:$P$35</c:f>
              <c:numCache>
                <c:formatCode>0.0%</c:formatCode>
                <c:ptCount val="13"/>
                <c:pt idx="0">
                  <c:v>0.42086226851851849</c:v>
                </c:pt>
                <c:pt idx="1">
                  <c:v>0.35663003663003662</c:v>
                </c:pt>
                <c:pt idx="2">
                  <c:v>0.33461302211302207</c:v>
                </c:pt>
                <c:pt idx="3">
                  <c:v>0.34041892940263768</c:v>
                </c:pt>
                <c:pt idx="4">
                  <c:v>0.2893130965420122</c:v>
                </c:pt>
                <c:pt idx="5">
                  <c:v>0.27514290128224933</c:v>
                </c:pt>
                <c:pt idx="6">
                  <c:v>0.27727537922987167</c:v>
                </c:pt>
                <c:pt idx="7">
                  <c:v>0.24731615673644655</c:v>
                </c:pt>
                <c:pt idx="8">
                  <c:v>0.31390334572490708</c:v>
                </c:pt>
                <c:pt idx="9">
                  <c:v>0.31252659951766204</c:v>
                </c:pt>
                <c:pt idx="10">
                  <c:v>0.31621970457478848</c:v>
                </c:pt>
                <c:pt idx="11">
                  <c:v>0.27304964539007093</c:v>
                </c:pt>
                <c:pt idx="12">
                  <c:v>0.30444188058840493</c:v>
                </c:pt>
              </c:numCache>
            </c:numRef>
          </c:val>
          <c:extLst xmlns:c16r2="http://schemas.microsoft.com/office/drawing/2015/06/chart">
            <c:ext xmlns:c16="http://schemas.microsoft.com/office/drawing/2014/chart" uri="{C3380CC4-5D6E-409C-BE32-E72D297353CC}">
              <c16:uniqueId val="{00000001-17FF-478C-A25A-55B709B6357C}"/>
            </c:ext>
          </c:extLst>
        </c:ser>
        <c:dLbls>
          <c:dLblPos val="ctr"/>
          <c:showLegendKey val="0"/>
          <c:showVal val="1"/>
          <c:showCatName val="0"/>
          <c:showSerName val="0"/>
          <c:showPercent val="0"/>
          <c:showBubbleSize val="0"/>
        </c:dLbls>
        <c:gapWidth val="22"/>
        <c:overlap val="100"/>
        <c:axId val="462342344"/>
        <c:axId val="462345480"/>
      </c:barChart>
      <c:dateAx>
        <c:axId val="462342344"/>
        <c:scaling>
          <c:orientation val="minMax"/>
        </c:scaling>
        <c:delete val="0"/>
        <c:axPos val="b"/>
        <c:numFmt formatCode="[$-C0A]mmmm\-yy;@" sourceLinked="1"/>
        <c:majorTickMark val="out"/>
        <c:minorTickMark val="none"/>
        <c:tickLblPos val="nextTo"/>
        <c:txPr>
          <a:bodyPr/>
          <a:lstStyle/>
          <a:p>
            <a:pPr>
              <a:defRPr sz="750"/>
            </a:pPr>
            <a:endParaRPr lang="es-ES"/>
          </a:p>
        </c:txPr>
        <c:crossAx val="462345480"/>
        <c:crosses val="autoZero"/>
        <c:auto val="1"/>
        <c:lblOffset val="100"/>
        <c:baseTimeUnit val="months"/>
      </c:dateAx>
      <c:valAx>
        <c:axId val="462345480"/>
        <c:scaling>
          <c:orientation val="minMax"/>
          <c:max val="1"/>
          <c:min val="0"/>
        </c:scaling>
        <c:delete val="1"/>
        <c:axPos val="l"/>
        <c:numFmt formatCode="0.0%" sourceLinked="1"/>
        <c:majorTickMark val="out"/>
        <c:minorTickMark val="none"/>
        <c:tickLblPos val="nextTo"/>
        <c:crossAx val="46234234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 OLIVA VIRGEN Y A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44136</c:v>
                </c:pt>
                <c:pt idx="1">
                  <c:v>44166</c:v>
                </c:pt>
                <c:pt idx="2">
                  <c:v>44197</c:v>
                </c:pt>
                <c:pt idx="3">
                  <c:v>44228</c:v>
                </c:pt>
                <c:pt idx="4">
                  <c:v>44256</c:v>
                </c:pt>
                <c:pt idx="5">
                  <c:v>44287</c:v>
                </c:pt>
                <c:pt idx="6">
                  <c:v>44317</c:v>
                </c:pt>
                <c:pt idx="7">
                  <c:v>44348</c:v>
                </c:pt>
                <c:pt idx="8">
                  <c:v>44378</c:v>
                </c:pt>
                <c:pt idx="9">
                  <c:v>44409</c:v>
                </c:pt>
                <c:pt idx="10">
                  <c:v>44440</c:v>
                </c:pt>
                <c:pt idx="11">
                  <c:v>44470</c:v>
                </c:pt>
                <c:pt idx="12">
                  <c:v>44501</c:v>
                </c:pt>
              </c:numCache>
            </c:numRef>
          </c:cat>
          <c:val>
            <c:numRef>
              <c:f>'Back Data graficos'!$D$29:$P$29</c:f>
              <c:numCache>
                <c:formatCode>0.0%</c:formatCode>
                <c:ptCount val="13"/>
                <c:pt idx="0">
                  <c:v>0.78521234341582646</c:v>
                </c:pt>
                <c:pt idx="1">
                  <c:v>0.82826585179526357</c:v>
                </c:pt>
                <c:pt idx="2">
                  <c:v>0.83717310087173091</c:v>
                </c:pt>
                <c:pt idx="3">
                  <c:v>0.84471659601193283</c:v>
                </c:pt>
                <c:pt idx="4">
                  <c:v>0.85590959033118819</c:v>
                </c:pt>
                <c:pt idx="5">
                  <c:v>0.89034888989578609</c:v>
                </c:pt>
                <c:pt idx="6">
                  <c:v>0.89116833988069255</c:v>
                </c:pt>
                <c:pt idx="7">
                  <c:v>0.90968197879858659</c:v>
                </c:pt>
                <c:pt idx="8">
                  <c:v>0.90389536536821147</c:v>
                </c:pt>
                <c:pt idx="9">
                  <c:v>0.88973706530958441</c:v>
                </c:pt>
                <c:pt idx="10">
                  <c:v>0.89260487242323772</c:v>
                </c:pt>
                <c:pt idx="11">
                  <c:v>0.89593562465902898</c:v>
                </c:pt>
                <c:pt idx="12">
                  <c:v>0.89296468655899253</c:v>
                </c:pt>
              </c:numCache>
            </c:numRef>
          </c:val>
          <c:extLst xmlns:c16r2="http://schemas.microsoft.com/office/drawing/2015/06/chart">
            <c:ext xmlns:c16="http://schemas.microsoft.com/office/drawing/2014/chart" uri="{C3380CC4-5D6E-409C-BE32-E72D297353CC}">
              <c16:uniqueId val="{00000000-926C-4F7D-BB77-A61C69DA094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44136</c:v>
                </c:pt>
                <c:pt idx="1">
                  <c:v>44166</c:v>
                </c:pt>
                <c:pt idx="2">
                  <c:v>44197</c:v>
                </c:pt>
                <c:pt idx="3">
                  <c:v>44228</c:v>
                </c:pt>
                <c:pt idx="4">
                  <c:v>44256</c:v>
                </c:pt>
                <c:pt idx="5">
                  <c:v>44287</c:v>
                </c:pt>
                <c:pt idx="6">
                  <c:v>44317</c:v>
                </c:pt>
                <c:pt idx="7">
                  <c:v>44348</c:v>
                </c:pt>
                <c:pt idx="8">
                  <c:v>44378</c:v>
                </c:pt>
                <c:pt idx="9">
                  <c:v>44409</c:v>
                </c:pt>
                <c:pt idx="10">
                  <c:v>44440</c:v>
                </c:pt>
                <c:pt idx="11">
                  <c:v>44470</c:v>
                </c:pt>
                <c:pt idx="12">
                  <c:v>44501</c:v>
                </c:pt>
              </c:numCache>
            </c:numRef>
          </c:cat>
          <c:val>
            <c:numRef>
              <c:f>'Back Data graficos'!$D$30:$P$30</c:f>
              <c:numCache>
                <c:formatCode>0.0%</c:formatCode>
                <c:ptCount val="13"/>
                <c:pt idx="0">
                  <c:v>0.21478765658417356</c:v>
                </c:pt>
                <c:pt idx="1">
                  <c:v>0.17173414820473643</c:v>
                </c:pt>
                <c:pt idx="2">
                  <c:v>0.16282689912826898</c:v>
                </c:pt>
                <c:pt idx="3">
                  <c:v>0.15528340398806723</c:v>
                </c:pt>
                <c:pt idx="4">
                  <c:v>0.14409040966881179</c:v>
                </c:pt>
                <c:pt idx="5">
                  <c:v>0.10965111010421384</c:v>
                </c:pt>
                <c:pt idx="6">
                  <c:v>0.10883166011930744</c:v>
                </c:pt>
                <c:pt idx="7">
                  <c:v>9.0318021201413426E-2</c:v>
                </c:pt>
                <c:pt idx="8">
                  <c:v>9.6104634631788449E-2</c:v>
                </c:pt>
                <c:pt idx="9">
                  <c:v>0.11026293469041561</c:v>
                </c:pt>
                <c:pt idx="10">
                  <c:v>0.10739512757676228</c:v>
                </c:pt>
                <c:pt idx="11">
                  <c:v>0.1040643753409711</c:v>
                </c:pt>
                <c:pt idx="12">
                  <c:v>0.10703531344100739</c:v>
                </c:pt>
              </c:numCache>
            </c:numRef>
          </c:val>
          <c:extLst xmlns:c16r2="http://schemas.microsoft.com/office/drawing/2015/06/chart">
            <c:ext xmlns:c16="http://schemas.microsoft.com/office/drawing/2014/chart" uri="{C3380CC4-5D6E-409C-BE32-E72D297353CC}">
              <c16:uniqueId val="{00000001-926C-4F7D-BB77-A61C69DA0949}"/>
            </c:ext>
          </c:extLst>
        </c:ser>
        <c:dLbls>
          <c:dLblPos val="ctr"/>
          <c:showLegendKey val="0"/>
          <c:showVal val="1"/>
          <c:showCatName val="0"/>
          <c:showSerName val="0"/>
          <c:showPercent val="0"/>
          <c:showBubbleSize val="0"/>
        </c:dLbls>
        <c:gapWidth val="56"/>
        <c:overlap val="100"/>
        <c:axId val="462339600"/>
        <c:axId val="462342736"/>
      </c:barChart>
      <c:dateAx>
        <c:axId val="462339600"/>
        <c:scaling>
          <c:orientation val="minMax"/>
        </c:scaling>
        <c:delete val="0"/>
        <c:axPos val="b"/>
        <c:numFmt formatCode="[$-C0A]mmmm\-yy;@" sourceLinked="1"/>
        <c:majorTickMark val="out"/>
        <c:minorTickMark val="none"/>
        <c:tickLblPos val="nextTo"/>
        <c:txPr>
          <a:bodyPr/>
          <a:lstStyle/>
          <a:p>
            <a:pPr>
              <a:defRPr sz="900"/>
            </a:pPr>
            <a:endParaRPr lang="es-ES"/>
          </a:p>
        </c:txPr>
        <c:crossAx val="462342736"/>
        <c:crosses val="autoZero"/>
        <c:auto val="1"/>
        <c:lblOffset val="100"/>
        <c:baseTimeUnit val="months"/>
      </c:dateAx>
      <c:valAx>
        <c:axId val="462342736"/>
        <c:scaling>
          <c:orientation val="minMax"/>
          <c:max val="1"/>
          <c:min val="0"/>
        </c:scaling>
        <c:delete val="1"/>
        <c:axPos val="l"/>
        <c:numFmt formatCode="0.0%" sourceLinked="1"/>
        <c:majorTickMark val="out"/>
        <c:minorTickMark val="none"/>
        <c:tickLblPos val="nextTo"/>
        <c:crossAx val="46233960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44136</c:v>
                </c:pt>
                <c:pt idx="1">
                  <c:v>44166</c:v>
                </c:pt>
                <c:pt idx="2">
                  <c:v>44197</c:v>
                </c:pt>
                <c:pt idx="3">
                  <c:v>44228</c:v>
                </c:pt>
                <c:pt idx="4">
                  <c:v>44256</c:v>
                </c:pt>
                <c:pt idx="5">
                  <c:v>44287</c:v>
                </c:pt>
                <c:pt idx="6">
                  <c:v>44317</c:v>
                </c:pt>
                <c:pt idx="7">
                  <c:v>44348</c:v>
                </c:pt>
                <c:pt idx="8">
                  <c:v>44378</c:v>
                </c:pt>
                <c:pt idx="9">
                  <c:v>44409</c:v>
                </c:pt>
                <c:pt idx="10">
                  <c:v>44440</c:v>
                </c:pt>
                <c:pt idx="11">
                  <c:v>44470</c:v>
                </c:pt>
                <c:pt idx="12">
                  <c:v>44501</c:v>
                </c:pt>
              </c:numCache>
            </c:numRef>
          </c:cat>
          <c:val>
            <c:numRef>
              <c:f>'Back Data graficos'!$D$39:$P$39</c:f>
              <c:numCache>
                <c:formatCode>0.0%</c:formatCode>
                <c:ptCount val="13"/>
                <c:pt idx="0">
                  <c:v>0.9169899146625291</c:v>
                </c:pt>
                <c:pt idx="1">
                  <c:v>0.815359232038398</c:v>
                </c:pt>
                <c:pt idx="2">
                  <c:v>0.7753174861608596</c:v>
                </c:pt>
                <c:pt idx="3">
                  <c:v>0.94308943089430897</c:v>
                </c:pt>
                <c:pt idx="4">
                  <c:v>0.86692667706708282</c:v>
                </c:pt>
                <c:pt idx="5">
                  <c:v>0.96423637759017644</c:v>
                </c:pt>
                <c:pt idx="6">
                  <c:v>0.9392674387287907</c:v>
                </c:pt>
                <c:pt idx="7">
                  <c:v>0.93072289156626509</c:v>
                </c:pt>
                <c:pt idx="8">
                  <c:v>0.94337469690486375</c:v>
                </c:pt>
                <c:pt idx="9">
                  <c:v>0.95926849542809633</c:v>
                </c:pt>
                <c:pt idx="10">
                  <c:v>0.94226026403597851</c:v>
                </c:pt>
                <c:pt idx="11">
                  <c:v>0.96090065419138915</c:v>
                </c:pt>
                <c:pt idx="12">
                  <c:v>0.94171902152118703</c:v>
                </c:pt>
              </c:numCache>
            </c:numRef>
          </c:val>
          <c:extLst xmlns:c16r2="http://schemas.microsoft.com/office/drawing/2015/06/chart">
            <c:ext xmlns:c16="http://schemas.microsoft.com/office/drawing/2014/chart" uri="{C3380CC4-5D6E-409C-BE32-E72D297353CC}">
              <c16:uniqueId val="{00000000-55DD-4162-8FDE-C40D0325B9AE}"/>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44136</c:v>
                </c:pt>
                <c:pt idx="1">
                  <c:v>44166</c:v>
                </c:pt>
                <c:pt idx="2">
                  <c:v>44197</c:v>
                </c:pt>
                <c:pt idx="3">
                  <c:v>44228</c:v>
                </c:pt>
                <c:pt idx="4">
                  <c:v>44256</c:v>
                </c:pt>
                <c:pt idx="5">
                  <c:v>44287</c:v>
                </c:pt>
                <c:pt idx="6">
                  <c:v>44317</c:v>
                </c:pt>
                <c:pt idx="7">
                  <c:v>44348</c:v>
                </c:pt>
                <c:pt idx="8">
                  <c:v>44378</c:v>
                </c:pt>
                <c:pt idx="9">
                  <c:v>44409</c:v>
                </c:pt>
                <c:pt idx="10">
                  <c:v>44440</c:v>
                </c:pt>
                <c:pt idx="11">
                  <c:v>44470</c:v>
                </c:pt>
                <c:pt idx="12">
                  <c:v>44501</c:v>
                </c:pt>
              </c:numCache>
            </c:numRef>
          </c:cat>
          <c:val>
            <c:numRef>
              <c:f>'Back Data graficos'!$D$40:$P$40</c:f>
              <c:numCache>
                <c:formatCode>0.0%</c:formatCode>
                <c:ptCount val="13"/>
                <c:pt idx="0">
                  <c:v>8.3010085337470896E-2</c:v>
                </c:pt>
                <c:pt idx="1">
                  <c:v>0.18464076796160192</c:v>
                </c:pt>
                <c:pt idx="2">
                  <c:v>0.22468251383914034</c:v>
                </c:pt>
                <c:pt idx="3">
                  <c:v>5.6910569105691054E-2</c:v>
                </c:pt>
                <c:pt idx="4">
                  <c:v>0.13307332293291732</c:v>
                </c:pt>
                <c:pt idx="5">
                  <c:v>3.5763622409823483E-2</c:v>
                </c:pt>
                <c:pt idx="6">
                  <c:v>6.0732561271209261E-2</c:v>
                </c:pt>
                <c:pt idx="7">
                  <c:v>6.9277108433734927E-2</c:v>
                </c:pt>
                <c:pt idx="8">
                  <c:v>5.662530309513622E-2</c:v>
                </c:pt>
                <c:pt idx="9">
                  <c:v>4.0731504571903575E-2</c:v>
                </c:pt>
                <c:pt idx="10">
                  <c:v>5.7739735964021467E-2</c:v>
                </c:pt>
                <c:pt idx="11">
                  <c:v>3.9099345808610991E-2</c:v>
                </c:pt>
                <c:pt idx="12">
                  <c:v>5.8280978478812993E-2</c:v>
                </c:pt>
              </c:numCache>
            </c:numRef>
          </c:val>
          <c:extLst xmlns:c16r2="http://schemas.microsoft.com/office/drawing/2015/06/chart">
            <c:ext xmlns:c16="http://schemas.microsoft.com/office/drawing/2014/chart" uri="{C3380CC4-5D6E-409C-BE32-E72D297353CC}">
              <c16:uniqueId val="{00000001-55DD-4162-8FDE-C40D0325B9AE}"/>
            </c:ext>
          </c:extLst>
        </c:ser>
        <c:dLbls>
          <c:dLblPos val="ctr"/>
          <c:showLegendKey val="0"/>
          <c:showVal val="1"/>
          <c:showCatName val="0"/>
          <c:showSerName val="0"/>
          <c:showPercent val="0"/>
          <c:showBubbleSize val="0"/>
        </c:dLbls>
        <c:gapWidth val="22"/>
        <c:overlap val="100"/>
        <c:axId val="462343128"/>
        <c:axId val="462343912"/>
      </c:barChart>
      <c:dateAx>
        <c:axId val="462343128"/>
        <c:scaling>
          <c:orientation val="minMax"/>
        </c:scaling>
        <c:delete val="0"/>
        <c:axPos val="b"/>
        <c:numFmt formatCode="[$-C0A]mmmm\-yy;@" sourceLinked="1"/>
        <c:majorTickMark val="out"/>
        <c:minorTickMark val="none"/>
        <c:tickLblPos val="nextTo"/>
        <c:txPr>
          <a:bodyPr/>
          <a:lstStyle/>
          <a:p>
            <a:pPr>
              <a:defRPr sz="750"/>
            </a:pPr>
            <a:endParaRPr lang="es-ES"/>
          </a:p>
        </c:txPr>
        <c:crossAx val="462343912"/>
        <c:crosses val="autoZero"/>
        <c:auto val="1"/>
        <c:lblOffset val="100"/>
        <c:baseTimeUnit val="months"/>
      </c:dateAx>
      <c:valAx>
        <c:axId val="462343912"/>
        <c:scaling>
          <c:orientation val="minMax"/>
          <c:max val="1"/>
          <c:min val="0"/>
        </c:scaling>
        <c:delete val="1"/>
        <c:axPos val="l"/>
        <c:numFmt formatCode="0.0%" sourceLinked="1"/>
        <c:majorTickMark val="out"/>
        <c:minorTickMark val="none"/>
        <c:tickLblPos val="nextTo"/>
        <c:crossAx val="46234312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Aceite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44136</c:v>
                </c:pt>
                <c:pt idx="1">
                  <c:v>44166</c:v>
                </c:pt>
                <c:pt idx="2">
                  <c:v>44197</c:v>
                </c:pt>
                <c:pt idx="3">
                  <c:v>44228</c:v>
                </c:pt>
                <c:pt idx="4">
                  <c:v>44256</c:v>
                </c:pt>
                <c:pt idx="5">
                  <c:v>44287</c:v>
                </c:pt>
                <c:pt idx="6">
                  <c:v>44317</c:v>
                </c:pt>
                <c:pt idx="7">
                  <c:v>44348</c:v>
                </c:pt>
                <c:pt idx="8">
                  <c:v>44378</c:v>
                </c:pt>
                <c:pt idx="9">
                  <c:v>44409</c:v>
                </c:pt>
                <c:pt idx="10">
                  <c:v>44440</c:v>
                </c:pt>
                <c:pt idx="11">
                  <c:v>44470</c:v>
                </c:pt>
                <c:pt idx="12">
                  <c:v>44501</c:v>
                </c:pt>
              </c:numCache>
            </c:numRef>
          </c:cat>
          <c:val>
            <c:numRef>
              <c:f>'Back Data graficos'!$D$6:$P$6</c:f>
              <c:numCache>
                <c:formatCode>0.0%</c:formatCode>
                <c:ptCount val="13"/>
                <c:pt idx="0">
                  <c:v>0.89310658973580326</c:v>
                </c:pt>
                <c:pt idx="1">
                  <c:v>0.91990217059003365</c:v>
                </c:pt>
                <c:pt idx="2">
                  <c:v>0.90638428483732358</c:v>
                </c:pt>
                <c:pt idx="3">
                  <c:v>0.91836419753086418</c:v>
                </c:pt>
                <c:pt idx="4">
                  <c:v>0.9221836827024581</c:v>
                </c:pt>
                <c:pt idx="5">
                  <c:v>0.9420161883738043</c:v>
                </c:pt>
                <c:pt idx="6">
                  <c:v>0.94029221691486375</c:v>
                </c:pt>
                <c:pt idx="7">
                  <c:v>0.95004952596575631</c:v>
                </c:pt>
                <c:pt idx="8">
                  <c:v>0.94832363535605424</c:v>
                </c:pt>
                <c:pt idx="9">
                  <c:v>0.94582580914015824</c:v>
                </c:pt>
                <c:pt idx="10">
                  <c:v>0.93835616438356173</c:v>
                </c:pt>
                <c:pt idx="11">
                  <c:v>0.93960636290105148</c:v>
                </c:pt>
                <c:pt idx="12">
                  <c:v>0.94466403162055335</c:v>
                </c:pt>
              </c:numCache>
            </c:numRef>
          </c:val>
          <c:extLst xmlns:c16r2="http://schemas.microsoft.com/office/drawing/2015/06/chart">
            <c:ext xmlns:c16="http://schemas.microsoft.com/office/drawing/2014/chart" uri="{C3380CC4-5D6E-409C-BE32-E72D297353CC}">
              <c16:uniqueId val="{00000000-DD85-46FF-86FE-892385E17538}"/>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44136</c:v>
                </c:pt>
                <c:pt idx="1">
                  <c:v>44166</c:v>
                </c:pt>
                <c:pt idx="2">
                  <c:v>44197</c:v>
                </c:pt>
                <c:pt idx="3">
                  <c:v>44228</c:v>
                </c:pt>
                <c:pt idx="4">
                  <c:v>44256</c:v>
                </c:pt>
                <c:pt idx="5">
                  <c:v>44287</c:v>
                </c:pt>
                <c:pt idx="6">
                  <c:v>44317</c:v>
                </c:pt>
                <c:pt idx="7">
                  <c:v>44348</c:v>
                </c:pt>
                <c:pt idx="8">
                  <c:v>44378</c:v>
                </c:pt>
                <c:pt idx="9">
                  <c:v>44409</c:v>
                </c:pt>
                <c:pt idx="10">
                  <c:v>44440</c:v>
                </c:pt>
                <c:pt idx="11">
                  <c:v>44470</c:v>
                </c:pt>
                <c:pt idx="12">
                  <c:v>44501</c:v>
                </c:pt>
              </c:numCache>
            </c:numRef>
          </c:cat>
          <c:val>
            <c:numRef>
              <c:f>'Back Data graficos'!$D$7:$P$7</c:f>
              <c:numCache>
                <c:formatCode>0.0%</c:formatCode>
                <c:ptCount val="13"/>
                <c:pt idx="0">
                  <c:v>0.10689341026419678</c:v>
                </c:pt>
                <c:pt idx="1">
                  <c:v>8.0097829409966376E-2</c:v>
                </c:pt>
                <c:pt idx="2">
                  <c:v>9.3615715162676486E-2</c:v>
                </c:pt>
                <c:pt idx="3">
                  <c:v>8.1635802469135807E-2</c:v>
                </c:pt>
                <c:pt idx="4">
                  <c:v>7.7816317297541848E-2</c:v>
                </c:pt>
                <c:pt idx="5">
                  <c:v>5.798381162619573E-2</c:v>
                </c:pt>
                <c:pt idx="6">
                  <c:v>5.9707783085136266E-2</c:v>
                </c:pt>
                <c:pt idx="7">
                  <c:v>4.9950474034243665E-2</c:v>
                </c:pt>
                <c:pt idx="8">
                  <c:v>5.1676364643945684E-2</c:v>
                </c:pt>
                <c:pt idx="9">
                  <c:v>5.4174190859841639E-2</c:v>
                </c:pt>
                <c:pt idx="10">
                  <c:v>6.1643835616438367E-2</c:v>
                </c:pt>
                <c:pt idx="11">
                  <c:v>6.0393637098948502E-2</c:v>
                </c:pt>
                <c:pt idx="12">
                  <c:v>5.5335968379446633E-2</c:v>
                </c:pt>
              </c:numCache>
            </c:numRef>
          </c:val>
          <c:extLst xmlns:c16r2="http://schemas.microsoft.com/office/drawing/2015/06/chart">
            <c:ext xmlns:c16="http://schemas.microsoft.com/office/drawing/2014/chart" uri="{C3380CC4-5D6E-409C-BE32-E72D297353CC}">
              <c16:uniqueId val="{00000001-DD85-46FF-86FE-892385E17538}"/>
            </c:ext>
          </c:extLst>
        </c:ser>
        <c:dLbls>
          <c:dLblPos val="ctr"/>
          <c:showLegendKey val="0"/>
          <c:showVal val="1"/>
          <c:showCatName val="0"/>
          <c:showSerName val="0"/>
          <c:showPercent val="0"/>
          <c:showBubbleSize val="0"/>
        </c:dLbls>
        <c:gapWidth val="56"/>
        <c:overlap val="100"/>
        <c:axId val="459542680"/>
        <c:axId val="169453392"/>
      </c:barChart>
      <c:dateAx>
        <c:axId val="459542680"/>
        <c:scaling>
          <c:orientation val="minMax"/>
        </c:scaling>
        <c:delete val="0"/>
        <c:axPos val="b"/>
        <c:numFmt formatCode="[$-C0A]mmmm\-yy;@" sourceLinked="0"/>
        <c:majorTickMark val="out"/>
        <c:minorTickMark val="none"/>
        <c:tickLblPos val="nextTo"/>
        <c:txPr>
          <a:bodyPr/>
          <a:lstStyle/>
          <a:p>
            <a:pPr>
              <a:defRPr sz="900"/>
            </a:pPr>
            <a:endParaRPr lang="es-ES"/>
          </a:p>
        </c:txPr>
        <c:crossAx val="169453392"/>
        <c:crosses val="autoZero"/>
        <c:auto val="1"/>
        <c:lblOffset val="100"/>
        <c:baseTimeUnit val="months"/>
      </c:dateAx>
      <c:valAx>
        <c:axId val="169453392"/>
        <c:scaling>
          <c:orientation val="minMax"/>
          <c:max val="1"/>
          <c:min val="0"/>
        </c:scaling>
        <c:delete val="1"/>
        <c:axPos val="l"/>
        <c:numFmt formatCode="0.0%" sourceLinked="1"/>
        <c:majorTickMark val="out"/>
        <c:minorTickMark val="none"/>
        <c:tickLblPos val="nextTo"/>
        <c:crossAx val="45954268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44136</c:v>
                </c:pt>
                <c:pt idx="1">
                  <c:v>44166</c:v>
                </c:pt>
                <c:pt idx="2">
                  <c:v>44197</c:v>
                </c:pt>
                <c:pt idx="3">
                  <c:v>44228</c:v>
                </c:pt>
                <c:pt idx="4">
                  <c:v>44256</c:v>
                </c:pt>
                <c:pt idx="5">
                  <c:v>44287</c:v>
                </c:pt>
                <c:pt idx="6">
                  <c:v>44317</c:v>
                </c:pt>
                <c:pt idx="7">
                  <c:v>44348</c:v>
                </c:pt>
                <c:pt idx="8">
                  <c:v>44378</c:v>
                </c:pt>
                <c:pt idx="9">
                  <c:v>44409</c:v>
                </c:pt>
                <c:pt idx="10">
                  <c:v>44440</c:v>
                </c:pt>
                <c:pt idx="11">
                  <c:v>44470</c:v>
                </c:pt>
                <c:pt idx="12">
                  <c:v>44501</c:v>
                </c:pt>
              </c:numCache>
            </c:numRef>
          </c:cat>
          <c:val>
            <c:numRef>
              <c:f>'Back Data graficos'!$D$16:$P$16</c:f>
              <c:numCache>
                <c:formatCode>0.0%</c:formatCode>
                <c:ptCount val="13"/>
                <c:pt idx="0">
                  <c:v>0.78802339901477836</c:v>
                </c:pt>
                <c:pt idx="1">
                  <c:v>0.8715970961887477</c:v>
                </c:pt>
                <c:pt idx="2">
                  <c:v>0.80427446569178851</c:v>
                </c:pt>
                <c:pt idx="3">
                  <c:v>0.82323703013358196</c:v>
                </c:pt>
                <c:pt idx="4">
                  <c:v>0.85447818714351775</c:v>
                </c:pt>
                <c:pt idx="5">
                  <c:v>0.87635310260710464</c:v>
                </c:pt>
                <c:pt idx="6">
                  <c:v>0.88805431171457472</c:v>
                </c:pt>
                <c:pt idx="7">
                  <c:v>0.91003411028993753</c:v>
                </c:pt>
                <c:pt idx="8">
                  <c:v>0.89613983976693368</c:v>
                </c:pt>
                <c:pt idx="9">
                  <c:v>0.86507936507936523</c:v>
                </c:pt>
                <c:pt idx="10">
                  <c:v>0.86836266824434261</c:v>
                </c:pt>
                <c:pt idx="11">
                  <c:v>0.88478414720452925</c:v>
                </c:pt>
                <c:pt idx="12">
                  <c:v>0.89657631954350936</c:v>
                </c:pt>
              </c:numCache>
            </c:numRef>
          </c:val>
          <c:extLst xmlns:c16r2="http://schemas.microsoft.com/office/drawing/2015/06/chart">
            <c:ext xmlns:c16="http://schemas.microsoft.com/office/drawing/2014/chart" uri="{C3380CC4-5D6E-409C-BE32-E72D297353CC}">
              <c16:uniqueId val="{00000000-E0DB-473F-AFD9-F3CB14AE011E}"/>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44136</c:v>
                </c:pt>
                <c:pt idx="1">
                  <c:v>44166</c:v>
                </c:pt>
                <c:pt idx="2">
                  <c:v>44197</c:v>
                </c:pt>
                <c:pt idx="3">
                  <c:v>44228</c:v>
                </c:pt>
                <c:pt idx="4">
                  <c:v>44256</c:v>
                </c:pt>
                <c:pt idx="5">
                  <c:v>44287</c:v>
                </c:pt>
                <c:pt idx="6">
                  <c:v>44317</c:v>
                </c:pt>
                <c:pt idx="7">
                  <c:v>44348</c:v>
                </c:pt>
                <c:pt idx="8">
                  <c:v>44378</c:v>
                </c:pt>
                <c:pt idx="9">
                  <c:v>44409</c:v>
                </c:pt>
                <c:pt idx="10">
                  <c:v>44440</c:v>
                </c:pt>
                <c:pt idx="11">
                  <c:v>44470</c:v>
                </c:pt>
                <c:pt idx="12">
                  <c:v>44501</c:v>
                </c:pt>
              </c:numCache>
            </c:numRef>
          </c:cat>
          <c:val>
            <c:numRef>
              <c:f>'Back Data graficos'!$D$17:$P$17</c:f>
              <c:numCache>
                <c:formatCode>0.0%</c:formatCode>
                <c:ptCount val="13"/>
                <c:pt idx="0">
                  <c:v>0.2119766009852217</c:v>
                </c:pt>
                <c:pt idx="1">
                  <c:v>0.12840290381125227</c:v>
                </c:pt>
                <c:pt idx="2">
                  <c:v>0.19572553430821149</c:v>
                </c:pt>
                <c:pt idx="3">
                  <c:v>0.17676296986641818</c:v>
                </c:pt>
                <c:pt idx="4">
                  <c:v>0.14552181285648219</c:v>
                </c:pt>
                <c:pt idx="5">
                  <c:v>0.12364689739289525</c:v>
                </c:pt>
                <c:pt idx="6">
                  <c:v>0.11194568828542541</c:v>
                </c:pt>
                <c:pt idx="7">
                  <c:v>8.9965889710062544E-2</c:v>
                </c:pt>
                <c:pt idx="8">
                  <c:v>0.10386016023306627</c:v>
                </c:pt>
                <c:pt idx="9">
                  <c:v>0.13492063492063494</c:v>
                </c:pt>
                <c:pt idx="10">
                  <c:v>0.13163733175565745</c:v>
                </c:pt>
                <c:pt idx="11">
                  <c:v>0.11521585279547063</c:v>
                </c:pt>
                <c:pt idx="12">
                  <c:v>0.10342368045649074</c:v>
                </c:pt>
              </c:numCache>
            </c:numRef>
          </c:val>
          <c:extLst xmlns:c16r2="http://schemas.microsoft.com/office/drawing/2015/06/chart">
            <c:ext xmlns:c16="http://schemas.microsoft.com/office/drawing/2014/chart" uri="{C3380CC4-5D6E-409C-BE32-E72D297353CC}">
              <c16:uniqueId val="{00000001-E0DB-473F-AFD9-F3CB14AE011E}"/>
            </c:ext>
          </c:extLst>
        </c:ser>
        <c:dLbls>
          <c:dLblPos val="ctr"/>
          <c:showLegendKey val="0"/>
          <c:showVal val="1"/>
          <c:showCatName val="0"/>
          <c:showSerName val="0"/>
          <c:showPercent val="0"/>
          <c:showBubbleSize val="0"/>
        </c:dLbls>
        <c:gapWidth val="22"/>
        <c:overlap val="100"/>
        <c:axId val="457876856"/>
        <c:axId val="455839880"/>
      </c:barChart>
      <c:dateAx>
        <c:axId val="457876856"/>
        <c:scaling>
          <c:orientation val="minMax"/>
        </c:scaling>
        <c:delete val="0"/>
        <c:axPos val="b"/>
        <c:numFmt formatCode="[$-C0A]mmmm\-yy;@" sourceLinked="1"/>
        <c:majorTickMark val="out"/>
        <c:minorTickMark val="none"/>
        <c:tickLblPos val="nextTo"/>
        <c:txPr>
          <a:bodyPr/>
          <a:lstStyle/>
          <a:p>
            <a:pPr>
              <a:defRPr sz="750"/>
            </a:pPr>
            <a:endParaRPr lang="es-ES"/>
          </a:p>
        </c:txPr>
        <c:crossAx val="455839880"/>
        <c:crosses val="autoZero"/>
        <c:auto val="1"/>
        <c:lblOffset val="100"/>
        <c:baseTimeUnit val="months"/>
      </c:dateAx>
      <c:valAx>
        <c:axId val="455839880"/>
        <c:scaling>
          <c:orientation val="minMax"/>
          <c:max val="1"/>
          <c:min val="0"/>
        </c:scaling>
        <c:delete val="1"/>
        <c:axPos val="l"/>
        <c:numFmt formatCode="0.0%" sourceLinked="1"/>
        <c:majorTickMark val="out"/>
        <c:minorTickMark val="none"/>
        <c:tickLblPos val="nextTo"/>
        <c:crossAx val="457876856"/>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graficos'!$D$55:$P$55</c:f>
              <c:numCache>
                <c:formatCode>[$-C0A]mmmm\-yy;@</c:formatCode>
                <c:ptCount val="13"/>
                <c:pt idx="0">
                  <c:v>44136</c:v>
                </c:pt>
                <c:pt idx="1">
                  <c:v>44166</c:v>
                </c:pt>
                <c:pt idx="2">
                  <c:v>44197</c:v>
                </c:pt>
                <c:pt idx="3">
                  <c:v>44228</c:v>
                </c:pt>
                <c:pt idx="4">
                  <c:v>44256</c:v>
                </c:pt>
                <c:pt idx="5">
                  <c:v>44287</c:v>
                </c:pt>
                <c:pt idx="6">
                  <c:v>44317</c:v>
                </c:pt>
                <c:pt idx="7">
                  <c:v>44348</c:v>
                </c:pt>
                <c:pt idx="8">
                  <c:v>44378</c:v>
                </c:pt>
                <c:pt idx="9">
                  <c:v>44409</c:v>
                </c:pt>
                <c:pt idx="10">
                  <c:v>44440</c:v>
                </c:pt>
                <c:pt idx="11">
                  <c:v>44470</c:v>
                </c:pt>
                <c:pt idx="12">
                  <c:v>44501</c:v>
                </c:pt>
              </c:numCache>
            </c:numRef>
          </c:cat>
          <c:val>
            <c:numRef>
              <c:f>'Back Data graficos'!$D$56:$P$56</c:f>
              <c:numCache>
                <c:formatCode>0.0%</c:formatCode>
                <c:ptCount val="13"/>
                <c:pt idx="0">
                  <c:v>0.77655354781842223</c:v>
                </c:pt>
                <c:pt idx="1">
                  <c:v>0.84868902885601294</c:v>
                </c:pt>
                <c:pt idx="2">
                  <c:v>0.72181227863046049</c:v>
                </c:pt>
                <c:pt idx="3">
                  <c:v>0.82270445822261595</c:v>
                </c:pt>
                <c:pt idx="4">
                  <c:v>0.8316730149428655</c:v>
                </c:pt>
                <c:pt idx="5">
                  <c:v>0.79797829641742235</c:v>
                </c:pt>
                <c:pt idx="6">
                  <c:v>0.80866375052913786</c:v>
                </c:pt>
                <c:pt idx="7">
                  <c:v>0.82631826005319975</c:v>
                </c:pt>
                <c:pt idx="8">
                  <c:v>0.85633969522118658</c:v>
                </c:pt>
                <c:pt idx="9">
                  <c:v>0.84016991902296567</c:v>
                </c:pt>
                <c:pt idx="10">
                  <c:v>0.80426021876799081</c:v>
                </c:pt>
                <c:pt idx="11">
                  <c:v>0.80474160895045288</c:v>
                </c:pt>
                <c:pt idx="12">
                  <c:v>0.82643418075336095</c:v>
                </c:pt>
              </c:numCache>
            </c:numRef>
          </c:val>
          <c:extLst xmlns:c16r2="http://schemas.microsoft.com/office/drawing/2015/06/chart">
            <c:ext xmlns:c16="http://schemas.microsoft.com/office/drawing/2014/chart" uri="{C3380CC4-5D6E-409C-BE32-E72D297353CC}">
              <c16:uniqueId val="{00000000-E4FC-4624-AAE8-16278FBAB7BF}"/>
            </c:ext>
          </c:extLst>
        </c:ser>
        <c:ser>
          <c:idx val="1"/>
          <c:order val="1"/>
          <c:tx>
            <c:strRef>
              <c:f>'Back Data graficos'!$C$57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graficos'!$D$55:$P$55</c:f>
              <c:numCache>
                <c:formatCode>[$-C0A]mmmm\-yy;@</c:formatCode>
                <c:ptCount val="13"/>
                <c:pt idx="0">
                  <c:v>44136</c:v>
                </c:pt>
                <c:pt idx="1">
                  <c:v>44166</c:v>
                </c:pt>
                <c:pt idx="2">
                  <c:v>44197</c:v>
                </c:pt>
                <c:pt idx="3">
                  <c:v>44228</c:v>
                </c:pt>
                <c:pt idx="4">
                  <c:v>44256</c:v>
                </c:pt>
                <c:pt idx="5">
                  <c:v>44287</c:v>
                </c:pt>
                <c:pt idx="6">
                  <c:v>44317</c:v>
                </c:pt>
                <c:pt idx="7">
                  <c:v>44348</c:v>
                </c:pt>
                <c:pt idx="8">
                  <c:v>44378</c:v>
                </c:pt>
                <c:pt idx="9">
                  <c:v>44409</c:v>
                </c:pt>
                <c:pt idx="10">
                  <c:v>44440</c:v>
                </c:pt>
                <c:pt idx="11">
                  <c:v>44470</c:v>
                </c:pt>
                <c:pt idx="12">
                  <c:v>44501</c:v>
                </c:pt>
              </c:numCache>
            </c:numRef>
          </c:cat>
          <c:val>
            <c:numRef>
              <c:f>'Back Data graficos'!$D$57:$P$57</c:f>
              <c:numCache>
                <c:formatCode>0.0%</c:formatCode>
                <c:ptCount val="13"/>
                <c:pt idx="0">
                  <c:v>0.22344645218157783</c:v>
                </c:pt>
                <c:pt idx="1">
                  <c:v>0.15131097114398712</c:v>
                </c:pt>
                <c:pt idx="2">
                  <c:v>0.27818772136953962</c:v>
                </c:pt>
                <c:pt idx="3">
                  <c:v>0.17729554177738413</c:v>
                </c:pt>
                <c:pt idx="4">
                  <c:v>0.16832698505713448</c:v>
                </c:pt>
                <c:pt idx="5">
                  <c:v>0.20202170358257768</c:v>
                </c:pt>
                <c:pt idx="6">
                  <c:v>0.19133624947086214</c:v>
                </c:pt>
                <c:pt idx="7">
                  <c:v>0.17368173994680017</c:v>
                </c:pt>
                <c:pt idx="8">
                  <c:v>0.14366030477881345</c:v>
                </c:pt>
                <c:pt idx="9">
                  <c:v>0.15983008097703438</c:v>
                </c:pt>
                <c:pt idx="10">
                  <c:v>0.19573978123200919</c:v>
                </c:pt>
                <c:pt idx="11">
                  <c:v>0.19525839104954715</c:v>
                </c:pt>
                <c:pt idx="12">
                  <c:v>0.17356581924663916</c:v>
                </c:pt>
              </c:numCache>
            </c:numRef>
          </c:val>
          <c:extLst xmlns:c16r2="http://schemas.microsoft.com/office/drawing/2015/06/chart">
            <c:ext xmlns:c16="http://schemas.microsoft.com/office/drawing/2014/chart" uri="{C3380CC4-5D6E-409C-BE32-E72D297353CC}">
              <c16:uniqueId val="{00000001-E4FC-4624-AAE8-16278FBAB7BF}"/>
            </c:ext>
          </c:extLst>
        </c:ser>
        <c:dLbls>
          <c:dLblPos val="ctr"/>
          <c:showLegendKey val="0"/>
          <c:showVal val="1"/>
          <c:showCatName val="0"/>
          <c:showSerName val="0"/>
          <c:showPercent val="0"/>
          <c:showBubbleSize val="0"/>
        </c:dLbls>
        <c:gapWidth val="22"/>
        <c:overlap val="100"/>
        <c:axId val="456855496"/>
        <c:axId val="457759360"/>
      </c:barChart>
      <c:dateAx>
        <c:axId val="456855496"/>
        <c:scaling>
          <c:orientation val="minMax"/>
        </c:scaling>
        <c:delete val="0"/>
        <c:axPos val="b"/>
        <c:numFmt formatCode="[$-C0A]mmmm\-yy;@" sourceLinked="1"/>
        <c:majorTickMark val="out"/>
        <c:minorTickMark val="none"/>
        <c:tickLblPos val="nextTo"/>
        <c:txPr>
          <a:bodyPr/>
          <a:lstStyle/>
          <a:p>
            <a:pPr>
              <a:defRPr sz="750"/>
            </a:pPr>
            <a:endParaRPr lang="es-ES"/>
          </a:p>
        </c:txPr>
        <c:crossAx val="457759360"/>
        <c:crosses val="autoZero"/>
        <c:auto val="1"/>
        <c:lblOffset val="100"/>
        <c:baseTimeUnit val="months"/>
      </c:dateAx>
      <c:valAx>
        <c:axId val="457759360"/>
        <c:scaling>
          <c:orientation val="minMax"/>
          <c:max val="1"/>
          <c:min val="0"/>
        </c:scaling>
        <c:delete val="1"/>
        <c:axPos val="l"/>
        <c:numFmt formatCode="0.0%" sourceLinked="1"/>
        <c:majorTickMark val="out"/>
        <c:minorTickMark val="none"/>
        <c:tickLblPos val="nextTo"/>
        <c:crossAx val="456855496"/>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DE OLIVA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graficos'!$D$50:$P$50</c:f>
              <c:numCache>
                <c:formatCode>[$-C0A]mmmm\-yy;@</c:formatCode>
                <c:ptCount val="13"/>
                <c:pt idx="0">
                  <c:v>44136</c:v>
                </c:pt>
                <c:pt idx="1">
                  <c:v>44166</c:v>
                </c:pt>
                <c:pt idx="2">
                  <c:v>44197</c:v>
                </c:pt>
                <c:pt idx="3">
                  <c:v>44228</c:v>
                </c:pt>
                <c:pt idx="4">
                  <c:v>44256</c:v>
                </c:pt>
                <c:pt idx="5">
                  <c:v>44287</c:v>
                </c:pt>
                <c:pt idx="6">
                  <c:v>44317</c:v>
                </c:pt>
                <c:pt idx="7">
                  <c:v>44348</c:v>
                </c:pt>
                <c:pt idx="8">
                  <c:v>44378</c:v>
                </c:pt>
                <c:pt idx="9">
                  <c:v>44409</c:v>
                </c:pt>
                <c:pt idx="10">
                  <c:v>44440</c:v>
                </c:pt>
                <c:pt idx="11">
                  <c:v>44470</c:v>
                </c:pt>
                <c:pt idx="12">
                  <c:v>44501</c:v>
                </c:pt>
              </c:numCache>
            </c:numRef>
          </c:cat>
          <c:val>
            <c:numRef>
              <c:f>'Back Data graficos'!$D$51:$P$51</c:f>
              <c:numCache>
                <c:formatCode>0.0%</c:formatCode>
                <c:ptCount val="13"/>
                <c:pt idx="0">
                  <c:v>0.89425936942296247</c:v>
                </c:pt>
                <c:pt idx="1">
                  <c:v>0.9286992840095466</c:v>
                </c:pt>
                <c:pt idx="2">
                  <c:v>0.88776119402985065</c:v>
                </c:pt>
                <c:pt idx="3">
                  <c:v>0.91991601679664059</c:v>
                </c:pt>
                <c:pt idx="4">
                  <c:v>0.91060138214968378</c:v>
                </c:pt>
                <c:pt idx="5">
                  <c:v>0.92521092521092518</c:v>
                </c:pt>
                <c:pt idx="6">
                  <c:v>0.93357933579335795</c:v>
                </c:pt>
                <c:pt idx="7">
                  <c:v>0.94951209164191774</c:v>
                </c:pt>
                <c:pt idx="8">
                  <c:v>0.95920558239398812</c:v>
                </c:pt>
                <c:pt idx="9">
                  <c:v>0.95315461684267544</c:v>
                </c:pt>
                <c:pt idx="10">
                  <c:v>0.93235133660665581</c:v>
                </c:pt>
                <c:pt idx="11">
                  <c:v>0.93393834245295604</c:v>
                </c:pt>
                <c:pt idx="12">
                  <c:v>0.94299959574181369</c:v>
                </c:pt>
              </c:numCache>
            </c:numRef>
          </c:val>
          <c:extLst xmlns:c16r2="http://schemas.microsoft.com/office/drawing/2015/06/chart">
            <c:ext xmlns:c16="http://schemas.microsoft.com/office/drawing/2014/chart" uri="{C3380CC4-5D6E-409C-BE32-E72D297353CC}">
              <c16:uniqueId val="{00000000-AFD5-4396-A99B-F167B32BC2C3}"/>
            </c:ext>
          </c:extLst>
        </c:ser>
        <c:ser>
          <c:idx val="1"/>
          <c:order val="1"/>
          <c:tx>
            <c:strRef>
              <c:f>'Back Data graficos'!$C$52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graficos'!$D$50:$P$50</c:f>
              <c:numCache>
                <c:formatCode>[$-C0A]mmmm\-yy;@</c:formatCode>
                <c:ptCount val="13"/>
                <c:pt idx="0">
                  <c:v>44136</c:v>
                </c:pt>
                <c:pt idx="1">
                  <c:v>44166</c:v>
                </c:pt>
                <c:pt idx="2">
                  <c:v>44197</c:v>
                </c:pt>
                <c:pt idx="3">
                  <c:v>44228</c:v>
                </c:pt>
                <c:pt idx="4">
                  <c:v>44256</c:v>
                </c:pt>
                <c:pt idx="5">
                  <c:v>44287</c:v>
                </c:pt>
                <c:pt idx="6">
                  <c:v>44317</c:v>
                </c:pt>
                <c:pt idx="7">
                  <c:v>44348</c:v>
                </c:pt>
                <c:pt idx="8">
                  <c:v>44378</c:v>
                </c:pt>
                <c:pt idx="9">
                  <c:v>44409</c:v>
                </c:pt>
                <c:pt idx="10">
                  <c:v>44440</c:v>
                </c:pt>
                <c:pt idx="11">
                  <c:v>44470</c:v>
                </c:pt>
                <c:pt idx="12">
                  <c:v>44501</c:v>
                </c:pt>
              </c:numCache>
            </c:numRef>
          </c:cat>
          <c:val>
            <c:numRef>
              <c:f>'Back Data graficos'!$D$52:$P$52</c:f>
              <c:numCache>
                <c:formatCode>0.0%</c:formatCode>
                <c:ptCount val="13"/>
                <c:pt idx="0">
                  <c:v>0.10574063057703746</c:v>
                </c:pt>
                <c:pt idx="1">
                  <c:v>7.130071599045347E-2</c:v>
                </c:pt>
                <c:pt idx="2">
                  <c:v>0.11223880597014925</c:v>
                </c:pt>
                <c:pt idx="3">
                  <c:v>8.0083983203359313E-2</c:v>
                </c:pt>
                <c:pt idx="4">
                  <c:v>8.9398617850316123E-2</c:v>
                </c:pt>
                <c:pt idx="5">
                  <c:v>7.4789074789074789E-2</c:v>
                </c:pt>
                <c:pt idx="6">
                  <c:v>6.6420664206642069E-2</c:v>
                </c:pt>
                <c:pt idx="7">
                  <c:v>5.0487908358082312E-2</c:v>
                </c:pt>
                <c:pt idx="8">
                  <c:v>4.0794417606011803E-2</c:v>
                </c:pt>
                <c:pt idx="9">
                  <c:v>4.6845383157324672E-2</c:v>
                </c:pt>
                <c:pt idx="10">
                  <c:v>6.7648663393344244E-2</c:v>
                </c:pt>
                <c:pt idx="11">
                  <c:v>6.6061657547043906E-2</c:v>
                </c:pt>
                <c:pt idx="12">
                  <c:v>5.7000404258186227E-2</c:v>
                </c:pt>
              </c:numCache>
            </c:numRef>
          </c:val>
          <c:extLst xmlns:c16r2="http://schemas.microsoft.com/office/drawing/2015/06/chart">
            <c:ext xmlns:c16="http://schemas.microsoft.com/office/drawing/2014/chart" uri="{C3380CC4-5D6E-409C-BE32-E72D297353CC}">
              <c16:uniqueId val="{00000001-AFD5-4396-A99B-F167B32BC2C3}"/>
            </c:ext>
          </c:extLst>
        </c:ser>
        <c:dLbls>
          <c:dLblPos val="ctr"/>
          <c:showLegendKey val="0"/>
          <c:showVal val="1"/>
          <c:showCatName val="0"/>
          <c:showSerName val="0"/>
          <c:showPercent val="0"/>
          <c:showBubbleSize val="0"/>
        </c:dLbls>
        <c:gapWidth val="56"/>
        <c:overlap val="100"/>
        <c:axId val="460393432"/>
        <c:axId val="170661504"/>
      </c:barChart>
      <c:dateAx>
        <c:axId val="460393432"/>
        <c:scaling>
          <c:orientation val="minMax"/>
        </c:scaling>
        <c:delete val="0"/>
        <c:axPos val="b"/>
        <c:numFmt formatCode="[$-C0A]mmmm\-yy;@" sourceLinked="1"/>
        <c:majorTickMark val="out"/>
        <c:minorTickMark val="none"/>
        <c:tickLblPos val="nextTo"/>
        <c:txPr>
          <a:bodyPr/>
          <a:lstStyle/>
          <a:p>
            <a:pPr>
              <a:defRPr sz="900"/>
            </a:pPr>
            <a:endParaRPr lang="es-ES"/>
          </a:p>
        </c:txPr>
        <c:crossAx val="170661504"/>
        <c:crosses val="autoZero"/>
        <c:auto val="1"/>
        <c:lblOffset val="100"/>
        <c:baseTimeUnit val="months"/>
      </c:dateAx>
      <c:valAx>
        <c:axId val="170661504"/>
        <c:scaling>
          <c:orientation val="minMax"/>
          <c:max val="1"/>
          <c:min val="0"/>
        </c:scaling>
        <c:delete val="1"/>
        <c:axPos val="l"/>
        <c:numFmt formatCode="0.0%" sourceLinked="1"/>
        <c:majorTickMark val="out"/>
        <c:minorTickMark val="none"/>
        <c:tickLblPos val="nextTo"/>
        <c:crossAx val="46039343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graficos'!$C$61</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graficos'!$D$60:$P$60</c:f>
              <c:numCache>
                <c:formatCode>[$-C0A]mmmm\-yy;@</c:formatCode>
                <c:ptCount val="13"/>
                <c:pt idx="0">
                  <c:v>44136</c:v>
                </c:pt>
                <c:pt idx="1">
                  <c:v>44166</c:v>
                </c:pt>
                <c:pt idx="2">
                  <c:v>44197</c:v>
                </c:pt>
                <c:pt idx="3">
                  <c:v>44228</c:v>
                </c:pt>
                <c:pt idx="4">
                  <c:v>44256</c:v>
                </c:pt>
                <c:pt idx="5">
                  <c:v>44287</c:v>
                </c:pt>
                <c:pt idx="6">
                  <c:v>44317</c:v>
                </c:pt>
                <c:pt idx="7">
                  <c:v>44348</c:v>
                </c:pt>
                <c:pt idx="8">
                  <c:v>44378</c:v>
                </c:pt>
                <c:pt idx="9">
                  <c:v>44409</c:v>
                </c:pt>
                <c:pt idx="10">
                  <c:v>44440</c:v>
                </c:pt>
                <c:pt idx="11">
                  <c:v>44470</c:v>
                </c:pt>
                <c:pt idx="12">
                  <c:v>44501</c:v>
                </c:pt>
              </c:numCache>
            </c:numRef>
          </c:cat>
          <c:val>
            <c:numRef>
              <c:f>'Back Data graficos'!$D$61:$P$61</c:f>
              <c:numCache>
                <c:formatCode>0.0%</c:formatCode>
                <c:ptCount val="13"/>
                <c:pt idx="0">
                  <c:v>0.85628094059405946</c:v>
                </c:pt>
                <c:pt idx="1">
                  <c:v>0.94719424460431656</c:v>
                </c:pt>
                <c:pt idx="2">
                  <c:v>0.9321857842409853</c:v>
                </c:pt>
                <c:pt idx="3">
                  <c:v>0.93978557791158757</c:v>
                </c:pt>
                <c:pt idx="4">
                  <c:v>0.92044063647490826</c:v>
                </c:pt>
                <c:pt idx="5">
                  <c:v>0.91580161476355237</c:v>
                </c:pt>
                <c:pt idx="6">
                  <c:v>0.96924119241192419</c:v>
                </c:pt>
                <c:pt idx="7">
                  <c:v>0.97965028640337659</c:v>
                </c:pt>
                <c:pt idx="8">
                  <c:v>0.97257158148247258</c:v>
                </c:pt>
                <c:pt idx="9">
                  <c:v>0.951740506329114</c:v>
                </c:pt>
                <c:pt idx="10">
                  <c:v>0.94697855750487336</c:v>
                </c:pt>
                <c:pt idx="11">
                  <c:v>0.94803070341009188</c:v>
                </c:pt>
                <c:pt idx="12">
                  <c:v>0.96779261586802834</c:v>
                </c:pt>
              </c:numCache>
            </c:numRef>
          </c:val>
          <c:extLst xmlns:c16r2="http://schemas.microsoft.com/office/drawing/2015/06/chart">
            <c:ext xmlns:c16="http://schemas.microsoft.com/office/drawing/2014/chart" uri="{C3380CC4-5D6E-409C-BE32-E72D297353CC}">
              <c16:uniqueId val="{00000000-B48A-44A4-9520-764F7517B2AA}"/>
            </c:ext>
          </c:extLst>
        </c:ser>
        <c:ser>
          <c:idx val="1"/>
          <c:order val="1"/>
          <c:tx>
            <c:strRef>
              <c:f>'Back Data graficos'!$C$62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graficos'!$D$60:$P$60</c:f>
              <c:numCache>
                <c:formatCode>[$-C0A]mmmm\-yy;@</c:formatCode>
                <c:ptCount val="13"/>
                <c:pt idx="0">
                  <c:v>44136</c:v>
                </c:pt>
                <c:pt idx="1">
                  <c:v>44166</c:v>
                </c:pt>
                <c:pt idx="2">
                  <c:v>44197</c:v>
                </c:pt>
                <c:pt idx="3">
                  <c:v>44228</c:v>
                </c:pt>
                <c:pt idx="4">
                  <c:v>44256</c:v>
                </c:pt>
                <c:pt idx="5">
                  <c:v>44287</c:v>
                </c:pt>
                <c:pt idx="6">
                  <c:v>44317</c:v>
                </c:pt>
                <c:pt idx="7">
                  <c:v>44348</c:v>
                </c:pt>
                <c:pt idx="8">
                  <c:v>44378</c:v>
                </c:pt>
                <c:pt idx="9">
                  <c:v>44409</c:v>
                </c:pt>
                <c:pt idx="10">
                  <c:v>44440</c:v>
                </c:pt>
                <c:pt idx="11">
                  <c:v>44470</c:v>
                </c:pt>
                <c:pt idx="12">
                  <c:v>44501</c:v>
                </c:pt>
              </c:numCache>
            </c:numRef>
          </c:cat>
          <c:val>
            <c:numRef>
              <c:f>'Back Data graficos'!$D$62:$P$62</c:f>
              <c:numCache>
                <c:formatCode>0.0%</c:formatCode>
                <c:ptCount val="13"/>
                <c:pt idx="0">
                  <c:v>0.14371905940594057</c:v>
                </c:pt>
                <c:pt idx="1">
                  <c:v>5.2805755395683454E-2</c:v>
                </c:pt>
                <c:pt idx="2">
                  <c:v>6.7814215759014695E-2</c:v>
                </c:pt>
                <c:pt idx="3">
                  <c:v>6.0214422088412385E-2</c:v>
                </c:pt>
                <c:pt idx="4">
                  <c:v>7.9559363525091797E-2</c:v>
                </c:pt>
                <c:pt idx="5">
                  <c:v>8.4198385236447529E-2</c:v>
                </c:pt>
                <c:pt idx="6">
                  <c:v>3.0758807588075882E-2</c:v>
                </c:pt>
                <c:pt idx="7">
                  <c:v>2.0349713596623461E-2</c:v>
                </c:pt>
                <c:pt idx="8">
                  <c:v>2.7428418517527427E-2</c:v>
                </c:pt>
                <c:pt idx="9">
                  <c:v>4.8259493670886076E-2</c:v>
                </c:pt>
                <c:pt idx="10">
                  <c:v>5.3021442495126705E-2</c:v>
                </c:pt>
                <c:pt idx="11">
                  <c:v>5.1969296589908141E-2</c:v>
                </c:pt>
                <c:pt idx="12">
                  <c:v>3.2207384131971724E-2</c:v>
                </c:pt>
              </c:numCache>
            </c:numRef>
          </c:val>
          <c:extLst xmlns:c16r2="http://schemas.microsoft.com/office/drawing/2015/06/chart">
            <c:ext xmlns:c16="http://schemas.microsoft.com/office/drawing/2014/chart" uri="{C3380CC4-5D6E-409C-BE32-E72D297353CC}">
              <c16:uniqueId val="{00000001-B48A-44A4-9520-764F7517B2AA}"/>
            </c:ext>
          </c:extLst>
        </c:ser>
        <c:dLbls>
          <c:dLblPos val="ctr"/>
          <c:showLegendKey val="0"/>
          <c:showVal val="1"/>
          <c:showCatName val="0"/>
          <c:showSerName val="0"/>
          <c:showPercent val="0"/>
          <c:showBubbleSize val="0"/>
        </c:dLbls>
        <c:gapWidth val="22"/>
        <c:overlap val="100"/>
        <c:axId val="172190840"/>
        <c:axId val="456140848"/>
      </c:barChart>
      <c:dateAx>
        <c:axId val="172190840"/>
        <c:scaling>
          <c:orientation val="minMax"/>
        </c:scaling>
        <c:delete val="0"/>
        <c:axPos val="b"/>
        <c:numFmt formatCode="[$-C0A]mmmm\-yy;@" sourceLinked="1"/>
        <c:majorTickMark val="out"/>
        <c:minorTickMark val="none"/>
        <c:tickLblPos val="nextTo"/>
        <c:txPr>
          <a:bodyPr/>
          <a:lstStyle/>
          <a:p>
            <a:pPr>
              <a:defRPr sz="750"/>
            </a:pPr>
            <a:endParaRPr lang="es-ES"/>
          </a:p>
        </c:txPr>
        <c:crossAx val="456140848"/>
        <c:crosses val="autoZero"/>
        <c:auto val="1"/>
        <c:lblOffset val="100"/>
        <c:baseTimeUnit val="months"/>
      </c:dateAx>
      <c:valAx>
        <c:axId val="456140848"/>
        <c:scaling>
          <c:orientation val="minMax"/>
          <c:max val="1"/>
          <c:min val="0"/>
        </c:scaling>
        <c:delete val="1"/>
        <c:axPos val="l"/>
        <c:numFmt formatCode="0.0%" sourceLinked="1"/>
        <c:majorTickMark val="out"/>
        <c:minorTickMark val="none"/>
        <c:tickLblPos val="nextTo"/>
        <c:crossAx val="17219084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graficos'!$C$100</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graficos'!$D$99:$P$99</c:f>
              <c:numCache>
                <c:formatCode>[$-C0A]mmmm\-yy;@</c:formatCode>
                <c:ptCount val="13"/>
                <c:pt idx="0">
                  <c:v>44136</c:v>
                </c:pt>
                <c:pt idx="1">
                  <c:v>44166</c:v>
                </c:pt>
                <c:pt idx="2">
                  <c:v>44197</c:v>
                </c:pt>
                <c:pt idx="3">
                  <c:v>44228</c:v>
                </c:pt>
                <c:pt idx="4">
                  <c:v>44256</c:v>
                </c:pt>
                <c:pt idx="5">
                  <c:v>44287</c:v>
                </c:pt>
                <c:pt idx="6">
                  <c:v>44317</c:v>
                </c:pt>
                <c:pt idx="7">
                  <c:v>44348</c:v>
                </c:pt>
                <c:pt idx="8">
                  <c:v>44378</c:v>
                </c:pt>
                <c:pt idx="9">
                  <c:v>44409</c:v>
                </c:pt>
                <c:pt idx="10">
                  <c:v>44440</c:v>
                </c:pt>
                <c:pt idx="11">
                  <c:v>44470</c:v>
                </c:pt>
                <c:pt idx="12">
                  <c:v>44501</c:v>
                </c:pt>
              </c:numCache>
            </c:numRef>
          </c:cat>
          <c:val>
            <c:numRef>
              <c:f>'Back Data graficos'!$D$100:$P$100</c:f>
              <c:numCache>
                <c:formatCode>0.0%</c:formatCode>
                <c:ptCount val="13"/>
                <c:pt idx="0">
                  <c:v>0.65437158469945356</c:v>
                </c:pt>
                <c:pt idx="1">
                  <c:v>0.47371985911677056</c:v>
                </c:pt>
                <c:pt idx="2">
                  <c:v>0.77213136910393287</c:v>
                </c:pt>
                <c:pt idx="3">
                  <c:v>0.68001139763499074</c:v>
                </c:pt>
                <c:pt idx="4">
                  <c:v>0.69594010941549089</c:v>
                </c:pt>
                <c:pt idx="5">
                  <c:v>0.75203191960987148</c:v>
                </c:pt>
                <c:pt idx="6">
                  <c:v>0.69677983389188403</c:v>
                </c:pt>
                <c:pt idx="7">
                  <c:v>0.77473472899340401</c:v>
                </c:pt>
                <c:pt idx="8">
                  <c:v>0.65185081323611904</c:v>
                </c:pt>
                <c:pt idx="9">
                  <c:v>0.56599157265189626</c:v>
                </c:pt>
                <c:pt idx="10">
                  <c:v>0.65836355037048711</c:v>
                </c:pt>
                <c:pt idx="11">
                  <c:v>0.75898242853396269</c:v>
                </c:pt>
                <c:pt idx="12">
                  <c:v>0.72632944228274965</c:v>
                </c:pt>
              </c:numCache>
            </c:numRef>
          </c:val>
          <c:extLst xmlns:c16r2="http://schemas.microsoft.com/office/drawing/2015/06/chart">
            <c:ext xmlns:c16="http://schemas.microsoft.com/office/drawing/2014/chart" uri="{C3380CC4-5D6E-409C-BE32-E72D297353CC}">
              <c16:uniqueId val="{00000000-693D-4035-A5F1-0B5B96D7B10B}"/>
            </c:ext>
          </c:extLst>
        </c:ser>
        <c:ser>
          <c:idx val="1"/>
          <c:order val="1"/>
          <c:tx>
            <c:strRef>
              <c:f>'Back Data graficos'!$C$101</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graficos'!$D$99:$P$99</c:f>
              <c:numCache>
                <c:formatCode>[$-C0A]mmmm\-yy;@</c:formatCode>
                <c:ptCount val="13"/>
                <c:pt idx="0">
                  <c:v>44136</c:v>
                </c:pt>
                <c:pt idx="1">
                  <c:v>44166</c:v>
                </c:pt>
                <c:pt idx="2">
                  <c:v>44197</c:v>
                </c:pt>
                <c:pt idx="3">
                  <c:v>44228</c:v>
                </c:pt>
                <c:pt idx="4">
                  <c:v>44256</c:v>
                </c:pt>
                <c:pt idx="5">
                  <c:v>44287</c:v>
                </c:pt>
                <c:pt idx="6">
                  <c:v>44317</c:v>
                </c:pt>
                <c:pt idx="7">
                  <c:v>44348</c:v>
                </c:pt>
                <c:pt idx="8">
                  <c:v>44378</c:v>
                </c:pt>
                <c:pt idx="9">
                  <c:v>44409</c:v>
                </c:pt>
                <c:pt idx="10">
                  <c:v>44440</c:v>
                </c:pt>
                <c:pt idx="11">
                  <c:v>44470</c:v>
                </c:pt>
                <c:pt idx="12">
                  <c:v>44501</c:v>
                </c:pt>
              </c:numCache>
            </c:numRef>
          </c:cat>
          <c:val>
            <c:numRef>
              <c:f>'Back Data graficos'!$D$101:$P$101</c:f>
              <c:numCache>
                <c:formatCode>0.0%</c:formatCode>
                <c:ptCount val="13"/>
                <c:pt idx="0">
                  <c:v>0.34562841530054644</c:v>
                </c:pt>
                <c:pt idx="1">
                  <c:v>0.5262801408832295</c:v>
                </c:pt>
                <c:pt idx="2">
                  <c:v>0.22786863089606699</c:v>
                </c:pt>
                <c:pt idx="3">
                  <c:v>0.31998860236500926</c:v>
                </c:pt>
                <c:pt idx="4">
                  <c:v>0.30405989058450905</c:v>
                </c:pt>
                <c:pt idx="5">
                  <c:v>0.24796808039012858</c:v>
                </c:pt>
                <c:pt idx="6">
                  <c:v>0.30322016610811597</c:v>
                </c:pt>
                <c:pt idx="7">
                  <c:v>0.22526527100659591</c:v>
                </c:pt>
                <c:pt idx="8">
                  <c:v>0.34814918676388112</c:v>
                </c:pt>
                <c:pt idx="9">
                  <c:v>0.43400842734810391</c:v>
                </c:pt>
                <c:pt idx="10">
                  <c:v>0.34163644962951289</c:v>
                </c:pt>
                <c:pt idx="11">
                  <c:v>0.24101757146603722</c:v>
                </c:pt>
                <c:pt idx="12">
                  <c:v>0.2736705577172503</c:v>
                </c:pt>
              </c:numCache>
            </c:numRef>
          </c:val>
          <c:extLst xmlns:c16r2="http://schemas.microsoft.com/office/drawing/2015/06/chart">
            <c:ext xmlns:c16="http://schemas.microsoft.com/office/drawing/2014/chart" uri="{C3380CC4-5D6E-409C-BE32-E72D297353CC}">
              <c16:uniqueId val="{00000001-693D-4035-A5F1-0B5B96D7B10B}"/>
            </c:ext>
          </c:extLst>
        </c:ser>
        <c:dLbls>
          <c:dLblPos val="ctr"/>
          <c:showLegendKey val="0"/>
          <c:showVal val="1"/>
          <c:showCatName val="0"/>
          <c:showSerName val="0"/>
          <c:showPercent val="0"/>
          <c:showBubbleSize val="0"/>
        </c:dLbls>
        <c:gapWidth val="22"/>
        <c:overlap val="100"/>
        <c:axId val="461405872"/>
        <c:axId val="461399208"/>
      </c:barChart>
      <c:dateAx>
        <c:axId val="461405872"/>
        <c:scaling>
          <c:orientation val="minMax"/>
        </c:scaling>
        <c:delete val="0"/>
        <c:axPos val="b"/>
        <c:numFmt formatCode="[$-C0A]mmmm\-yy;@" sourceLinked="1"/>
        <c:majorTickMark val="out"/>
        <c:minorTickMark val="none"/>
        <c:tickLblPos val="nextTo"/>
        <c:txPr>
          <a:bodyPr/>
          <a:lstStyle/>
          <a:p>
            <a:pPr>
              <a:defRPr sz="750"/>
            </a:pPr>
            <a:endParaRPr lang="es-ES"/>
          </a:p>
        </c:txPr>
        <c:crossAx val="461399208"/>
        <c:crosses val="autoZero"/>
        <c:auto val="1"/>
        <c:lblOffset val="100"/>
        <c:baseTimeUnit val="months"/>
      </c:dateAx>
      <c:valAx>
        <c:axId val="461399208"/>
        <c:scaling>
          <c:orientation val="minMax"/>
          <c:max val="1"/>
          <c:min val="0"/>
        </c:scaling>
        <c:delete val="1"/>
        <c:axPos val="l"/>
        <c:numFmt formatCode="0.0%" sourceLinked="1"/>
        <c:majorTickMark val="out"/>
        <c:minorTickMark val="none"/>
        <c:tickLblPos val="nextTo"/>
        <c:crossAx val="46140587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graficos'!$C$95</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graficos'!$D$94:$P$94</c:f>
              <c:numCache>
                <c:formatCode>[$-C0A]mmmm\-yy;@</c:formatCode>
                <c:ptCount val="13"/>
                <c:pt idx="0">
                  <c:v>44136</c:v>
                </c:pt>
                <c:pt idx="1">
                  <c:v>44166</c:v>
                </c:pt>
                <c:pt idx="2">
                  <c:v>44197</c:v>
                </c:pt>
                <c:pt idx="3">
                  <c:v>44228</c:v>
                </c:pt>
                <c:pt idx="4">
                  <c:v>44256</c:v>
                </c:pt>
                <c:pt idx="5">
                  <c:v>44287</c:v>
                </c:pt>
                <c:pt idx="6">
                  <c:v>44317</c:v>
                </c:pt>
                <c:pt idx="7">
                  <c:v>44348</c:v>
                </c:pt>
                <c:pt idx="8">
                  <c:v>44378</c:v>
                </c:pt>
                <c:pt idx="9">
                  <c:v>44409</c:v>
                </c:pt>
                <c:pt idx="10">
                  <c:v>44440</c:v>
                </c:pt>
                <c:pt idx="11">
                  <c:v>44470</c:v>
                </c:pt>
                <c:pt idx="12">
                  <c:v>44501</c:v>
                </c:pt>
              </c:numCache>
            </c:numRef>
          </c:cat>
          <c:val>
            <c:numRef>
              <c:f>'Back Data graficos'!$D$95:$P$95</c:f>
              <c:numCache>
                <c:formatCode>0.0%</c:formatCode>
                <c:ptCount val="13"/>
                <c:pt idx="0">
                  <c:v>0.82786157941437433</c:v>
                </c:pt>
                <c:pt idx="1">
                  <c:v>0.86384032183196657</c:v>
                </c:pt>
                <c:pt idx="2">
                  <c:v>0.90526921969478835</c:v>
                </c:pt>
                <c:pt idx="3">
                  <c:v>0.90965346534653457</c:v>
                </c:pt>
                <c:pt idx="4">
                  <c:v>0.88947531822415393</c:v>
                </c:pt>
                <c:pt idx="5">
                  <c:v>0.93360586411051605</c:v>
                </c:pt>
                <c:pt idx="6">
                  <c:v>0.93549295774647889</c:v>
                </c:pt>
                <c:pt idx="7">
                  <c:v>0.96445698166431604</c:v>
                </c:pt>
                <c:pt idx="8">
                  <c:v>0.94224173411990675</c:v>
                </c:pt>
                <c:pt idx="9">
                  <c:v>0.89979324603721578</c:v>
                </c:pt>
                <c:pt idx="10">
                  <c:v>0.94855261352723286</c:v>
                </c:pt>
                <c:pt idx="11">
                  <c:v>0.94900996505759028</c:v>
                </c:pt>
                <c:pt idx="12">
                  <c:v>0.952152434721242</c:v>
                </c:pt>
              </c:numCache>
            </c:numRef>
          </c:val>
          <c:extLst xmlns:c16r2="http://schemas.microsoft.com/office/drawing/2015/06/chart">
            <c:ext xmlns:c16="http://schemas.microsoft.com/office/drawing/2014/chart" uri="{C3380CC4-5D6E-409C-BE32-E72D297353CC}">
              <c16:uniqueId val="{00000000-9CBA-4B0B-9C5F-49AB8DE81EF0}"/>
            </c:ext>
          </c:extLst>
        </c:ser>
        <c:ser>
          <c:idx val="1"/>
          <c:order val="1"/>
          <c:tx>
            <c:strRef>
              <c:f>'Back Data graficos'!$C$96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graficos'!$D$94:$P$94</c:f>
              <c:numCache>
                <c:formatCode>[$-C0A]mmmm\-yy;@</c:formatCode>
                <c:ptCount val="13"/>
                <c:pt idx="0">
                  <c:v>44136</c:v>
                </c:pt>
                <c:pt idx="1">
                  <c:v>44166</c:v>
                </c:pt>
                <c:pt idx="2">
                  <c:v>44197</c:v>
                </c:pt>
                <c:pt idx="3">
                  <c:v>44228</c:v>
                </c:pt>
                <c:pt idx="4">
                  <c:v>44256</c:v>
                </c:pt>
                <c:pt idx="5">
                  <c:v>44287</c:v>
                </c:pt>
                <c:pt idx="6">
                  <c:v>44317</c:v>
                </c:pt>
                <c:pt idx="7">
                  <c:v>44348</c:v>
                </c:pt>
                <c:pt idx="8">
                  <c:v>44378</c:v>
                </c:pt>
                <c:pt idx="9">
                  <c:v>44409</c:v>
                </c:pt>
                <c:pt idx="10">
                  <c:v>44440</c:v>
                </c:pt>
                <c:pt idx="11">
                  <c:v>44470</c:v>
                </c:pt>
                <c:pt idx="12">
                  <c:v>44501</c:v>
                </c:pt>
              </c:numCache>
            </c:numRef>
          </c:cat>
          <c:val>
            <c:numRef>
              <c:f>'Back Data graficos'!$D$96:$P$96</c:f>
              <c:numCache>
                <c:formatCode>0.0%</c:formatCode>
                <c:ptCount val="13"/>
                <c:pt idx="0">
                  <c:v>0.17213842058562556</c:v>
                </c:pt>
                <c:pt idx="1">
                  <c:v>0.13615967816803345</c:v>
                </c:pt>
                <c:pt idx="2">
                  <c:v>9.473078030521162E-2</c:v>
                </c:pt>
                <c:pt idx="3">
                  <c:v>9.0346534653465344E-2</c:v>
                </c:pt>
                <c:pt idx="4">
                  <c:v>0.11052468177584601</c:v>
                </c:pt>
                <c:pt idx="5">
                  <c:v>6.6394135889484077E-2</c:v>
                </c:pt>
                <c:pt idx="6">
                  <c:v>6.4507042253521121E-2</c:v>
                </c:pt>
                <c:pt idx="7">
                  <c:v>3.5543018335684066E-2</c:v>
                </c:pt>
                <c:pt idx="8">
                  <c:v>5.7758265880093293E-2</c:v>
                </c:pt>
                <c:pt idx="9">
                  <c:v>0.10020675396278428</c:v>
                </c:pt>
                <c:pt idx="10">
                  <c:v>5.1447386472767184E-2</c:v>
                </c:pt>
                <c:pt idx="11">
                  <c:v>5.0990034942409737E-2</c:v>
                </c:pt>
                <c:pt idx="12">
                  <c:v>4.7847565278757942E-2</c:v>
                </c:pt>
              </c:numCache>
            </c:numRef>
          </c:val>
          <c:extLst xmlns:c16r2="http://schemas.microsoft.com/office/drawing/2015/06/chart">
            <c:ext xmlns:c16="http://schemas.microsoft.com/office/drawing/2014/chart" uri="{C3380CC4-5D6E-409C-BE32-E72D297353CC}">
              <c16:uniqueId val="{00000001-9CBA-4B0B-9C5F-49AB8DE81EF0}"/>
            </c:ext>
          </c:extLst>
        </c:ser>
        <c:dLbls>
          <c:dLblPos val="ctr"/>
          <c:showLegendKey val="0"/>
          <c:showVal val="1"/>
          <c:showCatName val="0"/>
          <c:showSerName val="0"/>
          <c:showPercent val="0"/>
          <c:showBubbleSize val="0"/>
        </c:dLbls>
        <c:gapWidth val="56"/>
        <c:overlap val="100"/>
        <c:axId val="461403520"/>
        <c:axId val="461401168"/>
      </c:barChart>
      <c:dateAx>
        <c:axId val="461403520"/>
        <c:scaling>
          <c:orientation val="minMax"/>
        </c:scaling>
        <c:delete val="0"/>
        <c:axPos val="b"/>
        <c:numFmt formatCode="[$-C0A]mmmm\-yy;@" sourceLinked="1"/>
        <c:majorTickMark val="out"/>
        <c:minorTickMark val="none"/>
        <c:tickLblPos val="nextTo"/>
        <c:txPr>
          <a:bodyPr/>
          <a:lstStyle/>
          <a:p>
            <a:pPr>
              <a:defRPr sz="900"/>
            </a:pPr>
            <a:endParaRPr lang="es-ES"/>
          </a:p>
        </c:txPr>
        <c:crossAx val="461401168"/>
        <c:crosses val="autoZero"/>
        <c:auto val="1"/>
        <c:lblOffset val="100"/>
        <c:baseTimeUnit val="months"/>
      </c:dateAx>
      <c:valAx>
        <c:axId val="461401168"/>
        <c:scaling>
          <c:orientation val="minMax"/>
          <c:max val="1"/>
          <c:min val="0"/>
        </c:scaling>
        <c:delete val="1"/>
        <c:axPos val="l"/>
        <c:numFmt formatCode="0.0%" sourceLinked="1"/>
        <c:majorTickMark val="out"/>
        <c:minorTickMark val="none"/>
        <c:tickLblPos val="nextTo"/>
        <c:crossAx val="46140352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graficos'!$C$105</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graficos'!$D$104:$P$104</c:f>
              <c:numCache>
                <c:formatCode>[$-C0A]mmmm\-yy;@</c:formatCode>
                <c:ptCount val="13"/>
                <c:pt idx="0">
                  <c:v>44136</c:v>
                </c:pt>
                <c:pt idx="1">
                  <c:v>44166</c:v>
                </c:pt>
                <c:pt idx="2">
                  <c:v>44197</c:v>
                </c:pt>
                <c:pt idx="3">
                  <c:v>44228</c:v>
                </c:pt>
                <c:pt idx="4">
                  <c:v>44256</c:v>
                </c:pt>
                <c:pt idx="5">
                  <c:v>44287</c:v>
                </c:pt>
                <c:pt idx="6">
                  <c:v>44317</c:v>
                </c:pt>
                <c:pt idx="7">
                  <c:v>44348</c:v>
                </c:pt>
                <c:pt idx="8">
                  <c:v>44378</c:v>
                </c:pt>
                <c:pt idx="9">
                  <c:v>44409</c:v>
                </c:pt>
                <c:pt idx="10">
                  <c:v>44440</c:v>
                </c:pt>
                <c:pt idx="11">
                  <c:v>44470</c:v>
                </c:pt>
                <c:pt idx="12">
                  <c:v>44501</c:v>
                </c:pt>
              </c:numCache>
            </c:numRef>
          </c:cat>
          <c:val>
            <c:numRef>
              <c:f>'Back Data graficos'!$D$105:$P$105</c:f>
              <c:numCache>
                <c:formatCode>0.0%</c:formatCode>
                <c:ptCount val="13"/>
                <c:pt idx="0">
                  <c:v>0.8505222892452553</c:v>
                </c:pt>
                <c:pt idx="1">
                  <c:v>0.88603297769156164</c:v>
                </c:pt>
                <c:pt idx="2">
                  <c:v>0.91623836643978329</c:v>
                </c:pt>
                <c:pt idx="3">
                  <c:v>0.94110770130059918</c:v>
                </c:pt>
                <c:pt idx="4">
                  <c:v>0.9071878202312984</c:v>
                </c:pt>
                <c:pt idx="5">
                  <c:v>0.93497069494836738</c:v>
                </c:pt>
                <c:pt idx="6">
                  <c:v>0.94598701478104719</c:v>
                </c:pt>
                <c:pt idx="7">
                  <c:v>0.99357509994288973</c:v>
                </c:pt>
                <c:pt idx="8">
                  <c:v>0.96050364479787931</c:v>
                </c:pt>
                <c:pt idx="9">
                  <c:v>0.94461335095836085</c:v>
                </c:pt>
                <c:pt idx="10">
                  <c:v>0.9788443739256909</c:v>
                </c:pt>
                <c:pt idx="11">
                  <c:v>0.97192224622030243</c:v>
                </c:pt>
                <c:pt idx="12">
                  <c:v>0.94490505482749387</c:v>
                </c:pt>
              </c:numCache>
            </c:numRef>
          </c:val>
          <c:extLst xmlns:c16r2="http://schemas.microsoft.com/office/drawing/2015/06/chart">
            <c:ext xmlns:c16="http://schemas.microsoft.com/office/drawing/2014/chart" uri="{C3380CC4-5D6E-409C-BE32-E72D297353CC}">
              <c16:uniqueId val="{00000000-ECAF-480D-8E14-879B3BDDDCEC}"/>
            </c:ext>
          </c:extLst>
        </c:ser>
        <c:ser>
          <c:idx val="1"/>
          <c:order val="1"/>
          <c:tx>
            <c:strRef>
              <c:f>'Back Data graficos'!$C$106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graficos'!$D$104:$P$104</c:f>
              <c:numCache>
                <c:formatCode>[$-C0A]mmmm\-yy;@</c:formatCode>
                <c:ptCount val="13"/>
                <c:pt idx="0">
                  <c:v>44136</c:v>
                </c:pt>
                <c:pt idx="1">
                  <c:v>44166</c:v>
                </c:pt>
                <c:pt idx="2">
                  <c:v>44197</c:v>
                </c:pt>
                <c:pt idx="3">
                  <c:v>44228</c:v>
                </c:pt>
                <c:pt idx="4">
                  <c:v>44256</c:v>
                </c:pt>
                <c:pt idx="5">
                  <c:v>44287</c:v>
                </c:pt>
                <c:pt idx="6">
                  <c:v>44317</c:v>
                </c:pt>
                <c:pt idx="7">
                  <c:v>44348</c:v>
                </c:pt>
                <c:pt idx="8">
                  <c:v>44378</c:v>
                </c:pt>
                <c:pt idx="9">
                  <c:v>44409</c:v>
                </c:pt>
                <c:pt idx="10">
                  <c:v>44440</c:v>
                </c:pt>
                <c:pt idx="11">
                  <c:v>44470</c:v>
                </c:pt>
                <c:pt idx="12">
                  <c:v>44501</c:v>
                </c:pt>
              </c:numCache>
            </c:numRef>
          </c:cat>
          <c:val>
            <c:numRef>
              <c:f>'Back Data graficos'!$D$106:$P$106</c:f>
              <c:numCache>
                <c:formatCode>0.0%</c:formatCode>
                <c:ptCount val="13"/>
                <c:pt idx="0">
                  <c:v>0.14947771075474475</c:v>
                </c:pt>
                <c:pt idx="1">
                  <c:v>0.1139670223084384</c:v>
                </c:pt>
                <c:pt idx="2">
                  <c:v>8.3761633560216708E-2</c:v>
                </c:pt>
                <c:pt idx="3">
                  <c:v>5.8892298699400845E-2</c:v>
                </c:pt>
                <c:pt idx="4">
                  <c:v>9.28121797687015E-2</c:v>
                </c:pt>
                <c:pt idx="5">
                  <c:v>6.5029305051632721E-2</c:v>
                </c:pt>
                <c:pt idx="6">
                  <c:v>5.4012985218952897E-2</c:v>
                </c:pt>
                <c:pt idx="7">
                  <c:v>6.4249000571102227E-3</c:v>
                </c:pt>
                <c:pt idx="8">
                  <c:v>3.9496355202120609E-2</c:v>
                </c:pt>
                <c:pt idx="9">
                  <c:v>5.538664904163914E-2</c:v>
                </c:pt>
                <c:pt idx="10">
                  <c:v>2.1155626074309139E-2</c:v>
                </c:pt>
                <c:pt idx="11">
                  <c:v>2.8077753779697626E-2</c:v>
                </c:pt>
                <c:pt idx="12">
                  <c:v>5.5094945172506016E-2</c:v>
                </c:pt>
              </c:numCache>
            </c:numRef>
          </c:val>
          <c:extLst xmlns:c16r2="http://schemas.microsoft.com/office/drawing/2015/06/chart">
            <c:ext xmlns:c16="http://schemas.microsoft.com/office/drawing/2014/chart" uri="{C3380CC4-5D6E-409C-BE32-E72D297353CC}">
              <c16:uniqueId val="{00000001-ECAF-480D-8E14-879B3BDDDCEC}"/>
            </c:ext>
          </c:extLst>
        </c:ser>
        <c:dLbls>
          <c:dLblPos val="ctr"/>
          <c:showLegendKey val="0"/>
          <c:showVal val="1"/>
          <c:showCatName val="0"/>
          <c:showSerName val="0"/>
          <c:showPercent val="0"/>
          <c:showBubbleSize val="0"/>
        </c:dLbls>
        <c:gapWidth val="22"/>
        <c:overlap val="100"/>
        <c:axId val="461403128"/>
        <c:axId val="461399600"/>
      </c:barChart>
      <c:dateAx>
        <c:axId val="461403128"/>
        <c:scaling>
          <c:orientation val="minMax"/>
        </c:scaling>
        <c:delete val="0"/>
        <c:axPos val="b"/>
        <c:numFmt formatCode="[$-C0A]mmmm\-yy;@" sourceLinked="1"/>
        <c:majorTickMark val="out"/>
        <c:minorTickMark val="none"/>
        <c:tickLblPos val="nextTo"/>
        <c:txPr>
          <a:bodyPr/>
          <a:lstStyle/>
          <a:p>
            <a:pPr>
              <a:defRPr sz="750"/>
            </a:pPr>
            <a:endParaRPr lang="es-ES"/>
          </a:p>
        </c:txPr>
        <c:crossAx val="461399600"/>
        <c:crosses val="autoZero"/>
        <c:auto val="1"/>
        <c:lblOffset val="100"/>
        <c:baseTimeUnit val="months"/>
      </c:dateAx>
      <c:valAx>
        <c:axId val="461399600"/>
        <c:scaling>
          <c:orientation val="minMax"/>
          <c:max val="1"/>
          <c:min val="0"/>
        </c:scaling>
        <c:delete val="1"/>
        <c:axPos val="l"/>
        <c:numFmt formatCode="0.0%" sourceLinked="1"/>
        <c:majorTickMark val="out"/>
        <c:minorTickMark val="none"/>
        <c:tickLblPos val="nextTo"/>
        <c:crossAx val="46140312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2" val="0"/>
</file>

<file path=xl/ctrlProps/ctrlProp10.xml><?xml version="1.0" encoding="utf-8"?>
<formControlPr xmlns="http://schemas.microsoft.com/office/spreadsheetml/2009/9/main" objectType="Drop" dropStyle="combo" dx="16" fmlaLink="$N$29" fmlaRange="'Back Data graficos'!$S$15:$S$17" noThreeD="1" sel="3" val="0"/>
</file>

<file path=xl/ctrlProps/ctrlProp2.xml><?xml version="1.0" encoding="utf-8"?>
<formControlPr xmlns="http://schemas.microsoft.com/office/spreadsheetml/2009/9/main" objectType="Drop" dropStyle="combo" dx="16" fmlaLink="$N$29" fmlaRange="'Back Data graficos'!$S$15:$S$17" noThreeD="1" sel="1" val="0"/>
</file>

<file path=xl/ctrlProps/ctrlProp3.xml><?xml version="1.0" encoding="utf-8"?>
<formControlPr xmlns="http://schemas.microsoft.com/office/spreadsheetml/2009/9/main" objectType="Drop" dropStyle="combo" dx="16" fmlaLink="$D$29" fmlaRange="'Back Data graficos'!$S$11:$S$12" noThreeD="1" sel="1" val="0"/>
</file>

<file path=xl/ctrlProps/ctrlProp4.xml><?xml version="1.0" encoding="utf-8"?>
<formControlPr xmlns="http://schemas.microsoft.com/office/spreadsheetml/2009/9/main" objectType="Drop" dropStyle="combo" dx="16" fmlaLink="$N$29" fmlaRange="'Back Data graficos'!$S$15:$S$17" noThreeD="1" sel="3" val="0"/>
</file>

<file path=xl/ctrlProps/ctrlProp5.xml><?xml version="1.0" encoding="utf-8"?>
<formControlPr xmlns="http://schemas.microsoft.com/office/spreadsheetml/2009/9/main" objectType="Drop" dropStyle="combo" dx="16" fmlaLink="$D$29" fmlaRange="'Back Data graficos'!$S$11:$S$12" noThreeD="1" sel="1" val="0"/>
</file>

<file path=xl/ctrlProps/ctrlProp6.xml><?xml version="1.0" encoding="utf-8"?>
<formControlPr xmlns="http://schemas.microsoft.com/office/spreadsheetml/2009/9/main" objectType="Drop" dropStyle="combo" dx="16" fmlaLink="$N$29" fmlaRange="'Back Data graficos'!$S$15:$S$17" noThreeD="1" sel="2" val="0"/>
</file>

<file path=xl/ctrlProps/ctrlProp7.xml><?xml version="1.0" encoding="utf-8"?>
<formControlPr xmlns="http://schemas.microsoft.com/office/spreadsheetml/2009/9/main" objectType="Drop" dropStyle="combo" dx="16" fmlaLink="$D$29" fmlaRange="'Back Data graficos'!$S$11:$S$12" noThreeD="1" sel="1" val="0"/>
</file>

<file path=xl/ctrlProps/ctrlProp8.xml><?xml version="1.0" encoding="utf-8"?>
<formControlPr xmlns="http://schemas.microsoft.com/office/spreadsheetml/2009/9/main" objectType="Drop" dropStyle="combo" dx="16" fmlaLink="$N$29" fmlaRange="'Back Data graficos'!$S$15:$S$17" noThreeD="1" sel="2" val="0"/>
</file>

<file path=xl/ctrlProps/ctrlProp9.xml><?xml version="1.0" encoding="utf-8"?>
<formControlPr xmlns="http://schemas.microsoft.com/office/spreadsheetml/2009/9/main" objectType="Drop" dropStyle="combo" dx="16" fmlaLink="$D$29" fmlaRange="'Back Data graficos'!$S$11:$S$12" noThreeD="1" sel="1"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2.gif"/><Relationship Id="rId3" Type="http://schemas.openxmlformats.org/officeDocument/2006/relationships/hyperlink" Target="#'Total Aceite'!A1"/><Relationship Id="rId7" Type="http://schemas.openxmlformats.org/officeDocument/2006/relationships/hyperlink" Target="#Conclusiones!A1"/><Relationship Id="rId2" Type="http://schemas.openxmlformats.org/officeDocument/2006/relationships/hyperlink" Target="#'A. Oliva'!A1"/><Relationship Id="rId1" Type="http://schemas.openxmlformats.org/officeDocument/2006/relationships/hyperlink" Target="#Portada!A1"/><Relationship Id="rId6" Type="http://schemas.openxmlformats.org/officeDocument/2006/relationships/hyperlink" Target="#'O. Virgen Extra'!A1"/><Relationship Id="rId5" Type="http://schemas.openxmlformats.org/officeDocument/2006/relationships/hyperlink" Target="#'O. Virgen '!A1"/><Relationship Id="rId4" Type="http://schemas.openxmlformats.org/officeDocument/2006/relationships/hyperlink" Target="#'O. Virgen + Extra'!A1"/><Relationship Id="rId9"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6.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7.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8.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6350</xdr:colOff>
      <xdr:row>27</xdr:row>
      <xdr:rowOff>48074</xdr:rowOff>
    </xdr:to>
    <xdr:pic>
      <xdr:nvPicPr>
        <xdr:cNvPr id="10" name="Imagen 9" descr="De Oliva, Aceite De Oliva, Hoja De Olivo, Planta, Comer">
          <a:extLst>
            <a:ext uri="{FF2B5EF4-FFF2-40B4-BE49-F238E27FC236}">
              <a16:creationId xmlns:a16="http://schemas.microsoft.com/office/drawing/2014/main" xmlns="" id="{00000000-0008-0000-0000-00000A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0299" r="-208"/>
        <a:stretch/>
      </xdr:blipFill>
      <xdr:spPr bwMode="auto">
        <a:xfrm>
          <a:off x="0" y="0"/>
          <a:ext cx="9153525" cy="51947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xmlns=""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0</xdr:colOff>
      <xdr:row>11</xdr:row>
      <xdr:rowOff>95250</xdr:rowOff>
    </xdr:from>
    <xdr:to>
      <xdr:col>11</xdr:col>
      <xdr:colOff>581024</xdr:colOff>
      <xdr:row>16</xdr:row>
      <xdr:rowOff>108410</xdr:rowOff>
    </xdr:to>
    <xdr:sp macro="" textlink="">
      <xdr:nvSpPr>
        <xdr:cNvPr id="6" name="Text Box 21">
          <a:extLst>
            <a:ext uri="{FF2B5EF4-FFF2-40B4-BE49-F238E27FC236}">
              <a16:creationId xmlns:a16="http://schemas.microsoft.com/office/drawing/2014/main" xmlns="" id="{00000000-0008-0000-0000-000006000000}"/>
            </a:ext>
          </a:extLst>
        </xdr:cNvPr>
        <xdr:cNvSpPr txBox="1">
          <a:spLocks noChangeArrowheads="1"/>
        </xdr:cNvSpPr>
      </xdr:nvSpPr>
      <xdr:spPr bwMode="auto">
        <a:xfrm>
          <a:off x="0" y="2120900"/>
          <a:ext cx="9382124" cy="933910"/>
        </a:xfrm>
        <a:prstGeom prst="rect">
          <a:avLst/>
        </a:prstGeom>
        <a:solidFill>
          <a:schemeClr val="bg1">
            <a:alpha val="46000"/>
          </a:schemeClr>
        </a:solidFill>
        <a:ln>
          <a:noFill/>
        </a:ln>
        <a:effec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ACEITE</a:t>
          </a:r>
        </a:p>
        <a:p>
          <a:pPr algn="ctr" eaLnBrk="1" hangingPunct="1">
            <a:spcBef>
              <a:spcPct val="0"/>
            </a:spcBef>
            <a:buFontTx/>
            <a:buNone/>
          </a:pPr>
          <a:r>
            <a:rPr lang="es-ES" altLang="es-ES" sz="1800" b="1">
              <a:solidFill>
                <a:sysClr val="windowText" lastClr="000000"/>
              </a:solidFill>
              <a:latin typeface="Verdana" pitchFamily="34" charset="0"/>
            </a:rPr>
            <a:t>(Doméstico)</a:t>
          </a:r>
        </a:p>
        <a:p>
          <a:pPr algn="ctr" eaLnBrk="1" hangingPunct="1">
            <a:spcBef>
              <a:spcPct val="0"/>
            </a:spcBef>
            <a:buFontTx/>
            <a:buNone/>
          </a:pPr>
          <a:endParaRPr lang="es-ES" altLang="es-ES" sz="1800" b="1">
            <a:solidFill>
              <a:sysClr val="windowText" lastClr="000000"/>
            </a:solidFill>
            <a:latin typeface="Verdana" pitchFamily="34" charset="0"/>
          </a:endParaRPr>
        </a:p>
      </xdr:txBody>
    </xdr:sp>
    <xdr:clientData/>
  </xdr:twoCellAnchor>
  <xdr:twoCellAnchor>
    <xdr:from>
      <xdr:col>4</xdr:col>
      <xdr:colOff>19050</xdr:colOff>
      <xdr:row>13</xdr:row>
      <xdr:rowOff>180975</xdr:rowOff>
    </xdr:from>
    <xdr:to>
      <xdr:col>7</xdr:col>
      <xdr:colOff>652627</xdr:colOff>
      <xdr:row>17</xdr:row>
      <xdr:rowOff>44012</xdr:rowOff>
    </xdr:to>
    <xdr:sp macro="" textlink="">
      <xdr:nvSpPr>
        <xdr:cNvPr id="7" name="Rectángulo 1">
          <a:extLst>
            <a:ext uri="{FF2B5EF4-FFF2-40B4-BE49-F238E27FC236}">
              <a16:creationId xmlns:a16="http://schemas.microsoft.com/office/drawing/2014/main" xmlns="" id="{00000000-0008-0000-0000-000007000000}"/>
            </a:ext>
          </a:extLst>
        </xdr:cNvPr>
        <xdr:cNvSpPr/>
      </xdr:nvSpPr>
      <xdr:spPr>
        <a:xfrm>
          <a:off x="3067050" y="2657475"/>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Noviembre  </a:t>
          </a:r>
          <a:r>
            <a:rPr lang="es-ES" sz="2000" b="0">
              <a:solidFill>
                <a:sysClr val="windowText" lastClr="000000"/>
              </a:solidFill>
              <a:effectLst/>
              <a:latin typeface="+mn-lt"/>
              <a:ea typeface="+mn-ea"/>
              <a:cs typeface="+mn-cs"/>
            </a:rPr>
            <a:t>2021</a:t>
          </a:r>
          <a:endParaRPr lang="en-US" sz="4400" b="0">
            <a:solidFill>
              <a:sysClr val="windowText" lastClr="000000"/>
            </a:solidFill>
            <a:effectLst/>
          </a:endParaRPr>
        </a:p>
      </xdr:txBody>
    </xdr:sp>
    <xdr:clientData/>
  </xdr:twoCellAnchor>
  <xdr:twoCellAnchor editAs="oneCell">
    <xdr:from>
      <xdr:col>0</xdr:col>
      <xdr:colOff>303120</xdr:colOff>
      <xdr:row>1</xdr:row>
      <xdr:rowOff>2428</xdr:rowOff>
    </xdr:from>
    <xdr:to>
      <xdr:col>4</xdr:col>
      <xdr:colOff>315120</xdr:colOff>
      <xdr:row>5</xdr:row>
      <xdr:rowOff>107421</xdr:rowOff>
    </xdr:to>
    <xdr:pic>
      <xdr:nvPicPr>
        <xdr:cNvPr id="8" name="Imagen 7">
          <a:extLst>
            <a:ext uri="{FF2B5EF4-FFF2-40B4-BE49-F238E27FC236}">
              <a16:creationId xmlns:a16="http://schemas.microsoft.com/office/drawing/2014/main" xmlns="" id="{00000000-0008-0000-0000-000008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03120" y="183403"/>
          <a:ext cx="3212400" cy="828893"/>
        </a:xfrm>
        <a:prstGeom prst="rect">
          <a:avLst/>
        </a:prstGeom>
      </xdr:spPr>
    </xdr:pic>
    <xdr:clientData/>
  </xdr:twoCellAnchor>
  <xdr:twoCellAnchor editAs="oneCell">
    <xdr:from>
      <xdr:col>8</xdr:col>
      <xdr:colOff>753970</xdr:colOff>
      <xdr:row>0</xdr:row>
      <xdr:rowOff>104028</xdr:rowOff>
    </xdr:from>
    <xdr:to>
      <xdr:col>12</xdr:col>
      <xdr:colOff>66004</xdr:colOff>
      <xdr:row>3</xdr:row>
      <xdr:rowOff>141070</xdr:rowOff>
    </xdr:to>
    <xdr:pic>
      <xdr:nvPicPr>
        <xdr:cNvPr id="11" name="Imagen 10">
          <a:extLst>
            <a:ext uri="{FF2B5EF4-FFF2-40B4-BE49-F238E27FC236}">
              <a16:creationId xmlns:a16="http://schemas.microsoft.com/office/drawing/2014/main" xmlns="" id="{00000000-0008-0000-0000-00000B000000}"/>
            </a:ext>
          </a:extLst>
        </xdr:cNvPr>
        <xdr:cNvPicPr>
          <a:picLocks noChangeAspect="1"/>
        </xdr:cNvPicPr>
      </xdr:nvPicPr>
      <xdr:blipFill>
        <a:blip xmlns:r="http://schemas.openxmlformats.org/officeDocument/2006/relationships" r:embed="rId4"/>
        <a:stretch>
          <a:fillRect/>
        </a:stretch>
      </xdr:blipFill>
      <xdr:spPr>
        <a:xfrm>
          <a:off x="7154770" y="104028"/>
          <a:ext cx="2512434" cy="5799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xmlns=""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ACEITE</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623644</xdr:colOff>
      <xdr:row>5</xdr:row>
      <xdr:rowOff>119117</xdr:rowOff>
    </xdr:from>
    <xdr:to>
      <xdr:col>8</xdr:col>
      <xdr:colOff>642733</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xmlns="" id="{00000000-0008-0000-0100-000004000000}"/>
            </a:ext>
          </a:extLst>
        </xdr:cNvPr>
        <xdr:cNvGrpSpPr/>
      </xdr:nvGrpSpPr>
      <xdr:grpSpPr>
        <a:xfrm>
          <a:off x="623644" y="1563742"/>
          <a:ext cx="6924714" cy="533123"/>
          <a:chOff x="1197672" y="1465430"/>
          <a:chExt cx="6441281" cy="597529"/>
        </a:xfrm>
        <a:solidFill>
          <a:srgbClr val="4C8C2B"/>
        </a:solidFill>
      </xdr:grpSpPr>
      <xdr:grpSp>
        <xdr:nvGrpSpPr>
          <xdr:cNvPr id="5" name="4 Grupo">
            <a:extLst>
              <a:ext uri="{FF2B5EF4-FFF2-40B4-BE49-F238E27FC236}">
                <a16:creationId xmlns:a16="http://schemas.microsoft.com/office/drawing/2014/main" xmlns=""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xmlns=""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xmlns=""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xmlns=""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623644</xdr:colOff>
      <xdr:row>24</xdr:row>
      <xdr:rowOff>81763</xdr:rowOff>
    </xdr:from>
    <xdr:to>
      <xdr:col>8</xdr:col>
      <xdr:colOff>642733</xdr:colOff>
      <xdr:row>27</xdr:row>
      <xdr:rowOff>67197</xdr:rowOff>
    </xdr:to>
    <xdr:grpSp>
      <xdr:nvGrpSpPr>
        <xdr:cNvPr id="9" name="8 Grupo">
          <a:hlinkClick xmlns:r="http://schemas.openxmlformats.org/officeDocument/2006/relationships" r:id="rId2"/>
          <a:extLst>
            <a:ext uri="{FF2B5EF4-FFF2-40B4-BE49-F238E27FC236}">
              <a16:creationId xmlns:a16="http://schemas.microsoft.com/office/drawing/2014/main" xmlns="" id="{00000000-0008-0000-0100-000009000000}"/>
            </a:ext>
          </a:extLst>
        </xdr:cNvPr>
        <xdr:cNvGrpSpPr/>
      </xdr:nvGrpSpPr>
      <xdr:grpSpPr>
        <a:xfrm>
          <a:off x="623644" y="4995076"/>
          <a:ext cx="6924714" cy="533121"/>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xmlns=""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xmlns=""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xmlns=""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xmlns=""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a:t>
            </a:r>
          </a:p>
        </xdr:txBody>
      </xdr:sp>
    </xdr:grpSp>
    <xdr:clientData/>
  </xdr:twoCellAnchor>
  <xdr:twoCellAnchor>
    <xdr:from>
      <xdr:col>0</xdr:col>
      <xdr:colOff>623644</xdr:colOff>
      <xdr:row>9</xdr:row>
      <xdr:rowOff>75452</xdr:rowOff>
    </xdr:from>
    <xdr:to>
      <xdr:col>8</xdr:col>
      <xdr:colOff>642733</xdr:colOff>
      <xdr:row>12</xdr:row>
      <xdr:rowOff>60886</xdr:rowOff>
    </xdr:to>
    <xdr:grpSp>
      <xdr:nvGrpSpPr>
        <xdr:cNvPr id="14" name="13 Grupo">
          <a:hlinkClick xmlns:r="http://schemas.openxmlformats.org/officeDocument/2006/relationships" r:id="rId3"/>
          <a:extLst>
            <a:ext uri="{FF2B5EF4-FFF2-40B4-BE49-F238E27FC236}">
              <a16:creationId xmlns:a16="http://schemas.microsoft.com/office/drawing/2014/main" xmlns="" id="{00000000-0008-0000-0100-00000E000000}"/>
            </a:ext>
          </a:extLst>
        </xdr:cNvPr>
        <xdr:cNvGrpSpPr/>
      </xdr:nvGrpSpPr>
      <xdr:grpSpPr>
        <a:xfrm>
          <a:off x="623644" y="2250327"/>
          <a:ext cx="6924714" cy="533122"/>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xmlns=""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xmlns=""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xmlns=""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xmlns=""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Aceite</a:t>
            </a:r>
          </a:p>
        </xdr:txBody>
      </xdr:sp>
    </xdr:grpSp>
    <xdr:clientData/>
  </xdr:twoCellAnchor>
  <xdr:twoCellAnchor>
    <xdr:from>
      <xdr:col>0</xdr:col>
      <xdr:colOff>623644</xdr:colOff>
      <xdr:row>13</xdr:row>
      <xdr:rowOff>31786</xdr:rowOff>
    </xdr:from>
    <xdr:to>
      <xdr:col>8</xdr:col>
      <xdr:colOff>642733</xdr:colOff>
      <xdr:row>16</xdr:row>
      <xdr:rowOff>7695</xdr:rowOff>
    </xdr:to>
    <xdr:grpSp>
      <xdr:nvGrpSpPr>
        <xdr:cNvPr id="20" name="19 Grupo">
          <a:hlinkClick xmlns:r="http://schemas.openxmlformats.org/officeDocument/2006/relationships" r:id="rId4"/>
          <a:extLst>
            <a:ext uri="{FF2B5EF4-FFF2-40B4-BE49-F238E27FC236}">
              <a16:creationId xmlns:a16="http://schemas.microsoft.com/office/drawing/2014/main" xmlns="" id="{00000000-0008-0000-0100-000014000000}"/>
            </a:ext>
          </a:extLst>
        </xdr:cNvPr>
        <xdr:cNvGrpSpPr/>
      </xdr:nvGrpSpPr>
      <xdr:grpSpPr>
        <a:xfrm>
          <a:off x="623644" y="2936911"/>
          <a:ext cx="6924714" cy="523597"/>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xmlns=""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xmlns=""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xmlns=""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xmlns=""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a:t>
            </a:r>
            <a:r>
              <a:rPr lang="en-US" sz="1600" b="0" baseline="0">
                <a:solidFill>
                  <a:schemeClr val="bg1"/>
                </a:solidFill>
                <a:latin typeface="Arial Narrow" panose="020B0606020202030204" pitchFamily="34" charset="0"/>
              </a:rPr>
              <a:t> de Oliva Virgen + Virgen Extra</a:t>
            </a:r>
            <a:endParaRPr lang="en-US" sz="1600" b="0">
              <a:solidFill>
                <a:schemeClr val="bg1"/>
              </a:solidFill>
              <a:latin typeface="Arial Narrow" panose="020B0606020202030204" pitchFamily="34" charset="0"/>
            </a:endParaRPr>
          </a:p>
        </xdr:txBody>
      </xdr:sp>
    </xdr:grpSp>
    <xdr:clientData/>
  </xdr:twoCellAnchor>
  <xdr:twoCellAnchor>
    <xdr:from>
      <xdr:col>0</xdr:col>
      <xdr:colOff>623644</xdr:colOff>
      <xdr:row>16</xdr:row>
      <xdr:rowOff>169095</xdr:rowOff>
    </xdr:from>
    <xdr:to>
      <xdr:col>8</xdr:col>
      <xdr:colOff>642733</xdr:colOff>
      <xdr:row>19</xdr:row>
      <xdr:rowOff>154529</xdr:rowOff>
    </xdr:to>
    <xdr:grpSp>
      <xdr:nvGrpSpPr>
        <xdr:cNvPr id="26" name="25 Grupo">
          <a:hlinkClick xmlns:r="http://schemas.openxmlformats.org/officeDocument/2006/relationships" r:id="rId5"/>
          <a:extLst>
            <a:ext uri="{FF2B5EF4-FFF2-40B4-BE49-F238E27FC236}">
              <a16:creationId xmlns:a16="http://schemas.microsoft.com/office/drawing/2014/main" xmlns="" id="{00000000-0008-0000-0100-00001A000000}"/>
            </a:ext>
          </a:extLst>
        </xdr:cNvPr>
        <xdr:cNvGrpSpPr/>
      </xdr:nvGrpSpPr>
      <xdr:grpSpPr>
        <a:xfrm>
          <a:off x="623644" y="3621908"/>
          <a:ext cx="6924714" cy="533121"/>
          <a:chOff x="1197672" y="1465430"/>
          <a:chExt cx="6441281" cy="597529"/>
        </a:xfrm>
        <a:solidFill>
          <a:schemeClr val="bg1">
            <a:lumMod val="65000"/>
          </a:schemeClr>
        </a:solidFill>
      </xdr:grpSpPr>
      <xdr:grpSp>
        <xdr:nvGrpSpPr>
          <xdr:cNvPr id="27" name="26 Grupo">
            <a:extLst>
              <a:ext uri="{FF2B5EF4-FFF2-40B4-BE49-F238E27FC236}">
                <a16:creationId xmlns:a16="http://schemas.microsoft.com/office/drawing/2014/main" xmlns="" id="{00000000-0008-0000-0100-00001B000000}"/>
              </a:ext>
            </a:extLst>
          </xdr:cNvPr>
          <xdr:cNvGrpSpPr/>
        </xdr:nvGrpSpPr>
        <xdr:grpSpPr>
          <a:xfrm>
            <a:off x="1197672" y="1465430"/>
            <a:ext cx="6441281" cy="597529"/>
            <a:chOff x="1661954" y="1449902"/>
            <a:chExt cx="5564184" cy="415179"/>
          </a:xfrm>
          <a:grpFill/>
        </xdr:grpSpPr>
        <xdr:sp macro="" textlink="">
          <xdr:nvSpPr>
            <xdr:cNvPr id="29" name="28 Rectángulo">
              <a:extLst>
                <a:ext uri="{FF2B5EF4-FFF2-40B4-BE49-F238E27FC236}">
                  <a16:creationId xmlns:a16="http://schemas.microsoft.com/office/drawing/2014/main" xmlns=""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9 Conector recto">
              <a:extLst>
                <a:ext uri="{FF2B5EF4-FFF2-40B4-BE49-F238E27FC236}">
                  <a16:creationId xmlns:a16="http://schemas.microsoft.com/office/drawing/2014/main" xmlns="" id="{00000000-0008-0000-0100-00001E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7 CuadroTexto">
            <a:extLst>
              <a:ext uri="{FF2B5EF4-FFF2-40B4-BE49-F238E27FC236}">
                <a16:creationId xmlns:a16="http://schemas.microsoft.com/office/drawing/2014/main" xmlns="" id="{00000000-0008-0000-0100-00001C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a:t>
            </a:r>
          </a:p>
        </xdr:txBody>
      </xdr:sp>
    </xdr:grpSp>
    <xdr:clientData/>
  </xdr:twoCellAnchor>
  <xdr:twoCellAnchor>
    <xdr:from>
      <xdr:col>0</xdr:col>
      <xdr:colOff>637251</xdr:colOff>
      <xdr:row>20</xdr:row>
      <xdr:rowOff>125429</xdr:rowOff>
    </xdr:from>
    <xdr:to>
      <xdr:col>8</xdr:col>
      <xdr:colOff>656340</xdr:colOff>
      <xdr:row>23</xdr:row>
      <xdr:rowOff>110863</xdr:rowOff>
    </xdr:to>
    <xdr:grpSp>
      <xdr:nvGrpSpPr>
        <xdr:cNvPr id="31" name="30 Grupo">
          <a:hlinkClick xmlns:r="http://schemas.openxmlformats.org/officeDocument/2006/relationships" r:id="rId6"/>
          <a:extLst>
            <a:ext uri="{FF2B5EF4-FFF2-40B4-BE49-F238E27FC236}">
              <a16:creationId xmlns:a16="http://schemas.microsoft.com/office/drawing/2014/main" xmlns="" id="{00000000-0008-0000-0100-00001F000000}"/>
            </a:ext>
          </a:extLst>
        </xdr:cNvPr>
        <xdr:cNvGrpSpPr/>
      </xdr:nvGrpSpPr>
      <xdr:grpSpPr>
        <a:xfrm>
          <a:off x="637251" y="4308492"/>
          <a:ext cx="6924714" cy="533121"/>
          <a:chOff x="1197672" y="1465430"/>
          <a:chExt cx="6441281" cy="597529"/>
        </a:xfrm>
        <a:solidFill>
          <a:schemeClr val="bg1">
            <a:lumMod val="65000"/>
          </a:schemeClr>
        </a:solidFill>
      </xdr:grpSpPr>
      <xdr:grpSp>
        <xdr:nvGrpSpPr>
          <xdr:cNvPr id="32" name="31 Grupo">
            <a:extLst>
              <a:ext uri="{FF2B5EF4-FFF2-40B4-BE49-F238E27FC236}">
                <a16:creationId xmlns:a16="http://schemas.microsoft.com/office/drawing/2014/main" xmlns="" id="{00000000-0008-0000-0100-000020000000}"/>
              </a:ext>
            </a:extLst>
          </xdr:cNvPr>
          <xdr:cNvGrpSpPr/>
        </xdr:nvGrpSpPr>
        <xdr:grpSpPr>
          <a:xfrm>
            <a:off x="1197672" y="1465430"/>
            <a:ext cx="6441281" cy="597529"/>
            <a:chOff x="1661954" y="1449902"/>
            <a:chExt cx="5564184" cy="415179"/>
          </a:xfrm>
          <a:grpFill/>
        </xdr:grpSpPr>
        <xdr:sp macro="" textlink="">
          <xdr:nvSpPr>
            <xdr:cNvPr id="34" name="33 Rectángulo">
              <a:extLst>
                <a:ext uri="{FF2B5EF4-FFF2-40B4-BE49-F238E27FC236}">
                  <a16:creationId xmlns:a16="http://schemas.microsoft.com/office/drawing/2014/main" xmlns=""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34 Conector recto">
              <a:extLst>
                <a:ext uri="{FF2B5EF4-FFF2-40B4-BE49-F238E27FC236}">
                  <a16:creationId xmlns:a16="http://schemas.microsoft.com/office/drawing/2014/main" xmlns="" id="{00000000-0008-0000-0100-000023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32 CuadroTexto">
            <a:extLst>
              <a:ext uri="{FF2B5EF4-FFF2-40B4-BE49-F238E27FC236}">
                <a16:creationId xmlns:a16="http://schemas.microsoft.com/office/drawing/2014/main" xmlns="" id="{00000000-0008-0000-0100-000021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 Extra</a:t>
            </a:r>
          </a:p>
        </xdr:txBody>
      </xdr:sp>
    </xdr:grpSp>
    <xdr:clientData/>
  </xdr:twoCellAnchor>
  <xdr:twoCellAnchor>
    <xdr:from>
      <xdr:col>0</xdr:col>
      <xdr:colOff>623644</xdr:colOff>
      <xdr:row>28</xdr:row>
      <xdr:rowOff>38100</xdr:rowOff>
    </xdr:from>
    <xdr:to>
      <xdr:col>8</xdr:col>
      <xdr:colOff>642733</xdr:colOff>
      <xdr:row>31</xdr:row>
      <xdr:rowOff>23534</xdr:rowOff>
    </xdr:to>
    <xdr:grpSp>
      <xdr:nvGrpSpPr>
        <xdr:cNvPr id="36" name="35 Grupo">
          <a:hlinkClick xmlns:r="http://schemas.openxmlformats.org/officeDocument/2006/relationships" r:id="rId7"/>
          <a:extLst>
            <a:ext uri="{FF2B5EF4-FFF2-40B4-BE49-F238E27FC236}">
              <a16:creationId xmlns:a16="http://schemas.microsoft.com/office/drawing/2014/main" xmlns="" id="{00000000-0008-0000-0100-000024000000}"/>
            </a:ext>
          </a:extLst>
        </xdr:cNvPr>
        <xdr:cNvGrpSpPr/>
      </xdr:nvGrpSpPr>
      <xdr:grpSpPr>
        <a:xfrm>
          <a:off x="623644" y="5681663"/>
          <a:ext cx="6924714" cy="533121"/>
          <a:chOff x="1197672" y="1465430"/>
          <a:chExt cx="6441281" cy="597529"/>
        </a:xfrm>
        <a:solidFill>
          <a:schemeClr val="bg1">
            <a:lumMod val="65000"/>
          </a:schemeClr>
        </a:solidFill>
      </xdr:grpSpPr>
      <xdr:grpSp>
        <xdr:nvGrpSpPr>
          <xdr:cNvPr id="37" name="36 Grupo">
            <a:extLst>
              <a:ext uri="{FF2B5EF4-FFF2-40B4-BE49-F238E27FC236}">
                <a16:creationId xmlns:a16="http://schemas.microsoft.com/office/drawing/2014/main" xmlns="" id="{00000000-0008-0000-0100-000025000000}"/>
              </a:ext>
            </a:extLst>
          </xdr:cNvPr>
          <xdr:cNvGrpSpPr/>
        </xdr:nvGrpSpPr>
        <xdr:grpSpPr>
          <a:xfrm>
            <a:off x="1197672" y="1465430"/>
            <a:ext cx="6441281" cy="597529"/>
            <a:chOff x="1661954" y="1449902"/>
            <a:chExt cx="5564184" cy="415179"/>
          </a:xfrm>
          <a:grpFill/>
        </xdr:grpSpPr>
        <xdr:sp macro="" textlink="">
          <xdr:nvSpPr>
            <xdr:cNvPr id="39" name="38 Rectángulo">
              <a:extLst>
                <a:ext uri="{FF2B5EF4-FFF2-40B4-BE49-F238E27FC236}">
                  <a16:creationId xmlns:a16="http://schemas.microsoft.com/office/drawing/2014/main" xmlns="" id="{00000000-0008-0000-0100-00002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40" name="39 Conector recto">
              <a:extLst>
                <a:ext uri="{FF2B5EF4-FFF2-40B4-BE49-F238E27FC236}">
                  <a16:creationId xmlns:a16="http://schemas.microsoft.com/office/drawing/2014/main" xmlns="" id="{00000000-0008-0000-0100-00002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8" name="37 CuadroTexto">
            <a:extLst>
              <a:ext uri="{FF2B5EF4-FFF2-40B4-BE49-F238E27FC236}">
                <a16:creationId xmlns:a16="http://schemas.microsoft.com/office/drawing/2014/main" xmlns="" id="{00000000-0008-0000-0100-000026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editAs="oneCell">
    <xdr:from>
      <xdr:col>6</xdr:col>
      <xdr:colOff>625663</xdr:colOff>
      <xdr:row>0</xdr:row>
      <xdr:rowOff>387350</xdr:rowOff>
    </xdr:from>
    <xdr:to>
      <xdr:col>8</xdr:col>
      <xdr:colOff>574489</xdr:colOff>
      <xdr:row>1</xdr:row>
      <xdr:rowOff>98321</xdr:rowOff>
    </xdr:to>
    <xdr:pic>
      <xdr:nvPicPr>
        <xdr:cNvPr id="21" name="Imagen 20">
          <a:extLst>
            <a:ext uri="{FF2B5EF4-FFF2-40B4-BE49-F238E27FC236}">
              <a16:creationId xmlns:a16="http://schemas.microsoft.com/office/drawing/2014/main" xmlns="" id="{00000000-0008-0000-0100-000015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5921563" y="387350"/>
          <a:ext cx="1549026" cy="425346"/>
        </a:xfrm>
        <a:prstGeom prst="rect">
          <a:avLst/>
        </a:prstGeom>
      </xdr:spPr>
    </xdr:pic>
    <xdr:clientData/>
  </xdr:twoCellAnchor>
  <xdr:twoCellAnchor editAs="oneCell">
    <xdr:from>
      <xdr:col>6</xdr:col>
      <xdr:colOff>572181</xdr:colOff>
      <xdr:row>0</xdr:row>
      <xdr:rowOff>0</xdr:rowOff>
    </xdr:from>
    <xdr:to>
      <xdr:col>8</xdr:col>
      <xdr:colOff>635577</xdr:colOff>
      <xdr:row>0</xdr:row>
      <xdr:rowOff>378976</xdr:rowOff>
    </xdr:to>
    <xdr:pic>
      <xdr:nvPicPr>
        <xdr:cNvPr id="41" name="Imagen 40">
          <a:extLst>
            <a:ext uri="{FF2B5EF4-FFF2-40B4-BE49-F238E27FC236}">
              <a16:creationId xmlns:a16="http://schemas.microsoft.com/office/drawing/2014/main" xmlns="" id="{00000000-0008-0000-0100-000029000000}"/>
            </a:ext>
          </a:extLst>
        </xdr:cNvPr>
        <xdr:cNvPicPr>
          <a:picLocks noChangeAspect="1"/>
        </xdr:cNvPicPr>
      </xdr:nvPicPr>
      <xdr:blipFill>
        <a:blip xmlns:r="http://schemas.openxmlformats.org/officeDocument/2006/relationships" r:embed="rId9"/>
        <a:stretch>
          <a:fillRect/>
        </a:stretch>
      </xdr:blipFill>
      <xdr:spPr>
        <a:xfrm>
          <a:off x="5868081" y="0"/>
          <a:ext cx="1663596" cy="3789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16" name="15 Gráfico">
          <a:extLst>
            <a:ext uri="{FF2B5EF4-FFF2-40B4-BE49-F238E27FC236}">
              <a16:creationId xmlns:a16="http://schemas.microsoft.com/office/drawing/2014/main" xmlns=""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177800</xdr:rowOff>
    </xdr:from>
    <xdr:to>
      <xdr:col>17</xdr:col>
      <xdr:colOff>609600</xdr:colOff>
      <xdr:row>24</xdr:row>
      <xdr:rowOff>292100</xdr:rowOff>
    </xdr:to>
    <xdr:graphicFrame macro="">
      <xdr:nvGraphicFramePr>
        <xdr:cNvPr id="2" name="1 Gráfico">
          <a:extLst>
            <a:ext uri="{FF2B5EF4-FFF2-40B4-BE49-F238E27FC236}">
              <a16:creationId xmlns:a16="http://schemas.microsoft.com/office/drawing/2014/main" xmlns=""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xmlns=""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TOTAL ACEITE ENVASADO(Doméstico)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xmlns=""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xmlns=""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xmlns=""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xmlns=""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xmlns=""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21" name="Imagen 3">
          <a:hlinkClick xmlns:r="http://schemas.openxmlformats.org/officeDocument/2006/relationships" r:id="rId4"/>
          <a:extLst>
            <a:ext uri="{FF2B5EF4-FFF2-40B4-BE49-F238E27FC236}">
              <a16:creationId xmlns:a16="http://schemas.microsoft.com/office/drawing/2014/main" xmlns=""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3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DE OLIVA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9457" name="Drop Down 1" hidden="1">
              <a:extLst>
                <a:ext uri="{63B3BB69-23CF-44E3-9099-C40C66FF867C}">
                  <a14:compatExt spid="_x0000_s19457"/>
                </a:ext>
                <a:ext uri="{FF2B5EF4-FFF2-40B4-BE49-F238E27FC236}">
                  <a16:creationId xmlns:a16="http://schemas.microsoft.com/office/drawing/2014/main" xmlns="" id="{00000000-0008-0000-03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9458" name="Drop Down 2" hidden="1">
              <a:extLst>
                <a:ext uri="{63B3BB69-23CF-44E3-9099-C40C66FF867C}">
                  <a14:compatExt spid="_x0000_s19458"/>
                </a:ext>
                <a:ext uri="{FF2B5EF4-FFF2-40B4-BE49-F238E27FC236}">
                  <a16:creationId xmlns:a16="http://schemas.microsoft.com/office/drawing/2014/main" xmlns="" id="{00000000-0008-0000-03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321469</xdr:colOff>
      <xdr:row>29</xdr:row>
      <xdr:rowOff>76200</xdr:rowOff>
    </xdr:from>
    <xdr:to>
      <xdr:col>9</xdr:col>
      <xdr:colOff>766764</xdr:colOff>
      <xdr:row>49</xdr:row>
      <xdr:rowOff>25400</xdr:rowOff>
    </xdr:to>
    <xdr:graphicFrame macro="">
      <xdr:nvGraphicFramePr>
        <xdr:cNvPr id="2" name="1 Gráfico">
          <a:extLst>
            <a:ext uri="{FF2B5EF4-FFF2-40B4-BE49-F238E27FC236}">
              <a16:creationId xmlns:a16="http://schemas.microsoft.com/office/drawing/2014/main" xmlns=""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4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4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4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21505" name="Drop Down 1" hidden="1">
              <a:extLst>
                <a:ext uri="{63B3BB69-23CF-44E3-9099-C40C66FF867C}">
                  <a14:compatExt spid="_x0000_s21505"/>
                </a:ext>
                <a:ext uri="{FF2B5EF4-FFF2-40B4-BE49-F238E27FC236}">
                  <a16:creationId xmlns:a16="http://schemas.microsoft.com/office/drawing/2014/main" xmlns="" id="{00000000-0008-0000-0400-000001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xmlns="" id="{00000000-0008-0000-04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4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5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5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5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20481" name="Drop Down 1" hidden="1">
              <a:extLst>
                <a:ext uri="{63B3BB69-23CF-44E3-9099-C40C66FF867C}">
                  <a14:compatExt spid="_x0000_s20481"/>
                </a:ext>
                <a:ext uri="{FF2B5EF4-FFF2-40B4-BE49-F238E27FC236}">
                  <a16:creationId xmlns:a16="http://schemas.microsoft.com/office/drawing/2014/main" xmlns="" id="{00000000-0008-0000-0500-00000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20482" name="Drop Down 2" hidden="1">
              <a:extLst>
                <a:ext uri="{63B3BB69-23CF-44E3-9099-C40C66FF867C}">
                  <a14:compatExt spid="_x0000_s20482"/>
                </a:ext>
                <a:ext uri="{FF2B5EF4-FFF2-40B4-BE49-F238E27FC236}">
                  <a16:creationId xmlns:a16="http://schemas.microsoft.com/office/drawing/2014/main" xmlns="" id="{00000000-0008-0000-05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5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160338</xdr:rowOff>
    </xdr:from>
    <xdr:to>
      <xdr:col>17</xdr:col>
      <xdr:colOff>609600</xdr:colOff>
      <xdr:row>24</xdr:row>
      <xdr:rowOff>285750</xdr:rowOff>
    </xdr:to>
    <xdr:graphicFrame macro="">
      <xdr:nvGraphicFramePr>
        <xdr:cNvPr id="3" name="2 Gráfico">
          <a:extLst>
            <a:ext uri="{FF2B5EF4-FFF2-40B4-BE49-F238E27FC236}">
              <a16:creationId xmlns:a16="http://schemas.microsoft.com/office/drawing/2014/main" xmlns=""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600-000004000000}"/>
            </a:ext>
          </a:extLst>
        </xdr:cNvPr>
        <xdr:cNvSpPr txBox="1">
          <a:spLocks noChangeArrowheads="1"/>
        </xdr:cNvSpPr>
      </xdr:nvSpPr>
      <xdr:spPr bwMode="auto">
        <a:xfrm>
          <a:off x="3024187" y="135730"/>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 OLIVA VIRGEN Y A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6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6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xmlns="" id="{00000000-0008-0000-06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xmlns="" id="{00000000-0008-0000-06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6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xmlns=""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twoCellAnchor editAs="oneCell">
    <xdr:from>
      <xdr:col>11</xdr:col>
      <xdr:colOff>438150</xdr:colOff>
      <xdr:row>0</xdr:row>
      <xdr:rowOff>146051</xdr:rowOff>
    </xdr:from>
    <xdr:to>
      <xdr:col>12</xdr:col>
      <xdr:colOff>711200</xdr:colOff>
      <xdr:row>2</xdr:row>
      <xdr:rowOff>45490</xdr:rowOff>
    </xdr:to>
    <xdr:pic>
      <xdr:nvPicPr>
        <xdr:cNvPr id="4" name="Imagen 3">
          <a:hlinkClick xmlns:r="http://schemas.openxmlformats.org/officeDocument/2006/relationships" r:id="rId1"/>
          <a:extLst>
            <a:ext uri="{FF2B5EF4-FFF2-40B4-BE49-F238E27FC236}">
              <a16:creationId xmlns:a16="http://schemas.microsoft.com/office/drawing/2014/main" xmlns="" id="{00000000-0008-0000-0700-000004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8820150" y="146051"/>
          <a:ext cx="1038225" cy="283614"/>
        </a:xfrm>
        <a:prstGeom prst="rect">
          <a:avLst/>
        </a:prstGeom>
      </xdr:spPr>
    </xdr:pic>
    <xdr:clientData/>
  </xdr:twoCellAnchor>
  <xdr:twoCellAnchor editAs="oneCell">
    <xdr:from>
      <xdr:col>0</xdr:col>
      <xdr:colOff>726281</xdr:colOff>
      <xdr:row>1</xdr:row>
      <xdr:rowOff>59532</xdr:rowOff>
    </xdr:from>
    <xdr:to>
      <xdr:col>3</xdr:col>
      <xdr:colOff>275206</xdr:colOff>
      <xdr:row>4</xdr:row>
      <xdr:rowOff>1769</xdr:rowOff>
    </xdr:to>
    <xdr:pic>
      <xdr:nvPicPr>
        <xdr:cNvPr id="5" name="4 Imagen">
          <a:extLst>
            <a:ext uri="{FF2B5EF4-FFF2-40B4-BE49-F238E27FC236}">
              <a16:creationId xmlns:a16="http://schemas.microsoft.com/office/drawing/2014/main" xmlns="" id="{00000000-0008-0000-07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26281" y="250032"/>
          <a:ext cx="1800000" cy="51373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214656</xdr:rowOff>
    </xdr:to>
    <xdr:sp macro="" textlink="">
      <xdr:nvSpPr>
        <xdr:cNvPr id="2" name="Text Box 21">
          <a:extLst>
            <a:ext uri="{FF2B5EF4-FFF2-40B4-BE49-F238E27FC236}">
              <a16:creationId xmlns:a16="http://schemas.microsoft.com/office/drawing/2014/main" xmlns="" id="{00000000-0008-0000-0A00-000002000000}"/>
            </a:ext>
          </a:extLst>
        </xdr:cNvPr>
        <xdr:cNvSpPr txBox="1">
          <a:spLocks noChangeArrowheads="1"/>
        </xdr:cNvSpPr>
      </xdr:nvSpPr>
      <xdr:spPr bwMode="auto">
        <a:xfrm>
          <a:off x="3333748" y="322169"/>
          <a:ext cx="13503089" cy="746936"/>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a:t>
          </a:r>
        </a:p>
        <a:p>
          <a:pPr algn="ctr" eaLnBrk="1" hangingPunct="1">
            <a:spcBef>
              <a:spcPct val="0"/>
            </a:spcBef>
            <a:buFontTx/>
            <a:buNone/>
          </a:pPr>
          <a:endParaRPr lang="es-ES" altLang="es-ES" sz="1400" b="1">
            <a:solidFill>
              <a:sysClr val="windowText" lastClr="000000"/>
            </a:solidFill>
            <a:latin typeface="Verdana" pitchFamily="34" charset="0"/>
          </a:endParaRP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
  <sheetViews>
    <sheetView showGridLines="0" showRowColHeaders="0" tabSelected="1" zoomScale="70" zoomScaleNormal="70" workbookViewId="0"/>
  </sheetViews>
  <sheetFormatPr baseColWidth="10" defaultColWidth="11.44140625" defaultRowHeight="14.4" x14ac:dyDescent="0.3"/>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FFFF00"/>
  </sheetPr>
  <dimension ref="A1:BA414"/>
  <sheetViews>
    <sheetView zoomScale="85" zoomScaleNormal="85" workbookViewId="0">
      <pane xSplit="1" ySplit="4" topLeftCell="AC80" activePane="bottomRight" state="frozen"/>
      <selection pane="topRight" activeCell="P7" sqref="P7"/>
      <selection pane="bottomLeft" activeCell="P7" sqref="P7"/>
      <selection pane="bottomRight" activeCell="P7" sqref="P7"/>
    </sheetView>
  </sheetViews>
  <sheetFormatPr baseColWidth="10" defaultColWidth="11.44140625" defaultRowHeight="14.4" x14ac:dyDescent="0.3"/>
  <cols>
    <col min="1" max="1" width="38.44140625" bestFit="1" customWidth="1"/>
    <col min="2" max="2" width="11.77734375" customWidth="1"/>
    <col min="3" max="9" width="7.77734375" customWidth="1"/>
    <col min="10" max="10" width="8.21875" customWidth="1"/>
    <col min="11" max="15" width="7.77734375" customWidth="1"/>
    <col min="16" max="16" width="8.44140625" bestFit="1" customWidth="1"/>
    <col min="17" max="17" width="8.5546875" customWidth="1"/>
    <col min="18" max="18" width="7.77734375" customWidth="1"/>
    <col min="19" max="19" width="9.44140625" customWidth="1"/>
    <col min="20" max="20" width="9.77734375" customWidth="1"/>
    <col min="21" max="22" width="6.77734375" bestFit="1" customWidth="1"/>
    <col min="23" max="23" width="7.44140625" customWidth="1"/>
    <col min="25" max="25" width="6.77734375" customWidth="1"/>
    <col min="27" max="27" width="9.44140625" bestFit="1" customWidth="1"/>
    <col min="29" max="29" width="10.77734375"/>
    <col min="32" max="32" width="10.77734375"/>
    <col min="33" max="33" width="8.77734375" bestFit="1" customWidth="1"/>
    <col min="34" max="34" width="10.77734375"/>
    <col min="43" max="43" width="10.77734375"/>
    <col min="46" max="48" width="10.77734375"/>
    <col min="51" max="51" width="2" style="2" bestFit="1" customWidth="1"/>
    <col min="52" max="52" width="6.77734375" customWidth="1"/>
  </cols>
  <sheetData>
    <row r="1" spans="1:50" x14ac:dyDescent="0.3">
      <c r="A1" t="s">
        <v>32</v>
      </c>
    </row>
    <row r="2" spans="1:50" x14ac:dyDescent="0.3">
      <c r="A2" t="s">
        <v>33</v>
      </c>
    </row>
    <row r="3" spans="1:50" x14ac:dyDescent="0.3">
      <c r="A3" t="s">
        <v>34</v>
      </c>
      <c r="J3" s="48"/>
    </row>
    <row r="4" spans="1:50" x14ac:dyDescent="0.3">
      <c r="A4" t="s">
        <v>35</v>
      </c>
      <c r="B4" s="1">
        <v>43466</v>
      </c>
      <c r="C4" s="1">
        <v>43497</v>
      </c>
      <c r="D4" s="1">
        <v>43525</v>
      </c>
      <c r="E4" s="1">
        <v>43556</v>
      </c>
      <c r="F4" s="1">
        <v>43586</v>
      </c>
      <c r="G4" s="1">
        <v>43617</v>
      </c>
      <c r="H4" s="1">
        <v>43647</v>
      </c>
      <c r="I4" s="1">
        <v>43678</v>
      </c>
      <c r="J4" s="1">
        <v>43709</v>
      </c>
      <c r="K4" s="1">
        <v>43739</v>
      </c>
      <c r="L4" s="1">
        <v>43770</v>
      </c>
      <c r="M4" s="1">
        <v>43800</v>
      </c>
      <c r="N4" s="1">
        <v>43831</v>
      </c>
      <c r="O4" s="1">
        <v>43862</v>
      </c>
      <c r="P4" s="1">
        <v>43891</v>
      </c>
      <c r="Q4" s="57">
        <v>43922</v>
      </c>
      <c r="R4" s="1">
        <v>43952</v>
      </c>
      <c r="S4" s="1">
        <v>43983</v>
      </c>
      <c r="T4" s="1">
        <v>44013</v>
      </c>
      <c r="U4" s="1">
        <v>44044</v>
      </c>
      <c r="V4" s="1">
        <v>44075</v>
      </c>
      <c r="W4" s="1">
        <v>44105</v>
      </c>
      <c r="X4" s="1">
        <v>44136</v>
      </c>
      <c r="Y4" s="1">
        <v>44166</v>
      </c>
      <c r="Z4" s="1">
        <v>44197</v>
      </c>
      <c r="AA4" s="1">
        <v>44228</v>
      </c>
      <c r="AB4" s="1">
        <v>44256</v>
      </c>
      <c r="AC4" s="1">
        <v>44287</v>
      </c>
      <c r="AD4" s="1">
        <v>44317</v>
      </c>
      <c r="AE4" s="1">
        <v>44348</v>
      </c>
      <c r="AF4" s="1">
        <v>44378</v>
      </c>
      <c r="AG4" s="1">
        <v>44409</v>
      </c>
      <c r="AH4" s="1">
        <v>44440</v>
      </c>
      <c r="AI4" s="1">
        <v>44470</v>
      </c>
      <c r="AJ4" s="1">
        <v>44501</v>
      </c>
      <c r="AK4" s="1"/>
      <c r="AL4" s="1"/>
      <c r="AM4" s="1"/>
      <c r="AN4" s="1"/>
      <c r="AO4" s="1"/>
      <c r="AP4" s="1"/>
      <c r="AQ4" s="1"/>
      <c r="AR4" s="1"/>
      <c r="AS4" s="1"/>
      <c r="AT4" s="1"/>
      <c r="AU4" s="1"/>
      <c r="AV4" s="1"/>
      <c r="AW4" s="1"/>
      <c r="AX4" s="1"/>
    </row>
    <row r="5" spans="1:50" x14ac:dyDescent="0.3">
      <c r="A5" t="s">
        <v>36</v>
      </c>
    </row>
    <row r="6" spans="1:50" x14ac:dyDescent="0.3">
      <c r="A6" t="s">
        <v>37</v>
      </c>
      <c r="B6">
        <v>100</v>
      </c>
      <c r="C6">
        <v>100</v>
      </c>
      <c r="D6">
        <v>100</v>
      </c>
      <c r="E6">
        <v>100</v>
      </c>
      <c r="F6">
        <v>100</v>
      </c>
      <c r="G6">
        <v>100</v>
      </c>
      <c r="H6">
        <v>100</v>
      </c>
      <c r="I6">
        <v>100</v>
      </c>
      <c r="J6">
        <v>100</v>
      </c>
      <c r="K6">
        <v>100</v>
      </c>
      <c r="L6">
        <v>100</v>
      </c>
      <c r="M6">
        <v>100</v>
      </c>
      <c r="N6">
        <v>100</v>
      </c>
      <c r="O6">
        <v>100</v>
      </c>
      <c r="P6">
        <v>100</v>
      </c>
      <c r="Q6">
        <v>100</v>
      </c>
      <c r="R6">
        <v>100</v>
      </c>
      <c r="S6">
        <v>100</v>
      </c>
      <c r="T6">
        <v>100</v>
      </c>
      <c r="U6">
        <v>100</v>
      </c>
      <c r="V6">
        <v>100</v>
      </c>
      <c r="W6">
        <v>100</v>
      </c>
      <c r="X6">
        <v>100</v>
      </c>
      <c r="Y6">
        <v>100</v>
      </c>
      <c r="Z6">
        <v>100</v>
      </c>
      <c r="AA6">
        <v>100</v>
      </c>
      <c r="AB6">
        <v>100</v>
      </c>
      <c r="AC6">
        <v>100</v>
      </c>
      <c r="AD6">
        <v>100</v>
      </c>
      <c r="AE6">
        <v>100</v>
      </c>
      <c r="AF6">
        <v>100</v>
      </c>
      <c r="AG6">
        <v>100</v>
      </c>
      <c r="AH6">
        <v>100</v>
      </c>
      <c r="AI6">
        <v>100</v>
      </c>
      <c r="AJ6">
        <v>100</v>
      </c>
    </row>
    <row r="7" spans="1:50" x14ac:dyDescent="0.3">
      <c r="A7" t="s">
        <v>38</v>
      </c>
      <c r="B7">
        <v>56.34</v>
      </c>
      <c r="C7">
        <v>56.31</v>
      </c>
      <c r="D7">
        <v>56.99</v>
      </c>
      <c r="E7">
        <v>57.58</v>
      </c>
      <c r="F7">
        <v>56.54</v>
      </c>
      <c r="G7">
        <v>56.62</v>
      </c>
      <c r="H7">
        <v>56.37</v>
      </c>
      <c r="I7">
        <v>55.69</v>
      </c>
      <c r="J7">
        <v>56.26</v>
      </c>
      <c r="K7">
        <v>57.18</v>
      </c>
      <c r="L7">
        <v>57.84</v>
      </c>
      <c r="M7">
        <v>56.54</v>
      </c>
      <c r="N7">
        <v>58.53</v>
      </c>
      <c r="O7">
        <v>58.34</v>
      </c>
      <c r="P7">
        <v>59.67</v>
      </c>
      <c r="Q7">
        <v>59.88</v>
      </c>
      <c r="R7">
        <v>60.8</v>
      </c>
      <c r="S7">
        <v>62.79</v>
      </c>
      <c r="T7">
        <v>63.69</v>
      </c>
      <c r="U7">
        <v>62.29</v>
      </c>
      <c r="V7">
        <v>62.06</v>
      </c>
      <c r="W7">
        <v>62.07</v>
      </c>
      <c r="X7">
        <v>61.62</v>
      </c>
      <c r="Y7">
        <v>61.62</v>
      </c>
      <c r="Z7">
        <v>60.91</v>
      </c>
      <c r="AA7">
        <v>61.04</v>
      </c>
      <c r="AB7">
        <v>62.44</v>
      </c>
      <c r="AC7">
        <v>63.38</v>
      </c>
      <c r="AD7">
        <v>66.42</v>
      </c>
      <c r="AE7">
        <v>68.36</v>
      </c>
      <c r="AF7">
        <v>69.06</v>
      </c>
      <c r="AG7">
        <v>67.98</v>
      </c>
      <c r="AH7">
        <v>67.89</v>
      </c>
      <c r="AI7">
        <v>70.37</v>
      </c>
      <c r="AJ7">
        <v>69.62</v>
      </c>
    </row>
    <row r="8" spans="1:50" x14ac:dyDescent="0.3">
      <c r="A8" t="s">
        <v>39</v>
      </c>
      <c r="B8">
        <v>4.0199999999999996</v>
      </c>
      <c r="C8">
        <v>4.2699999999999996</v>
      </c>
      <c r="D8">
        <v>3.88</v>
      </c>
      <c r="E8">
        <v>4.1900000000000004</v>
      </c>
      <c r="F8">
        <v>4.0199999999999996</v>
      </c>
      <c r="G8">
        <v>4.3099999999999996</v>
      </c>
      <c r="H8">
        <v>3.94</v>
      </c>
      <c r="I8">
        <v>3.81</v>
      </c>
      <c r="J8">
        <v>3.9</v>
      </c>
      <c r="K8">
        <v>3.76</v>
      </c>
      <c r="L8">
        <v>3.76</v>
      </c>
      <c r="M8">
        <v>3.3</v>
      </c>
      <c r="N8">
        <v>2.79</v>
      </c>
      <c r="O8">
        <v>2.93</v>
      </c>
      <c r="P8">
        <v>2.13</v>
      </c>
      <c r="Q8">
        <v>1.23</v>
      </c>
      <c r="R8">
        <v>1.55</v>
      </c>
      <c r="S8">
        <v>2.19</v>
      </c>
      <c r="T8">
        <v>2.16</v>
      </c>
      <c r="U8">
        <v>2.5299999999999998</v>
      </c>
      <c r="V8">
        <v>2.6</v>
      </c>
      <c r="W8">
        <v>2.69</v>
      </c>
      <c r="X8">
        <v>2.71</v>
      </c>
      <c r="Y8">
        <v>2.4900000000000002</v>
      </c>
      <c r="Z8">
        <v>2.29</v>
      </c>
      <c r="AA8">
        <v>2.69</v>
      </c>
      <c r="AB8">
        <v>2.61</v>
      </c>
      <c r="AC8">
        <v>2.7</v>
      </c>
      <c r="AD8">
        <v>2.5499999999999998</v>
      </c>
      <c r="AE8">
        <v>2.1</v>
      </c>
      <c r="AF8">
        <v>2.33</v>
      </c>
      <c r="AG8">
        <v>2.0099999999999998</v>
      </c>
      <c r="AH8">
        <v>2.11</v>
      </c>
      <c r="AI8">
        <v>1.57</v>
      </c>
      <c r="AJ8">
        <v>1.93</v>
      </c>
    </row>
    <row r="9" spans="1:50" x14ac:dyDescent="0.3">
      <c r="A9" t="s">
        <v>40</v>
      </c>
      <c r="B9">
        <v>39.65</v>
      </c>
      <c r="C9">
        <v>39.42</v>
      </c>
      <c r="D9">
        <v>39.130000000000003</v>
      </c>
      <c r="E9">
        <v>38.229999999999997</v>
      </c>
      <c r="F9">
        <v>39.44</v>
      </c>
      <c r="G9">
        <v>39.07</v>
      </c>
      <c r="H9">
        <v>39.69</v>
      </c>
      <c r="I9">
        <v>40.5</v>
      </c>
      <c r="J9">
        <v>39.840000000000003</v>
      </c>
      <c r="K9">
        <v>39.06</v>
      </c>
      <c r="L9">
        <v>38.4</v>
      </c>
      <c r="M9">
        <v>40.15</v>
      </c>
      <c r="N9">
        <v>38.68</v>
      </c>
      <c r="O9">
        <v>38.729999999999997</v>
      </c>
      <c r="P9">
        <v>38.19</v>
      </c>
      <c r="Q9">
        <v>38.89</v>
      </c>
      <c r="R9">
        <v>37.65</v>
      </c>
      <c r="S9">
        <v>35.020000000000003</v>
      </c>
      <c r="T9">
        <v>34.15</v>
      </c>
      <c r="U9">
        <v>35.18</v>
      </c>
      <c r="V9">
        <v>35.340000000000003</v>
      </c>
      <c r="W9">
        <v>35.24</v>
      </c>
      <c r="X9">
        <v>35.67</v>
      </c>
      <c r="Y9">
        <v>35.89</v>
      </c>
      <c r="Z9">
        <v>36.799999999999997</v>
      </c>
      <c r="AA9">
        <v>36.270000000000003</v>
      </c>
      <c r="AB9">
        <v>34.950000000000003</v>
      </c>
      <c r="AC9">
        <v>33.909999999999997</v>
      </c>
      <c r="AD9">
        <v>31.03</v>
      </c>
      <c r="AE9">
        <v>29.54</v>
      </c>
      <c r="AF9">
        <v>28.61</v>
      </c>
      <c r="AG9">
        <v>30.02</v>
      </c>
      <c r="AH9">
        <v>30.01</v>
      </c>
      <c r="AI9">
        <v>28.05</v>
      </c>
      <c r="AJ9">
        <v>28.45</v>
      </c>
    </row>
    <row r="11" spans="1:50" x14ac:dyDescent="0.3">
      <c r="A11" t="s">
        <v>41</v>
      </c>
    </row>
    <row r="12" spans="1:50" x14ac:dyDescent="0.3">
      <c r="A12" t="s">
        <v>42</v>
      </c>
      <c r="B12">
        <v>100</v>
      </c>
      <c r="C12">
        <v>100</v>
      </c>
      <c r="D12">
        <v>100</v>
      </c>
      <c r="E12">
        <v>100</v>
      </c>
      <c r="F12">
        <v>100</v>
      </c>
      <c r="G12">
        <v>100</v>
      </c>
      <c r="H12">
        <v>100</v>
      </c>
      <c r="I12">
        <v>100</v>
      </c>
      <c r="J12">
        <v>100</v>
      </c>
      <c r="K12">
        <v>100</v>
      </c>
      <c r="L12">
        <v>100</v>
      </c>
      <c r="M12">
        <v>100</v>
      </c>
      <c r="N12">
        <v>100</v>
      </c>
      <c r="O12">
        <v>100</v>
      </c>
      <c r="P12">
        <v>100</v>
      </c>
      <c r="Q12">
        <v>100</v>
      </c>
      <c r="R12">
        <v>100</v>
      </c>
      <c r="S12">
        <v>100</v>
      </c>
      <c r="T12">
        <v>100</v>
      </c>
      <c r="U12">
        <v>100</v>
      </c>
      <c r="V12">
        <v>100</v>
      </c>
      <c r="W12">
        <v>100</v>
      </c>
      <c r="X12">
        <v>100</v>
      </c>
      <c r="Y12">
        <v>100</v>
      </c>
      <c r="Z12">
        <v>100</v>
      </c>
      <c r="AA12">
        <v>100</v>
      </c>
      <c r="AB12">
        <v>100</v>
      </c>
      <c r="AC12">
        <v>100</v>
      </c>
      <c r="AD12">
        <v>100</v>
      </c>
      <c r="AE12">
        <v>100</v>
      </c>
      <c r="AF12">
        <v>100</v>
      </c>
      <c r="AG12">
        <v>100</v>
      </c>
      <c r="AH12">
        <v>100</v>
      </c>
      <c r="AI12">
        <v>100</v>
      </c>
      <c r="AJ12">
        <v>100</v>
      </c>
    </row>
    <row r="13" spans="1:50" x14ac:dyDescent="0.3">
      <c r="A13" t="s">
        <v>43</v>
      </c>
      <c r="B13">
        <v>51.38</v>
      </c>
      <c r="C13">
        <v>51.08</v>
      </c>
      <c r="D13">
        <v>52.22</v>
      </c>
      <c r="E13">
        <v>53.54</v>
      </c>
      <c r="F13">
        <v>51.46</v>
      </c>
      <c r="G13">
        <v>50.14</v>
      </c>
      <c r="H13">
        <v>51.81</v>
      </c>
      <c r="I13">
        <v>52.09</v>
      </c>
      <c r="J13">
        <v>50.31</v>
      </c>
      <c r="K13">
        <v>52.2</v>
      </c>
      <c r="L13">
        <v>53.36</v>
      </c>
      <c r="M13">
        <v>51.68</v>
      </c>
      <c r="N13">
        <v>52.85</v>
      </c>
      <c r="O13">
        <v>53.16</v>
      </c>
      <c r="P13">
        <v>55.34</v>
      </c>
      <c r="Q13">
        <v>58.38</v>
      </c>
      <c r="R13">
        <v>59.25</v>
      </c>
      <c r="S13">
        <v>60.52</v>
      </c>
      <c r="T13">
        <v>58.99</v>
      </c>
      <c r="U13">
        <v>59.22</v>
      </c>
      <c r="V13">
        <v>56.68</v>
      </c>
      <c r="W13">
        <v>57.29</v>
      </c>
      <c r="X13">
        <v>56.92</v>
      </c>
      <c r="Y13">
        <v>55.64</v>
      </c>
      <c r="Z13">
        <v>56.49</v>
      </c>
      <c r="AA13">
        <v>56.32</v>
      </c>
      <c r="AB13">
        <v>57.15</v>
      </c>
      <c r="AC13">
        <v>58.82</v>
      </c>
      <c r="AD13">
        <v>61.05</v>
      </c>
      <c r="AE13">
        <v>64.53</v>
      </c>
      <c r="AF13">
        <v>64.489999999999995</v>
      </c>
      <c r="AG13">
        <v>63.74</v>
      </c>
      <c r="AH13">
        <v>63.25</v>
      </c>
      <c r="AI13">
        <v>65.87</v>
      </c>
      <c r="AJ13">
        <v>65.42</v>
      </c>
    </row>
    <row r="14" spans="1:50" x14ac:dyDescent="0.3">
      <c r="A14" t="s">
        <v>44</v>
      </c>
      <c r="B14">
        <v>6.52</v>
      </c>
      <c r="C14">
        <v>7.05</v>
      </c>
      <c r="D14">
        <v>6.26</v>
      </c>
      <c r="E14">
        <v>6.64</v>
      </c>
      <c r="F14">
        <v>6.38</v>
      </c>
      <c r="G14">
        <v>7.19</v>
      </c>
      <c r="H14">
        <v>5.75</v>
      </c>
      <c r="I14">
        <v>4.6500000000000004</v>
      </c>
      <c r="J14">
        <v>6.29</v>
      </c>
      <c r="K14">
        <v>6.33</v>
      </c>
      <c r="L14">
        <v>6.26</v>
      </c>
      <c r="M14">
        <v>5.28</v>
      </c>
      <c r="N14">
        <v>5.45</v>
      </c>
      <c r="O14">
        <v>6.37</v>
      </c>
      <c r="P14">
        <v>4.17</v>
      </c>
      <c r="Q14">
        <v>1.67</v>
      </c>
      <c r="R14">
        <v>2.13</v>
      </c>
      <c r="S14">
        <v>3.86</v>
      </c>
      <c r="T14">
        <v>4.51</v>
      </c>
      <c r="U14">
        <v>4.79</v>
      </c>
      <c r="V14">
        <v>5.38</v>
      </c>
      <c r="W14">
        <v>5.75</v>
      </c>
      <c r="X14">
        <v>5.38</v>
      </c>
      <c r="Y14">
        <v>5.69</v>
      </c>
      <c r="Z14">
        <v>4.87</v>
      </c>
      <c r="AA14">
        <v>5.26</v>
      </c>
      <c r="AB14">
        <v>5.8</v>
      </c>
      <c r="AC14">
        <v>6.73</v>
      </c>
      <c r="AD14">
        <v>5.13</v>
      </c>
      <c r="AE14">
        <v>4.5</v>
      </c>
      <c r="AF14">
        <v>4.2</v>
      </c>
      <c r="AG14">
        <v>3.7</v>
      </c>
      <c r="AH14">
        <v>4.29</v>
      </c>
      <c r="AI14">
        <v>3.55</v>
      </c>
      <c r="AJ14">
        <v>4.51</v>
      </c>
    </row>
    <row r="15" spans="1:50" x14ac:dyDescent="0.3">
      <c r="A15" t="s">
        <v>45</v>
      </c>
      <c r="B15">
        <v>42.11</v>
      </c>
      <c r="C15">
        <v>41.87</v>
      </c>
      <c r="D15">
        <v>41.52</v>
      </c>
      <c r="E15">
        <v>39.82</v>
      </c>
      <c r="F15">
        <v>42.17</v>
      </c>
      <c r="G15">
        <v>42.67</v>
      </c>
      <c r="H15">
        <v>42.45</v>
      </c>
      <c r="I15">
        <v>43.27</v>
      </c>
      <c r="J15">
        <v>43.4</v>
      </c>
      <c r="K15">
        <v>41.47</v>
      </c>
      <c r="L15">
        <v>40.369999999999997</v>
      </c>
      <c r="M15">
        <v>43.04</v>
      </c>
      <c r="N15">
        <v>41.7</v>
      </c>
      <c r="O15">
        <v>40.46</v>
      </c>
      <c r="P15">
        <v>40.49</v>
      </c>
      <c r="Q15">
        <v>39.94</v>
      </c>
      <c r="R15">
        <v>38.619999999999997</v>
      </c>
      <c r="S15">
        <v>35.619999999999997</v>
      </c>
      <c r="T15">
        <v>36.51</v>
      </c>
      <c r="U15">
        <v>35.99</v>
      </c>
      <c r="V15">
        <v>37.94</v>
      </c>
      <c r="W15">
        <v>36.96</v>
      </c>
      <c r="X15">
        <v>37.700000000000003</v>
      </c>
      <c r="Y15">
        <v>38.67</v>
      </c>
      <c r="Z15">
        <v>38.65</v>
      </c>
      <c r="AA15">
        <v>38.42</v>
      </c>
      <c r="AB15">
        <v>37.049999999999997</v>
      </c>
      <c r="AC15">
        <v>34.46</v>
      </c>
      <c r="AD15">
        <v>33.82</v>
      </c>
      <c r="AE15">
        <v>30.97</v>
      </c>
      <c r="AF15">
        <v>31.31</v>
      </c>
      <c r="AG15">
        <v>32.56</v>
      </c>
      <c r="AH15">
        <v>32.46</v>
      </c>
      <c r="AI15">
        <v>30.58</v>
      </c>
      <c r="AJ15">
        <v>30.07</v>
      </c>
    </row>
    <row r="17" spans="1:36" x14ac:dyDescent="0.3">
      <c r="A17" t="s">
        <v>46</v>
      </c>
    </row>
    <row r="18" spans="1:36" x14ac:dyDescent="0.3">
      <c r="A18" t="s">
        <v>42</v>
      </c>
      <c r="B18">
        <v>100</v>
      </c>
      <c r="C18">
        <v>100</v>
      </c>
      <c r="D18">
        <v>100</v>
      </c>
      <c r="E18">
        <v>100</v>
      </c>
      <c r="F18">
        <v>100</v>
      </c>
      <c r="G18">
        <v>100</v>
      </c>
      <c r="H18">
        <v>100</v>
      </c>
      <c r="I18">
        <v>100</v>
      </c>
      <c r="J18">
        <v>100</v>
      </c>
      <c r="K18">
        <v>100</v>
      </c>
      <c r="L18">
        <v>100</v>
      </c>
      <c r="M18">
        <v>100</v>
      </c>
      <c r="N18">
        <v>100</v>
      </c>
      <c r="O18">
        <v>100</v>
      </c>
      <c r="P18">
        <v>100</v>
      </c>
      <c r="Q18">
        <v>100</v>
      </c>
      <c r="R18">
        <v>100</v>
      </c>
      <c r="S18">
        <v>100</v>
      </c>
      <c r="T18">
        <v>100</v>
      </c>
      <c r="U18">
        <v>100</v>
      </c>
      <c r="V18">
        <v>100</v>
      </c>
      <c r="W18">
        <v>100</v>
      </c>
      <c r="X18">
        <v>100</v>
      </c>
      <c r="Y18">
        <v>100</v>
      </c>
      <c r="Z18">
        <v>100</v>
      </c>
      <c r="AA18">
        <v>100</v>
      </c>
      <c r="AB18">
        <v>100</v>
      </c>
      <c r="AC18">
        <v>100</v>
      </c>
      <c r="AD18">
        <v>100</v>
      </c>
      <c r="AE18">
        <v>100</v>
      </c>
      <c r="AF18">
        <v>100</v>
      </c>
      <c r="AG18">
        <v>100</v>
      </c>
      <c r="AH18">
        <v>100</v>
      </c>
      <c r="AI18">
        <v>100</v>
      </c>
      <c r="AJ18">
        <v>100</v>
      </c>
    </row>
    <row r="19" spans="1:36" x14ac:dyDescent="0.3">
      <c r="A19" t="s">
        <v>43</v>
      </c>
      <c r="B19">
        <v>57.43</v>
      </c>
      <c r="C19">
        <v>57.71</v>
      </c>
      <c r="D19">
        <v>58.05</v>
      </c>
      <c r="E19">
        <v>58.55</v>
      </c>
      <c r="F19">
        <v>57.31</v>
      </c>
      <c r="G19">
        <v>57.97</v>
      </c>
      <c r="H19">
        <v>57.3</v>
      </c>
      <c r="I19">
        <v>56.18</v>
      </c>
      <c r="J19">
        <v>57.54</v>
      </c>
      <c r="K19">
        <v>58.26</v>
      </c>
      <c r="L19">
        <v>58.97</v>
      </c>
      <c r="M19">
        <v>57.46</v>
      </c>
      <c r="N19">
        <v>60.12</v>
      </c>
      <c r="O19">
        <v>59.59</v>
      </c>
      <c r="P19">
        <v>61.3</v>
      </c>
      <c r="Q19">
        <v>60.03</v>
      </c>
      <c r="R19">
        <v>61.81</v>
      </c>
      <c r="S19">
        <v>63.43</v>
      </c>
      <c r="T19">
        <v>65.3</v>
      </c>
      <c r="U19">
        <v>63.23</v>
      </c>
      <c r="V19">
        <v>63.64</v>
      </c>
      <c r="W19">
        <v>63.6</v>
      </c>
      <c r="X19">
        <v>62.69</v>
      </c>
      <c r="Y19">
        <v>63.5</v>
      </c>
      <c r="Z19">
        <v>61.87</v>
      </c>
      <c r="AA19">
        <v>62.54</v>
      </c>
      <c r="AB19">
        <v>64.23</v>
      </c>
      <c r="AC19">
        <v>64.650000000000006</v>
      </c>
      <c r="AD19">
        <v>68.319999999999993</v>
      </c>
      <c r="AE19">
        <v>69.56</v>
      </c>
      <c r="AF19">
        <v>70.25</v>
      </c>
      <c r="AG19">
        <v>69.63</v>
      </c>
      <c r="AH19">
        <v>69.39</v>
      </c>
      <c r="AI19">
        <v>71.400000000000006</v>
      </c>
      <c r="AJ19">
        <v>70.150000000000006</v>
      </c>
    </row>
    <row r="20" spans="1:36" x14ac:dyDescent="0.3">
      <c r="A20" t="s">
        <v>44</v>
      </c>
      <c r="B20">
        <v>2.98</v>
      </c>
      <c r="C20">
        <v>3.06</v>
      </c>
      <c r="D20">
        <v>2.85</v>
      </c>
      <c r="E20">
        <v>2.99</v>
      </c>
      <c r="F20">
        <v>3.02</v>
      </c>
      <c r="G20">
        <v>3.27</v>
      </c>
      <c r="H20">
        <v>3.06</v>
      </c>
      <c r="I20">
        <v>3.33</v>
      </c>
      <c r="J20">
        <v>2.98</v>
      </c>
      <c r="K20">
        <v>2.73</v>
      </c>
      <c r="L20">
        <v>2.67</v>
      </c>
      <c r="M20">
        <v>2.4900000000000002</v>
      </c>
      <c r="N20">
        <v>1.48</v>
      </c>
      <c r="O20">
        <v>1.47</v>
      </c>
      <c r="P20">
        <v>1.0900000000000001</v>
      </c>
      <c r="Q20">
        <v>0.97</v>
      </c>
      <c r="R20">
        <v>0.99</v>
      </c>
      <c r="S20">
        <v>1.22</v>
      </c>
      <c r="T20">
        <v>1.04</v>
      </c>
      <c r="U20">
        <v>1.51</v>
      </c>
      <c r="V20">
        <v>1.25</v>
      </c>
      <c r="W20">
        <v>1.26</v>
      </c>
      <c r="X20">
        <v>1.37</v>
      </c>
      <c r="Y20">
        <v>0.98</v>
      </c>
      <c r="Z20">
        <v>1.21</v>
      </c>
      <c r="AA20">
        <v>1.48</v>
      </c>
      <c r="AB20">
        <v>1.23</v>
      </c>
      <c r="AC20">
        <v>1.1599999999999999</v>
      </c>
      <c r="AD20">
        <v>1.45</v>
      </c>
      <c r="AE20">
        <v>1.06</v>
      </c>
      <c r="AF20">
        <v>1.61</v>
      </c>
      <c r="AG20">
        <v>1.17</v>
      </c>
      <c r="AH20">
        <v>0.92</v>
      </c>
      <c r="AI20">
        <v>0.77</v>
      </c>
      <c r="AJ20">
        <v>1.01</v>
      </c>
    </row>
    <row r="21" spans="1:36" x14ac:dyDescent="0.3">
      <c r="A21" t="s">
        <v>45</v>
      </c>
      <c r="B21">
        <v>39.590000000000003</v>
      </c>
      <c r="C21">
        <v>39.229999999999997</v>
      </c>
      <c r="D21">
        <v>39.090000000000003</v>
      </c>
      <c r="E21">
        <v>38.46</v>
      </c>
      <c r="F21">
        <v>39.67</v>
      </c>
      <c r="G21">
        <v>38.76</v>
      </c>
      <c r="H21">
        <v>39.64</v>
      </c>
      <c r="I21">
        <v>40.49</v>
      </c>
      <c r="J21">
        <v>39.479999999999997</v>
      </c>
      <c r="K21">
        <v>39.01</v>
      </c>
      <c r="L21">
        <v>38.36</v>
      </c>
      <c r="M21">
        <v>40.049999999999997</v>
      </c>
      <c r="N21">
        <v>38.4</v>
      </c>
      <c r="O21">
        <v>38.94</v>
      </c>
      <c r="P21">
        <v>37.61</v>
      </c>
      <c r="Q21">
        <v>39</v>
      </c>
      <c r="R21">
        <v>37.21</v>
      </c>
      <c r="S21">
        <v>35.36</v>
      </c>
      <c r="T21">
        <v>33.659999999999997</v>
      </c>
      <c r="U21">
        <v>35.26</v>
      </c>
      <c r="V21">
        <v>35.11</v>
      </c>
      <c r="W21">
        <v>35.14</v>
      </c>
      <c r="X21">
        <v>35.94</v>
      </c>
      <c r="Y21">
        <v>35.520000000000003</v>
      </c>
      <c r="Z21">
        <v>36.92</v>
      </c>
      <c r="AA21">
        <v>35.979999999999997</v>
      </c>
      <c r="AB21">
        <v>34.54</v>
      </c>
      <c r="AC21">
        <v>34.19</v>
      </c>
      <c r="AD21">
        <v>30.23</v>
      </c>
      <c r="AE21">
        <v>29.38</v>
      </c>
      <c r="AF21">
        <v>28.14</v>
      </c>
      <c r="AG21">
        <v>29.21</v>
      </c>
      <c r="AH21">
        <v>29.69</v>
      </c>
      <c r="AI21">
        <v>27.83</v>
      </c>
      <c r="AJ21">
        <v>28.83</v>
      </c>
    </row>
    <row r="23" spans="1:36" x14ac:dyDescent="0.3">
      <c r="A23" t="s">
        <v>47</v>
      </c>
    </row>
    <row r="24" spans="1:36" x14ac:dyDescent="0.3">
      <c r="A24" t="s">
        <v>42</v>
      </c>
      <c r="B24">
        <v>100</v>
      </c>
      <c r="C24">
        <v>100</v>
      </c>
      <c r="D24">
        <v>100</v>
      </c>
      <c r="E24">
        <v>100</v>
      </c>
      <c r="F24">
        <v>100</v>
      </c>
      <c r="G24">
        <v>100</v>
      </c>
      <c r="H24">
        <v>100</v>
      </c>
      <c r="I24">
        <v>100</v>
      </c>
      <c r="J24">
        <v>100</v>
      </c>
      <c r="K24">
        <v>100</v>
      </c>
      <c r="L24">
        <v>100</v>
      </c>
      <c r="M24">
        <v>100</v>
      </c>
      <c r="N24">
        <v>100</v>
      </c>
      <c r="O24">
        <v>100</v>
      </c>
      <c r="P24">
        <v>100</v>
      </c>
      <c r="Q24">
        <v>100</v>
      </c>
      <c r="R24">
        <v>100</v>
      </c>
      <c r="S24">
        <v>100</v>
      </c>
      <c r="T24">
        <v>100</v>
      </c>
      <c r="U24">
        <v>100</v>
      </c>
      <c r="V24">
        <v>100</v>
      </c>
      <c r="W24">
        <v>100</v>
      </c>
      <c r="X24">
        <v>100</v>
      </c>
      <c r="Y24">
        <v>100</v>
      </c>
      <c r="Z24">
        <v>100</v>
      </c>
      <c r="AA24">
        <v>100</v>
      </c>
      <c r="AB24">
        <v>100</v>
      </c>
      <c r="AC24">
        <v>100</v>
      </c>
      <c r="AD24">
        <v>100</v>
      </c>
      <c r="AE24">
        <v>100</v>
      </c>
      <c r="AF24">
        <v>100</v>
      </c>
      <c r="AG24">
        <v>100</v>
      </c>
      <c r="AH24">
        <v>100</v>
      </c>
      <c r="AI24">
        <v>100</v>
      </c>
      <c r="AJ24">
        <v>100</v>
      </c>
    </row>
    <row r="25" spans="1:36" x14ac:dyDescent="0.3">
      <c r="A25" t="s">
        <v>43</v>
      </c>
      <c r="B25">
        <v>62.78</v>
      </c>
      <c r="C25">
        <v>60.35</v>
      </c>
      <c r="D25">
        <v>62.34</v>
      </c>
      <c r="E25">
        <v>61.75</v>
      </c>
      <c r="F25">
        <v>64.67</v>
      </c>
      <c r="G25">
        <v>64.69</v>
      </c>
      <c r="H25">
        <v>62.01</v>
      </c>
      <c r="I25">
        <v>62.5</v>
      </c>
      <c r="J25">
        <v>63.34</v>
      </c>
      <c r="K25">
        <v>63.17</v>
      </c>
      <c r="L25">
        <v>62.42</v>
      </c>
      <c r="M25">
        <v>63.15</v>
      </c>
      <c r="N25">
        <v>62.28</v>
      </c>
      <c r="O25">
        <v>62.87</v>
      </c>
      <c r="P25">
        <v>61.67</v>
      </c>
      <c r="Q25">
        <v>62.8</v>
      </c>
      <c r="R25">
        <v>58.65</v>
      </c>
      <c r="S25">
        <v>64.3</v>
      </c>
      <c r="T25">
        <v>65.44</v>
      </c>
      <c r="U25">
        <v>63.71</v>
      </c>
      <c r="V25">
        <v>65.52</v>
      </c>
      <c r="W25">
        <v>64.22</v>
      </c>
      <c r="X25">
        <v>66.599999999999994</v>
      </c>
      <c r="Y25">
        <v>64.48</v>
      </c>
      <c r="Z25">
        <v>66.3</v>
      </c>
      <c r="AA25">
        <v>63.07</v>
      </c>
      <c r="AB25">
        <v>63.85</v>
      </c>
      <c r="AC25">
        <v>66.260000000000005</v>
      </c>
      <c r="AD25">
        <v>67.69</v>
      </c>
      <c r="AE25">
        <v>70.349999999999994</v>
      </c>
      <c r="AF25">
        <v>72.39</v>
      </c>
      <c r="AG25">
        <v>68.260000000000005</v>
      </c>
      <c r="AH25">
        <v>70.25</v>
      </c>
      <c r="AI25">
        <v>74.38</v>
      </c>
      <c r="AJ25">
        <v>75.83</v>
      </c>
    </row>
    <row r="26" spans="1:36" x14ac:dyDescent="0.3">
      <c r="A26" t="s">
        <v>44</v>
      </c>
      <c r="B26">
        <v>3.89</v>
      </c>
      <c r="C26">
        <v>5.15</v>
      </c>
      <c r="D26">
        <v>4.54</v>
      </c>
      <c r="E26">
        <v>5.73</v>
      </c>
      <c r="F26">
        <v>4.82</v>
      </c>
      <c r="G26">
        <v>3.63</v>
      </c>
      <c r="H26">
        <v>4.99</v>
      </c>
      <c r="I26">
        <v>4.8099999999999996</v>
      </c>
      <c r="J26">
        <v>3.86</v>
      </c>
      <c r="K26">
        <v>3.93</v>
      </c>
      <c r="L26">
        <v>4.17</v>
      </c>
      <c r="M26">
        <v>3.57</v>
      </c>
      <c r="N26">
        <v>4.66</v>
      </c>
      <c r="O26">
        <v>4.16</v>
      </c>
      <c r="P26">
        <v>2.9</v>
      </c>
      <c r="Q26">
        <v>1.61</v>
      </c>
      <c r="R26">
        <v>3.47</v>
      </c>
      <c r="S26">
        <v>4.0199999999999996</v>
      </c>
      <c r="T26">
        <v>3.28</v>
      </c>
      <c r="U26">
        <v>3.46</v>
      </c>
      <c r="V26">
        <v>4.1900000000000004</v>
      </c>
      <c r="W26">
        <v>4.42</v>
      </c>
      <c r="X26">
        <v>4.38</v>
      </c>
      <c r="Y26">
        <v>4.2</v>
      </c>
      <c r="Z26">
        <v>2.69</v>
      </c>
      <c r="AA26">
        <v>4.3</v>
      </c>
      <c r="AB26">
        <v>3.83</v>
      </c>
      <c r="AC26">
        <v>3.06</v>
      </c>
      <c r="AD26">
        <v>3.12</v>
      </c>
      <c r="AE26">
        <v>2.75</v>
      </c>
      <c r="AF26">
        <v>2.52</v>
      </c>
      <c r="AG26">
        <v>2.99</v>
      </c>
      <c r="AH26">
        <v>3.99</v>
      </c>
      <c r="AI26">
        <v>2.11</v>
      </c>
      <c r="AJ26">
        <v>1.89</v>
      </c>
    </row>
    <row r="27" spans="1:36" x14ac:dyDescent="0.3">
      <c r="A27" t="s">
        <v>45</v>
      </c>
      <c r="B27">
        <v>33.340000000000003</v>
      </c>
      <c r="C27">
        <v>34.51</v>
      </c>
      <c r="D27">
        <v>33.11</v>
      </c>
      <c r="E27">
        <v>32.51</v>
      </c>
      <c r="F27">
        <v>30.51</v>
      </c>
      <c r="G27">
        <v>31.68</v>
      </c>
      <c r="H27">
        <v>33</v>
      </c>
      <c r="I27">
        <v>32.69</v>
      </c>
      <c r="J27">
        <v>32.799999999999997</v>
      </c>
      <c r="K27">
        <v>32.9</v>
      </c>
      <c r="L27">
        <v>33.409999999999997</v>
      </c>
      <c r="M27">
        <v>33.270000000000003</v>
      </c>
      <c r="N27">
        <v>33.06</v>
      </c>
      <c r="O27">
        <v>32.97</v>
      </c>
      <c r="P27">
        <v>35.43</v>
      </c>
      <c r="Q27">
        <v>35.590000000000003</v>
      </c>
      <c r="R27">
        <v>37.880000000000003</v>
      </c>
      <c r="S27">
        <v>31.69</v>
      </c>
      <c r="T27">
        <v>31.28</v>
      </c>
      <c r="U27">
        <v>32.83</v>
      </c>
      <c r="V27">
        <v>30.29</v>
      </c>
      <c r="W27">
        <v>31.36</v>
      </c>
      <c r="X27">
        <v>29.02</v>
      </c>
      <c r="Y27">
        <v>31.32</v>
      </c>
      <c r="Z27">
        <v>31.01</v>
      </c>
      <c r="AA27">
        <v>32.630000000000003</v>
      </c>
      <c r="AB27">
        <v>32.32</v>
      </c>
      <c r="AC27">
        <v>30.68</v>
      </c>
      <c r="AD27">
        <v>29.19</v>
      </c>
      <c r="AE27">
        <v>26.9</v>
      </c>
      <c r="AF27">
        <v>25.09</v>
      </c>
      <c r="AG27">
        <v>28.74</v>
      </c>
      <c r="AH27">
        <v>25.76</v>
      </c>
      <c r="AI27">
        <v>23.52</v>
      </c>
      <c r="AJ27">
        <v>22.27</v>
      </c>
    </row>
    <row r="30" spans="1:36" x14ac:dyDescent="0.3">
      <c r="A30" t="s">
        <v>32</v>
      </c>
    </row>
    <row r="31" spans="1:36" x14ac:dyDescent="0.3">
      <c r="A31" t="s">
        <v>33</v>
      </c>
    </row>
    <row r="32" spans="1:36" x14ac:dyDescent="0.3">
      <c r="A32" t="s">
        <v>48</v>
      </c>
    </row>
    <row r="33" spans="1:50" x14ac:dyDescent="0.3">
      <c r="A33" t="s">
        <v>35</v>
      </c>
      <c r="B33" s="1">
        <v>43466</v>
      </c>
      <c r="C33" s="1">
        <v>43497</v>
      </c>
      <c r="D33" s="1">
        <v>43525</v>
      </c>
      <c r="E33" s="1">
        <v>43556</v>
      </c>
      <c r="F33" s="1">
        <v>43586</v>
      </c>
      <c r="G33" s="1">
        <v>43617</v>
      </c>
      <c r="H33" s="1">
        <v>43647</v>
      </c>
      <c r="I33" s="1">
        <v>43678</v>
      </c>
      <c r="J33" s="1">
        <v>43709</v>
      </c>
      <c r="K33" s="1">
        <v>43739</v>
      </c>
      <c r="L33" s="1">
        <v>43770</v>
      </c>
      <c r="M33" s="1">
        <v>43800</v>
      </c>
      <c r="N33" s="1">
        <v>43831</v>
      </c>
      <c r="O33" s="1">
        <v>43862</v>
      </c>
      <c r="P33" s="1">
        <v>43891</v>
      </c>
      <c r="Q33" s="1">
        <v>43922</v>
      </c>
      <c r="R33" s="1">
        <v>43952</v>
      </c>
      <c r="S33" s="1">
        <v>43983</v>
      </c>
      <c r="T33" s="1">
        <v>44013</v>
      </c>
      <c r="U33" s="1">
        <v>44044</v>
      </c>
      <c r="V33" s="1">
        <v>44075</v>
      </c>
      <c r="W33" s="1">
        <v>44105</v>
      </c>
      <c r="X33" s="1">
        <v>44136</v>
      </c>
      <c r="Y33" s="1">
        <v>44166</v>
      </c>
      <c r="Z33" s="1">
        <v>44197</v>
      </c>
      <c r="AA33" s="1">
        <v>44228</v>
      </c>
      <c r="AB33" s="1">
        <v>44256</v>
      </c>
      <c r="AC33" s="1">
        <v>44287</v>
      </c>
      <c r="AD33" s="1" t="s">
        <v>49</v>
      </c>
      <c r="AE33" s="1">
        <v>44348</v>
      </c>
      <c r="AF33" s="1">
        <v>44378</v>
      </c>
      <c r="AG33" s="1">
        <v>44409</v>
      </c>
      <c r="AH33" s="1">
        <v>44440</v>
      </c>
      <c r="AI33" s="1">
        <v>44470</v>
      </c>
      <c r="AJ33" s="1">
        <v>44501</v>
      </c>
      <c r="AK33" s="1"/>
      <c r="AL33" s="1"/>
      <c r="AM33" s="1"/>
      <c r="AN33" s="1"/>
      <c r="AO33" s="1"/>
      <c r="AP33" s="1"/>
      <c r="AQ33" s="1"/>
      <c r="AR33" s="1"/>
      <c r="AS33" s="1"/>
      <c r="AT33" s="1"/>
      <c r="AU33" s="1"/>
      <c r="AV33" s="1"/>
      <c r="AW33" s="1"/>
      <c r="AX33" s="1"/>
    </row>
    <row r="34" spans="1:50" x14ac:dyDescent="0.3">
      <c r="A34" t="s">
        <v>36</v>
      </c>
    </row>
    <row r="35" spans="1:50" x14ac:dyDescent="0.3">
      <c r="A35" t="s">
        <v>37</v>
      </c>
      <c r="B35">
        <v>100</v>
      </c>
      <c r="C35">
        <v>100</v>
      </c>
      <c r="D35">
        <v>100</v>
      </c>
      <c r="E35">
        <v>100</v>
      </c>
      <c r="F35">
        <v>100</v>
      </c>
      <c r="G35">
        <v>100</v>
      </c>
      <c r="H35">
        <v>100</v>
      </c>
      <c r="I35">
        <v>100</v>
      </c>
      <c r="J35">
        <v>100</v>
      </c>
      <c r="K35">
        <v>100</v>
      </c>
      <c r="L35">
        <v>100</v>
      </c>
      <c r="M35">
        <v>100</v>
      </c>
      <c r="N35">
        <v>100</v>
      </c>
      <c r="O35">
        <v>100</v>
      </c>
      <c r="P35">
        <v>100</v>
      </c>
      <c r="Q35">
        <v>100</v>
      </c>
      <c r="R35">
        <v>100</v>
      </c>
      <c r="S35">
        <v>100</v>
      </c>
      <c r="T35">
        <v>100</v>
      </c>
      <c r="U35">
        <v>100</v>
      </c>
      <c r="V35">
        <v>100</v>
      </c>
      <c r="W35">
        <v>100</v>
      </c>
      <c r="X35">
        <v>100</v>
      </c>
      <c r="Y35">
        <v>100</v>
      </c>
      <c r="Z35">
        <v>100</v>
      </c>
      <c r="AA35">
        <v>100</v>
      </c>
      <c r="AB35">
        <v>100</v>
      </c>
      <c r="AC35">
        <v>100</v>
      </c>
      <c r="AD35">
        <v>100</v>
      </c>
      <c r="AE35">
        <v>100</v>
      </c>
      <c r="AF35">
        <v>100</v>
      </c>
      <c r="AG35">
        <v>100</v>
      </c>
      <c r="AH35">
        <v>100</v>
      </c>
      <c r="AI35">
        <v>100</v>
      </c>
      <c r="AJ35">
        <v>100</v>
      </c>
    </row>
    <row r="36" spans="1:50" x14ac:dyDescent="0.3">
      <c r="A36" t="s">
        <v>38</v>
      </c>
      <c r="B36">
        <v>53.52</v>
      </c>
      <c r="C36">
        <v>53.75</v>
      </c>
      <c r="D36">
        <v>54.09</v>
      </c>
      <c r="E36">
        <v>55.17</v>
      </c>
      <c r="F36">
        <v>54.33</v>
      </c>
      <c r="G36">
        <v>54.47</v>
      </c>
      <c r="H36">
        <v>54.36</v>
      </c>
      <c r="I36">
        <v>54.8</v>
      </c>
      <c r="J36">
        <v>54.2</v>
      </c>
      <c r="K36">
        <v>54.85</v>
      </c>
      <c r="L36">
        <v>54.61</v>
      </c>
      <c r="M36">
        <v>54.91</v>
      </c>
      <c r="N36">
        <v>53.52</v>
      </c>
      <c r="O36">
        <v>54.54</v>
      </c>
      <c r="P36">
        <v>55.61</v>
      </c>
      <c r="Q36">
        <v>55.91</v>
      </c>
      <c r="R36">
        <v>57.77</v>
      </c>
      <c r="S36">
        <v>59.09</v>
      </c>
      <c r="T36">
        <v>59.38</v>
      </c>
      <c r="U36">
        <v>59.38</v>
      </c>
      <c r="V36">
        <v>58.64</v>
      </c>
      <c r="W36">
        <v>58.73</v>
      </c>
      <c r="X36">
        <v>57.53</v>
      </c>
      <c r="Y36">
        <v>57.82</v>
      </c>
      <c r="Z36">
        <v>55.9</v>
      </c>
      <c r="AA36">
        <v>56.78</v>
      </c>
      <c r="AB36">
        <v>58.93</v>
      </c>
      <c r="AC36">
        <v>59.98</v>
      </c>
      <c r="AD36">
        <v>63.22</v>
      </c>
      <c r="AE36">
        <v>64.3</v>
      </c>
      <c r="AF36">
        <v>66.36</v>
      </c>
      <c r="AG36">
        <v>65.77</v>
      </c>
      <c r="AH36">
        <v>65.180000000000007</v>
      </c>
      <c r="AI36">
        <v>66.040000000000006</v>
      </c>
      <c r="AJ36">
        <v>66.25</v>
      </c>
    </row>
    <row r="37" spans="1:50" x14ac:dyDescent="0.3">
      <c r="A37" t="s">
        <v>39</v>
      </c>
      <c r="B37">
        <v>3.7</v>
      </c>
      <c r="C37">
        <v>3.59</v>
      </c>
      <c r="D37">
        <v>3.43</v>
      </c>
      <c r="E37">
        <v>3.21</v>
      </c>
      <c r="F37">
        <v>3.59</v>
      </c>
      <c r="G37">
        <v>3.94</v>
      </c>
      <c r="H37">
        <v>3.79</v>
      </c>
      <c r="I37">
        <v>3.13</v>
      </c>
      <c r="J37">
        <v>3.47</v>
      </c>
      <c r="K37">
        <v>2.86</v>
      </c>
      <c r="L37">
        <v>3.29</v>
      </c>
      <c r="M37">
        <v>2.97</v>
      </c>
      <c r="N37">
        <v>3.35</v>
      </c>
      <c r="O37">
        <v>3.1</v>
      </c>
      <c r="P37">
        <v>2.15</v>
      </c>
      <c r="Q37">
        <v>1.53</v>
      </c>
      <c r="R37">
        <v>1.95</v>
      </c>
      <c r="S37">
        <v>2.39</v>
      </c>
      <c r="T37">
        <v>2.83</v>
      </c>
      <c r="U37">
        <v>2.73</v>
      </c>
      <c r="V37">
        <v>2.74</v>
      </c>
      <c r="W37">
        <v>2.59</v>
      </c>
      <c r="X37">
        <v>2.56</v>
      </c>
      <c r="Y37">
        <v>2.4</v>
      </c>
      <c r="Z37">
        <v>2.79</v>
      </c>
      <c r="AA37">
        <v>2.61</v>
      </c>
      <c r="AB37">
        <v>2.57</v>
      </c>
      <c r="AC37">
        <v>2.57</v>
      </c>
      <c r="AD37">
        <v>2.82</v>
      </c>
      <c r="AE37">
        <v>3.12</v>
      </c>
      <c r="AF37">
        <v>2.83</v>
      </c>
      <c r="AG37">
        <v>2.95</v>
      </c>
      <c r="AH37">
        <v>2.93</v>
      </c>
      <c r="AI37">
        <v>2.67</v>
      </c>
      <c r="AJ37">
        <v>2.54</v>
      </c>
    </row>
    <row r="38" spans="1:50" x14ac:dyDescent="0.3">
      <c r="A38" t="s">
        <v>40</v>
      </c>
      <c r="B38">
        <v>42.78</v>
      </c>
      <c r="C38">
        <v>42.66</v>
      </c>
      <c r="D38">
        <v>42.48</v>
      </c>
      <c r="E38">
        <v>41.62</v>
      </c>
      <c r="F38">
        <v>42.08</v>
      </c>
      <c r="G38">
        <v>41.59</v>
      </c>
      <c r="H38">
        <v>41.85</v>
      </c>
      <c r="I38">
        <v>42.07</v>
      </c>
      <c r="J38">
        <v>42.34</v>
      </c>
      <c r="K38">
        <v>42.28</v>
      </c>
      <c r="L38">
        <v>42.1</v>
      </c>
      <c r="M38">
        <v>42.12</v>
      </c>
      <c r="N38">
        <v>43.13</v>
      </c>
      <c r="O38">
        <v>42.36</v>
      </c>
      <c r="P38">
        <v>42.24</v>
      </c>
      <c r="Q38">
        <v>42.56</v>
      </c>
      <c r="R38">
        <v>40.28</v>
      </c>
      <c r="S38">
        <v>38.520000000000003</v>
      </c>
      <c r="T38">
        <v>37.799999999999997</v>
      </c>
      <c r="U38">
        <v>37.89</v>
      </c>
      <c r="V38">
        <v>38.619999999999997</v>
      </c>
      <c r="W38">
        <v>38.68</v>
      </c>
      <c r="X38">
        <v>39.909999999999997</v>
      </c>
      <c r="Y38">
        <v>39.78</v>
      </c>
      <c r="Z38">
        <v>41.3</v>
      </c>
      <c r="AA38">
        <v>40.61</v>
      </c>
      <c r="AB38">
        <v>38.5</v>
      </c>
      <c r="AC38">
        <v>37.46</v>
      </c>
      <c r="AD38">
        <v>33.96</v>
      </c>
      <c r="AE38">
        <v>32.58</v>
      </c>
      <c r="AF38">
        <v>30.81</v>
      </c>
      <c r="AG38">
        <v>31.28</v>
      </c>
      <c r="AH38">
        <v>31.89</v>
      </c>
      <c r="AI38">
        <v>31.29</v>
      </c>
      <c r="AJ38">
        <v>31.21</v>
      </c>
    </row>
    <row r="40" spans="1:50" x14ac:dyDescent="0.3">
      <c r="A40" t="s">
        <v>41</v>
      </c>
    </row>
    <row r="41" spans="1:50" x14ac:dyDescent="0.3">
      <c r="A41" t="s">
        <v>42</v>
      </c>
      <c r="B41">
        <v>100</v>
      </c>
      <c r="C41">
        <v>100</v>
      </c>
      <c r="D41">
        <v>100</v>
      </c>
      <c r="E41">
        <v>100</v>
      </c>
      <c r="F41">
        <v>100</v>
      </c>
      <c r="G41">
        <v>100</v>
      </c>
      <c r="H41">
        <v>100</v>
      </c>
      <c r="I41">
        <v>100</v>
      </c>
      <c r="J41">
        <v>100</v>
      </c>
      <c r="K41">
        <v>100</v>
      </c>
      <c r="L41">
        <v>100</v>
      </c>
      <c r="M41">
        <v>100</v>
      </c>
      <c r="N41">
        <v>100</v>
      </c>
      <c r="O41">
        <v>100</v>
      </c>
      <c r="P41">
        <v>100</v>
      </c>
      <c r="Q41">
        <v>100</v>
      </c>
      <c r="R41">
        <v>100</v>
      </c>
      <c r="S41">
        <v>100</v>
      </c>
      <c r="T41">
        <v>100</v>
      </c>
      <c r="U41">
        <v>100</v>
      </c>
      <c r="V41">
        <v>100</v>
      </c>
      <c r="W41">
        <v>100</v>
      </c>
      <c r="X41">
        <v>100</v>
      </c>
      <c r="Y41">
        <v>100</v>
      </c>
      <c r="Z41">
        <v>100</v>
      </c>
      <c r="AA41">
        <v>100</v>
      </c>
      <c r="AB41">
        <v>100</v>
      </c>
      <c r="AC41">
        <v>100</v>
      </c>
      <c r="AD41">
        <v>100</v>
      </c>
      <c r="AE41">
        <v>100</v>
      </c>
      <c r="AF41">
        <v>100</v>
      </c>
      <c r="AG41">
        <v>100</v>
      </c>
      <c r="AH41">
        <v>100</v>
      </c>
      <c r="AI41">
        <v>100</v>
      </c>
      <c r="AJ41">
        <v>100</v>
      </c>
    </row>
    <row r="42" spans="1:50" x14ac:dyDescent="0.3">
      <c r="A42" t="s">
        <v>43</v>
      </c>
      <c r="B42">
        <v>50.52</v>
      </c>
      <c r="C42">
        <v>50.53</v>
      </c>
      <c r="D42">
        <v>50.65</v>
      </c>
      <c r="E42">
        <v>53.26</v>
      </c>
      <c r="F42">
        <v>51.49</v>
      </c>
      <c r="G42">
        <v>52.2</v>
      </c>
      <c r="H42">
        <v>52.69</v>
      </c>
      <c r="I42">
        <v>53.04</v>
      </c>
      <c r="J42">
        <v>51.83</v>
      </c>
      <c r="K42">
        <v>51.3</v>
      </c>
      <c r="L42">
        <v>52.11</v>
      </c>
      <c r="M42">
        <v>53.25</v>
      </c>
      <c r="N42">
        <v>51.49</v>
      </c>
      <c r="O42">
        <v>52.65</v>
      </c>
      <c r="P42">
        <v>53.59</v>
      </c>
      <c r="Q42">
        <v>54.62</v>
      </c>
      <c r="R42">
        <v>55.77</v>
      </c>
      <c r="S42">
        <v>57.02</v>
      </c>
      <c r="T42">
        <v>56.66</v>
      </c>
      <c r="U42">
        <v>57.03</v>
      </c>
      <c r="V42">
        <v>55.64</v>
      </c>
      <c r="W42">
        <v>55.55</v>
      </c>
      <c r="X42">
        <v>54.32</v>
      </c>
      <c r="Y42">
        <v>55.01</v>
      </c>
      <c r="Z42">
        <v>53.04</v>
      </c>
      <c r="AA42">
        <v>54.74</v>
      </c>
      <c r="AB42">
        <v>56.13</v>
      </c>
      <c r="AC42">
        <v>56.44</v>
      </c>
      <c r="AD42">
        <v>59.66</v>
      </c>
      <c r="AE42">
        <v>61.13</v>
      </c>
      <c r="AF42">
        <v>62.4</v>
      </c>
      <c r="AG42">
        <v>62.89</v>
      </c>
      <c r="AH42">
        <v>62.12</v>
      </c>
      <c r="AI42">
        <v>62.62</v>
      </c>
      <c r="AJ42">
        <v>64.290000000000006</v>
      </c>
    </row>
    <row r="43" spans="1:50" x14ac:dyDescent="0.3">
      <c r="A43" t="s">
        <v>44</v>
      </c>
      <c r="B43">
        <v>6.94</v>
      </c>
      <c r="C43">
        <v>6.39</v>
      </c>
      <c r="D43">
        <v>6.79</v>
      </c>
      <c r="E43">
        <v>5.96</v>
      </c>
      <c r="F43">
        <v>6.83</v>
      </c>
      <c r="G43">
        <v>6.61</v>
      </c>
      <c r="H43">
        <v>6.09</v>
      </c>
      <c r="I43">
        <v>5.67</v>
      </c>
      <c r="J43">
        <v>6.63</v>
      </c>
      <c r="K43">
        <v>5.45</v>
      </c>
      <c r="L43">
        <v>5.16</v>
      </c>
      <c r="M43">
        <v>4.55</v>
      </c>
      <c r="N43">
        <v>5.49</v>
      </c>
      <c r="O43">
        <v>5.33</v>
      </c>
      <c r="P43">
        <v>3.9</v>
      </c>
      <c r="Q43">
        <v>2.4700000000000002</v>
      </c>
      <c r="R43">
        <v>3.76</v>
      </c>
      <c r="S43">
        <v>4.84</v>
      </c>
      <c r="T43">
        <v>5.49</v>
      </c>
      <c r="U43">
        <v>5.9</v>
      </c>
      <c r="V43">
        <v>5.89</v>
      </c>
      <c r="W43">
        <v>5.18</v>
      </c>
      <c r="X43">
        <v>5.19</v>
      </c>
      <c r="Y43">
        <v>5.0599999999999996</v>
      </c>
      <c r="Z43">
        <v>5.04</v>
      </c>
      <c r="AA43">
        <v>4.7699999999999996</v>
      </c>
      <c r="AB43">
        <v>5.13</v>
      </c>
      <c r="AC43">
        <v>5.44</v>
      </c>
      <c r="AD43">
        <v>5.28</v>
      </c>
      <c r="AE43">
        <v>5.88</v>
      </c>
      <c r="AF43">
        <v>5.86</v>
      </c>
      <c r="AG43">
        <v>5.71</v>
      </c>
      <c r="AH43">
        <v>5.34</v>
      </c>
      <c r="AI43">
        <v>5.41</v>
      </c>
      <c r="AJ43">
        <v>4.96</v>
      </c>
    </row>
    <row r="44" spans="1:50" x14ac:dyDescent="0.3">
      <c r="A44" t="s">
        <v>45</v>
      </c>
      <c r="B44">
        <v>42.54</v>
      </c>
      <c r="C44">
        <v>43.08</v>
      </c>
      <c r="D44">
        <v>42.56</v>
      </c>
      <c r="E44">
        <v>40.78</v>
      </c>
      <c r="F44">
        <v>41.68</v>
      </c>
      <c r="G44">
        <v>41.2</v>
      </c>
      <c r="H44">
        <v>41.23</v>
      </c>
      <c r="I44">
        <v>41.29</v>
      </c>
      <c r="J44">
        <v>41.54</v>
      </c>
      <c r="K44">
        <v>43.25</v>
      </c>
      <c r="L44">
        <v>42.73</v>
      </c>
      <c r="M44">
        <v>42.2</v>
      </c>
      <c r="N44">
        <v>43.02</v>
      </c>
      <c r="O44">
        <v>42.01</v>
      </c>
      <c r="P44">
        <v>42.52</v>
      </c>
      <c r="Q44">
        <v>42.91</v>
      </c>
      <c r="R44">
        <v>40.47</v>
      </c>
      <c r="S44">
        <v>38.14</v>
      </c>
      <c r="T44">
        <v>37.86</v>
      </c>
      <c r="U44">
        <v>37.07</v>
      </c>
      <c r="V44">
        <v>38.46</v>
      </c>
      <c r="W44">
        <v>39.28</v>
      </c>
      <c r="X44">
        <v>40.49</v>
      </c>
      <c r="Y44">
        <v>39.94</v>
      </c>
      <c r="Z44">
        <v>41.92</v>
      </c>
      <c r="AA44">
        <v>40.479999999999997</v>
      </c>
      <c r="AB44">
        <v>38.74</v>
      </c>
      <c r="AC44">
        <v>38.119999999999997</v>
      </c>
      <c r="AD44">
        <v>35.06</v>
      </c>
      <c r="AE44">
        <v>32.979999999999997</v>
      </c>
      <c r="AF44">
        <v>31.73</v>
      </c>
      <c r="AG44">
        <v>31.4</v>
      </c>
      <c r="AH44">
        <v>32.549999999999997</v>
      </c>
      <c r="AI44">
        <v>31.97</v>
      </c>
      <c r="AJ44">
        <v>30.75</v>
      </c>
    </row>
    <row r="46" spans="1:50" x14ac:dyDescent="0.3">
      <c r="A46" t="s">
        <v>46</v>
      </c>
    </row>
    <row r="47" spans="1:50" x14ac:dyDescent="0.3">
      <c r="A47" t="s">
        <v>42</v>
      </c>
      <c r="B47">
        <v>100</v>
      </c>
      <c r="C47">
        <v>100</v>
      </c>
      <c r="D47">
        <v>100</v>
      </c>
      <c r="E47">
        <v>100</v>
      </c>
      <c r="F47">
        <v>100</v>
      </c>
      <c r="G47">
        <v>100</v>
      </c>
      <c r="H47">
        <v>100</v>
      </c>
      <c r="I47">
        <v>100</v>
      </c>
      <c r="J47">
        <v>100</v>
      </c>
      <c r="K47">
        <v>100</v>
      </c>
      <c r="L47">
        <v>100</v>
      </c>
      <c r="M47">
        <v>100</v>
      </c>
      <c r="N47">
        <v>100</v>
      </c>
      <c r="O47">
        <v>100</v>
      </c>
      <c r="P47">
        <v>100</v>
      </c>
      <c r="Q47">
        <v>100</v>
      </c>
      <c r="R47">
        <v>100</v>
      </c>
      <c r="S47">
        <v>100</v>
      </c>
      <c r="T47">
        <v>100</v>
      </c>
      <c r="U47">
        <v>100</v>
      </c>
      <c r="V47">
        <v>100</v>
      </c>
      <c r="W47">
        <v>100</v>
      </c>
      <c r="X47">
        <v>100</v>
      </c>
      <c r="Y47">
        <v>100</v>
      </c>
      <c r="Z47">
        <v>100</v>
      </c>
      <c r="AA47">
        <v>100</v>
      </c>
      <c r="AB47">
        <v>100</v>
      </c>
      <c r="AC47">
        <v>100</v>
      </c>
      <c r="AD47">
        <v>100</v>
      </c>
      <c r="AE47">
        <v>100</v>
      </c>
      <c r="AF47">
        <v>100</v>
      </c>
      <c r="AG47">
        <v>100</v>
      </c>
      <c r="AH47">
        <v>100</v>
      </c>
      <c r="AI47">
        <v>100</v>
      </c>
      <c r="AJ47">
        <v>100</v>
      </c>
    </row>
    <row r="48" spans="1:50" x14ac:dyDescent="0.3">
      <c r="A48" t="s">
        <v>43</v>
      </c>
      <c r="B48">
        <v>53.63</v>
      </c>
      <c r="C48">
        <v>54.02</v>
      </c>
      <c r="D48">
        <v>54.48</v>
      </c>
      <c r="E48">
        <v>54.83</v>
      </c>
      <c r="F48">
        <v>54.22</v>
      </c>
      <c r="G48">
        <v>54.39</v>
      </c>
      <c r="H48">
        <v>54.07</v>
      </c>
      <c r="I48">
        <v>54.32</v>
      </c>
      <c r="J48">
        <v>53.97</v>
      </c>
      <c r="K48">
        <v>55.24</v>
      </c>
      <c r="L48">
        <v>54.26</v>
      </c>
      <c r="M48">
        <v>54.54</v>
      </c>
      <c r="N48">
        <v>53.07</v>
      </c>
      <c r="O48">
        <v>54</v>
      </c>
      <c r="P48">
        <v>55.54</v>
      </c>
      <c r="Q48">
        <v>55.49</v>
      </c>
      <c r="R48">
        <v>57.53</v>
      </c>
      <c r="S48">
        <v>58.84</v>
      </c>
      <c r="T48">
        <v>59.36</v>
      </c>
      <c r="U48">
        <v>59.17</v>
      </c>
      <c r="V48">
        <v>58.66</v>
      </c>
      <c r="W48">
        <v>58.87</v>
      </c>
      <c r="X48">
        <v>57.69</v>
      </c>
      <c r="Y48">
        <v>58.05</v>
      </c>
      <c r="Z48">
        <v>56.26</v>
      </c>
      <c r="AA48">
        <v>56.97</v>
      </c>
      <c r="AB48">
        <v>59.01</v>
      </c>
      <c r="AC48">
        <v>60.39</v>
      </c>
      <c r="AD48">
        <v>63.88</v>
      </c>
      <c r="AE48">
        <v>64.84</v>
      </c>
      <c r="AF48">
        <v>67.28</v>
      </c>
      <c r="AG48">
        <v>66.069999999999993</v>
      </c>
      <c r="AH48">
        <v>65.680000000000007</v>
      </c>
      <c r="AI48">
        <v>66.86</v>
      </c>
      <c r="AJ48">
        <v>66.47</v>
      </c>
    </row>
    <row r="49" spans="1:50" x14ac:dyDescent="0.3">
      <c r="A49" t="s">
        <v>44</v>
      </c>
      <c r="B49">
        <v>2.77</v>
      </c>
      <c r="C49">
        <v>2.85</v>
      </c>
      <c r="D49">
        <v>2.4300000000000002</v>
      </c>
      <c r="E49">
        <v>2.4500000000000002</v>
      </c>
      <c r="F49">
        <v>2.76</v>
      </c>
      <c r="G49">
        <v>3.38</v>
      </c>
      <c r="H49">
        <v>3.35</v>
      </c>
      <c r="I49">
        <v>2.46</v>
      </c>
      <c r="J49">
        <v>2.56</v>
      </c>
      <c r="K49">
        <v>2.11</v>
      </c>
      <c r="L49">
        <v>2.94</v>
      </c>
      <c r="M49">
        <v>2.58</v>
      </c>
      <c r="N49">
        <v>2.85</v>
      </c>
      <c r="O49">
        <v>2.58</v>
      </c>
      <c r="P49">
        <v>1.6</v>
      </c>
      <c r="Q49">
        <v>1.25</v>
      </c>
      <c r="R49">
        <v>1.4</v>
      </c>
      <c r="S49">
        <v>1.69</v>
      </c>
      <c r="T49">
        <v>2.0699999999999998</v>
      </c>
      <c r="U49">
        <v>1.78</v>
      </c>
      <c r="V49">
        <v>1.77</v>
      </c>
      <c r="W49">
        <v>1.81</v>
      </c>
      <c r="X49">
        <v>1.8</v>
      </c>
      <c r="Y49">
        <v>1.65</v>
      </c>
      <c r="Z49">
        <v>2.11</v>
      </c>
      <c r="AA49">
        <v>1.97</v>
      </c>
      <c r="AB49">
        <v>1.81</v>
      </c>
      <c r="AC49">
        <v>1.73</v>
      </c>
      <c r="AD49">
        <v>2.16</v>
      </c>
      <c r="AE49">
        <v>2.4</v>
      </c>
      <c r="AF49">
        <v>1.96</v>
      </c>
      <c r="AG49">
        <v>2.21</v>
      </c>
      <c r="AH49">
        <v>2.31</v>
      </c>
      <c r="AI49">
        <v>1.89</v>
      </c>
      <c r="AJ49">
        <v>1.91</v>
      </c>
    </row>
    <row r="50" spans="1:50" x14ac:dyDescent="0.3">
      <c r="A50" t="s">
        <v>45</v>
      </c>
      <c r="B50">
        <v>43.61</v>
      </c>
      <c r="C50">
        <v>43.14</v>
      </c>
      <c r="D50">
        <v>43.09</v>
      </c>
      <c r="E50">
        <v>42.72</v>
      </c>
      <c r="F50">
        <v>43.02</v>
      </c>
      <c r="G50">
        <v>42.23</v>
      </c>
      <c r="H50">
        <v>42.58</v>
      </c>
      <c r="I50">
        <v>43.21</v>
      </c>
      <c r="J50">
        <v>43.46</v>
      </c>
      <c r="K50">
        <v>42.65</v>
      </c>
      <c r="L50">
        <v>42.81</v>
      </c>
      <c r="M50">
        <v>42.89</v>
      </c>
      <c r="N50">
        <v>44.08</v>
      </c>
      <c r="O50">
        <v>43.42</v>
      </c>
      <c r="P50">
        <v>42.86</v>
      </c>
      <c r="Q50">
        <v>43.26</v>
      </c>
      <c r="R50">
        <v>41.06</v>
      </c>
      <c r="S50">
        <v>39.47</v>
      </c>
      <c r="T50">
        <v>38.56</v>
      </c>
      <c r="U50">
        <v>39.049999999999997</v>
      </c>
      <c r="V50">
        <v>39.57</v>
      </c>
      <c r="W50">
        <v>39.32</v>
      </c>
      <c r="X50">
        <v>40.51</v>
      </c>
      <c r="Y50">
        <v>40.299999999999997</v>
      </c>
      <c r="Z50">
        <v>41.63</v>
      </c>
      <c r="AA50">
        <v>41.07</v>
      </c>
      <c r="AB50">
        <v>39.18</v>
      </c>
      <c r="AC50">
        <v>37.880000000000003</v>
      </c>
      <c r="AD50">
        <v>33.96</v>
      </c>
      <c r="AE50">
        <v>32.770000000000003</v>
      </c>
      <c r="AF50">
        <v>30.76</v>
      </c>
      <c r="AG50">
        <v>31.72</v>
      </c>
      <c r="AH50">
        <v>32.01</v>
      </c>
      <c r="AI50">
        <v>31.25</v>
      </c>
      <c r="AJ50">
        <v>31.61</v>
      </c>
    </row>
    <row r="52" spans="1:50" x14ac:dyDescent="0.3">
      <c r="A52" t="s">
        <v>47</v>
      </c>
    </row>
    <row r="53" spans="1:50" x14ac:dyDescent="0.3">
      <c r="A53" t="s">
        <v>42</v>
      </c>
      <c r="B53">
        <v>100</v>
      </c>
      <c r="C53">
        <v>100</v>
      </c>
      <c r="D53">
        <v>100</v>
      </c>
      <c r="E53">
        <v>100</v>
      </c>
      <c r="F53">
        <v>100</v>
      </c>
      <c r="G53">
        <v>100</v>
      </c>
      <c r="H53">
        <v>100</v>
      </c>
      <c r="I53">
        <v>100</v>
      </c>
      <c r="J53">
        <v>100</v>
      </c>
      <c r="K53">
        <v>100</v>
      </c>
      <c r="L53">
        <v>100</v>
      </c>
      <c r="M53">
        <v>100</v>
      </c>
      <c r="N53">
        <v>100</v>
      </c>
      <c r="O53">
        <v>100</v>
      </c>
      <c r="P53">
        <v>100</v>
      </c>
      <c r="Q53">
        <v>100</v>
      </c>
      <c r="R53">
        <v>100</v>
      </c>
      <c r="S53">
        <v>100</v>
      </c>
      <c r="T53">
        <v>100</v>
      </c>
      <c r="U53">
        <v>100</v>
      </c>
      <c r="V53">
        <v>100</v>
      </c>
      <c r="W53">
        <v>100</v>
      </c>
      <c r="X53">
        <v>100</v>
      </c>
      <c r="Y53">
        <v>100</v>
      </c>
      <c r="Z53">
        <v>100</v>
      </c>
      <c r="AA53">
        <v>100</v>
      </c>
      <c r="AB53">
        <v>100</v>
      </c>
      <c r="AC53">
        <v>100</v>
      </c>
      <c r="AD53">
        <v>100</v>
      </c>
      <c r="AE53">
        <v>100</v>
      </c>
      <c r="AF53">
        <v>100</v>
      </c>
      <c r="AG53">
        <v>100</v>
      </c>
      <c r="AH53">
        <v>100</v>
      </c>
      <c r="AI53">
        <v>100</v>
      </c>
      <c r="AJ53">
        <v>100</v>
      </c>
    </row>
    <row r="54" spans="1:50" x14ac:dyDescent="0.3">
      <c r="A54" t="s">
        <v>43</v>
      </c>
      <c r="B54">
        <v>58.05</v>
      </c>
      <c r="C54">
        <v>57.94</v>
      </c>
      <c r="D54">
        <v>58.15</v>
      </c>
      <c r="E54">
        <v>59.61</v>
      </c>
      <c r="F54">
        <v>59.71</v>
      </c>
      <c r="G54">
        <v>58.86</v>
      </c>
      <c r="H54">
        <v>58.61</v>
      </c>
      <c r="I54">
        <v>60.1</v>
      </c>
      <c r="J54">
        <v>59.37</v>
      </c>
      <c r="K54">
        <v>59.08</v>
      </c>
      <c r="L54">
        <v>60.24</v>
      </c>
      <c r="M54">
        <v>58.9</v>
      </c>
      <c r="N54">
        <v>58.8</v>
      </c>
      <c r="O54">
        <v>59.88</v>
      </c>
      <c r="P54">
        <v>59.35</v>
      </c>
      <c r="Q54">
        <v>59.87</v>
      </c>
      <c r="R54">
        <v>61.99</v>
      </c>
      <c r="S54">
        <v>63.58</v>
      </c>
      <c r="T54">
        <v>63.77</v>
      </c>
      <c r="U54">
        <v>64.209999999999994</v>
      </c>
      <c r="V54">
        <v>63.45</v>
      </c>
      <c r="W54">
        <v>63.09</v>
      </c>
      <c r="X54">
        <v>61.87</v>
      </c>
      <c r="Y54">
        <v>61.16</v>
      </c>
      <c r="Z54">
        <v>59.16</v>
      </c>
      <c r="AA54">
        <v>59.31</v>
      </c>
      <c r="AB54">
        <v>63.11</v>
      </c>
      <c r="AC54">
        <v>63.6</v>
      </c>
      <c r="AD54">
        <v>65.87</v>
      </c>
      <c r="AE54">
        <v>66.599999999999994</v>
      </c>
      <c r="AF54">
        <v>67.94</v>
      </c>
      <c r="AG54">
        <v>68.77</v>
      </c>
      <c r="AH54">
        <v>67.650000000000006</v>
      </c>
      <c r="AI54">
        <v>67.14</v>
      </c>
      <c r="AJ54">
        <v>68.150000000000006</v>
      </c>
    </row>
    <row r="55" spans="1:50" x14ac:dyDescent="0.3">
      <c r="A55" t="s">
        <v>44</v>
      </c>
      <c r="B55">
        <v>2.09</v>
      </c>
      <c r="C55">
        <v>2.0499999999999998</v>
      </c>
      <c r="D55">
        <v>2.11</v>
      </c>
      <c r="E55">
        <v>2.06</v>
      </c>
      <c r="F55">
        <v>1.98</v>
      </c>
      <c r="G55">
        <v>2.02</v>
      </c>
      <c r="H55">
        <v>2.11</v>
      </c>
      <c r="I55">
        <v>2.1800000000000002</v>
      </c>
      <c r="J55">
        <v>2.2400000000000002</v>
      </c>
      <c r="K55">
        <v>1.94</v>
      </c>
      <c r="L55">
        <v>1.81</v>
      </c>
      <c r="M55">
        <v>2.2000000000000002</v>
      </c>
      <c r="N55">
        <v>2.2200000000000002</v>
      </c>
      <c r="O55">
        <v>1.87</v>
      </c>
      <c r="P55">
        <v>1.52</v>
      </c>
      <c r="Q55">
        <v>1.1499999999999999</v>
      </c>
      <c r="R55">
        <v>1.58</v>
      </c>
      <c r="S55">
        <v>1.88</v>
      </c>
      <c r="T55">
        <v>2.39</v>
      </c>
      <c r="U55">
        <v>2.2400000000000002</v>
      </c>
      <c r="V55">
        <v>2.25</v>
      </c>
      <c r="W55">
        <v>2.06</v>
      </c>
      <c r="X55">
        <v>1.83</v>
      </c>
      <c r="Y55">
        <v>1.52</v>
      </c>
      <c r="Z55">
        <v>2.25</v>
      </c>
      <c r="AA55">
        <v>2.17</v>
      </c>
      <c r="AB55">
        <v>2.1</v>
      </c>
      <c r="AC55">
        <v>2.14</v>
      </c>
      <c r="AD55">
        <v>2.06</v>
      </c>
      <c r="AE55">
        <v>2.56</v>
      </c>
      <c r="AF55">
        <v>2.6</v>
      </c>
      <c r="AG55">
        <v>2.61</v>
      </c>
      <c r="AH55">
        <v>2.34</v>
      </c>
      <c r="AI55">
        <v>2.4500000000000002</v>
      </c>
      <c r="AJ55">
        <v>2.14</v>
      </c>
    </row>
    <row r="56" spans="1:50" x14ac:dyDescent="0.3">
      <c r="A56" t="s">
        <v>45</v>
      </c>
      <c r="B56">
        <v>39.86</v>
      </c>
      <c r="C56">
        <v>40.01</v>
      </c>
      <c r="D56">
        <v>39.75</v>
      </c>
      <c r="E56">
        <v>38.33</v>
      </c>
      <c r="F56">
        <v>38.31</v>
      </c>
      <c r="G56">
        <v>39.119999999999997</v>
      </c>
      <c r="H56">
        <v>39.28</v>
      </c>
      <c r="I56">
        <v>37.72</v>
      </c>
      <c r="J56">
        <v>38.39</v>
      </c>
      <c r="K56">
        <v>38.979999999999997</v>
      </c>
      <c r="L56">
        <v>37.950000000000003</v>
      </c>
      <c r="M56">
        <v>38.909999999999997</v>
      </c>
      <c r="N56">
        <v>38.979999999999997</v>
      </c>
      <c r="O56">
        <v>38.25</v>
      </c>
      <c r="P56">
        <v>39.130000000000003</v>
      </c>
      <c r="Q56">
        <v>38.979999999999997</v>
      </c>
      <c r="R56">
        <v>36.43</v>
      </c>
      <c r="S56">
        <v>34.54</v>
      </c>
      <c r="T56">
        <v>33.85</v>
      </c>
      <c r="U56">
        <v>33.549999999999997</v>
      </c>
      <c r="V56">
        <v>34.31</v>
      </c>
      <c r="W56">
        <v>34.840000000000003</v>
      </c>
      <c r="X56">
        <v>36.299999999999997</v>
      </c>
      <c r="Y56">
        <v>37.32</v>
      </c>
      <c r="Z56">
        <v>38.590000000000003</v>
      </c>
      <c r="AA56">
        <v>38.53</v>
      </c>
      <c r="AB56">
        <v>34.79</v>
      </c>
      <c r="AC56">
        <v>34.26</v>
      </c>
      <c r="AD56">
        <v>32.07</v>
      </c>
      <c r="AE56">
        <v>30.84</v>
      </c>
      <c r="AF56">
        <v>29.47</v>
      </c>
      <c r="AG56">
        <v>28.61</v>
      </c>
      <c r="AH56">
        <v>30.01</v>
      </c>
      <c r="AI56">
        <v>30.42</v>
      </c>
      <c r="AJ56">
        <v>29.71</v>
      </c>
    </row>
    <row r="59" spans="1:50" x14ac:dyDescent="0.3">
      <c r="A59" t="s">
        <v>32</v>
      </c>
    </row>
    <row r="60" spans="1:50" x14ac:dyDescent="0.3">
      <c r="A60" t="s">
        <v>33</v>
      </c>
    </row>
    <row r="61" spans="1:50" x14ac:dyDescent="0.3">
      <c r="A61" t="s">
        <v>50</v>
      </c>
    </row>
    <row r="62" spans="1:50" x14ac:dyDescent="0.3">
      <c r="A62" t="s">
        <v>35</v>
      </c>
      <c r="B62" s="1">
        <v>43466</v>
      </c>
      <c r="C62" s="1">
        <v>43497</v>
      </c>
      <c r="D62" s="1">
        <v>43525</v>
      </c>
      <c r="E62" s="1">
        <v>43556</v>
      </c>
      <c r="F62" s="1">
        <v>43586</v>
      </c>
      <c r="G62" s="1">
        <v>43617</v>
      </c>
      <c r="H62" s="1">
        <v>43647</v>
      </c>
      <c r="I62" s="1">
        <v>43678</v>
      </c>
      <c r="J62" s="1">
        <v>43709</v>
      </c>
      <c r="K62" s="1">
        <v>43739</v>
      </c>
      <c r="L62" s="1">
        <v>43770</v>
      </c>
      <c r="M62" s="1">
        <v>43800</v>
      </c>
      <c r="N62" s="1">
        <v>43831</v>
      </c>
      <c r="O62" s="1">
        <v>43862</v>
      </c>
      <c r="P62" s="1">
        <v>43891</v>
      </c>
      <c r="Q62" s="1">
        <v>43922</v>
      </c>
      <c r="R62" s="1">
        <v>43952</v>
      </c>
      <c r="S62" s="1">
        <v>43983</v>
      </c>
      <c r="T62" s="1">
        <v>44013</v>
      </c>
      <c r="U62" s="1">
        <v>44044</v>
      </c>
      <c r="V62" s="1">
        <v>44075</v>
      </c>
      <c r="W62" s="1">
        <v>44105</v>
      </c>
      <c r="X62" s="1">
        <v>44136</v>
      </c>
      <c r="Y62" s="1">
        <v>44166</v>
      </c>
      <c r="Z62" s="1">
        <v>44197</v>
      </c>
      <c r="AA62" s="1">
        <v>44228</v>
      </c>
      <c r="AB62" s="1">
        <v>44256</v>
      </c>
      <c r="AC62" s="1">
        <v>44287</v>
      </c>
      <c r="AD62" s="1" t="s">
        <v>49</v>
      </c>
      <c r="AE62" s="1">
        <v>44348</v>
      </c>
      <c r="AF62" s="1">
        <v>44378</v>
      </c>
      <c r="AG62" s="1">
        <v>44409</v>
      </c>
      <c r="AH62" s="1">
        <v>44440</v>
      </c>
      <c r="AI62" s="1">
        <v>44470</v>
      </c>
      <c r="AJ62" s="1">
        <v>44501</v>
      </c>
      <c r="AK62" s="1"/>
      <c r="AL62" s="1"/>
      <c r="AM62" s="1"/>
      <c r="AN62" s="1"/>
      <c r="AO62" s="1"/>
      <c r="AP62" s="1"/>
      <c r="AQ62" s="1"/>
      <c r="AR62" s="1"/>
      <c r="AS62" s="1"/>
      <c r="AT62" s="1"/>
      <c r="AU62" s="1"/>
      <c r="AV62" s="1"/>
      <c r="AW62" s="1"/>
      <c r="AX62" s="1"/>
    </row>
    <row r="63" spans="1:50" x14ac:dyDescent="0.3">
      <c r="A63" t="s">
        <v>36</v>
      </c>
    </row>
    <row r="64" spans="1:50" x14ac:dyDescent="0.3">
      <c r="A64" t="s">
        <v>37</v>
      </c>
      <c r="B64">
        <v>100</v>
      </c>
      <c r="C64">
        <v>100</v>
      </c>
      <c r="D64">
        <v>100</v>
      </c>
      <c r="E64">
        <v>100</v>
      </c>
      <c r="F64">
        <v>100</v>
      </c>
      <c r="G64">
        <v>100</v>
      </c>
      <c r="H64">
        <v>100</v>
      </c>
      <c r="I64">
        <v>100</v>
      </c>
      <c r="J64">
        <v>100</v>
      </c>
      <c r="K64">
        <v>100</v>
      </c>
      <c r="L64">
        <v>100</v>
      </c>
      <c r="M64">
        <v>100</v>
      </c>
      <c r="N64">
        <v>100</v>
      </c>
      <c r="O64">
        <v>100</v>
      </c>
      <c r="P64">
        <v>100</v>
      </c>
      <c r="Q64">
        <v>100</v>
      </c>
      <c r="R64">
        <v>100</v>
      </c>
      <c r="S64">
        <v>100</v>
      </c>
      <c r="T64">
        <v>100</v>
      </c>
      <c r="U64">
        <v>100</v>
      </c>
      <c r="V64">
        <v>100</v>
      </c>
      <c r="W64">
        <v>100</v>
      </c>
      <c r="X64">
        <v>100</v>
      </c>
      <c r="Y64">
        <v>100</v>
      </c>
      <c r="Z64">
        <v>100</v>
      </c>
      <c r="AA64">
        <v>100</v>
      </c>
      <c r="AB64">
        <v>100</v>
      </c>
      <c r="AC64">
        <v>100</v>
      </c>
      <c r="AD64">
        <v>100</v>
      </c>
      <c r="AE64">
        <v>100</v>
      </c>
      <c r="AF64">
        <v>100</v>
      </c>
      <c r="AG64">
        <v>100</v>
      </c>
      <c r="AH64">
        <v>100</v>
      </c>
      <c r="AI64">
        <v>100</v>
      </c>
      <c r="AJ64">
        <v>100</v>
      </c>
    </row>
    <row r="65" spans="1:36" x14ac:dyDescent="0.3">
      <c r="A65" t="s">
        <v>38</v>
      </c>
      <c r="B65">
        <v>54.7</v>
      </c>
      <c r="C65">
        <v>55.03</v>
      </c>
      <c r="D65">
        <v>54.17</v>
      </c>
      <c r="E65">
        <v>56.42</v>
      </c>
      <c r="F65">
        <v>57.47</v>
      </c>
      <c r="G65">
        <v>55.86</v>
      </c>
      <c r="H65">
        <v>56.01</v>
      </c>
      <c r="I65">
        <v>54.73</v>
      </c>
      <c r="J65">
        <v>54.82</v>
      </c>
      <c r="K65">
        <v>54.12</v>
      </c>
      <c r="L65">
        <v>56.28</v>
      </c>
      <c r="M65">
        <v>56.6</v>
      </c>
      <c r="N65">
        <v>55.12</v>
      </c>
      <c r="O65">
        <v>55.98</v>
      </c>
      <c r="P65">
        <v>58.08</v>
      </c>
      <c r="Q65">
        <v>56.9</v>
      </c>
      <c r="R65">
        <v>58.54</v>
      </c>
      <c r="S65">
        <v>58.81</v>
      </c>
      <c r="T65">
        <v>60.15</v>
      </c>
      <c r="U65">
        <v>59.39</v>
      </c>
      <c r="V65">
        <v>60.93</v>
      </c>
      <c r="W65">
        <v>58.79</v>
      </c>
      <c r="X65">
        <v>58.82</v>
      </c>
      <c r="Y65">
        <v>60.18</v>
      </c>
      <c r="Z65">
        <v>59.06</v>
      </c>
      <c r="AA65">
        <v>59.51</v>
      </c>
      <c r="AB65">
        <v>61.15</v>
      </c>
      <c r="AC65">
        <v>64.010000000000005</v>
      </c>
      <c r="AD65">
        <v>66.930000000000007</v>
      </c>
      <c r="AE65">
        <v>67.14</v>
      </c>
      <c r="AF65">
        <v>68.45</v>
      </c>
      <c r="AG65">
        <v>68.09</v>
      </c>
      <c r="AH65">
        <v>67.13</v>
      </c>
      <c r="AI65">
        <v>69.7</v>
      </c>
      <c r="AJ65">
        <v>69.31</v>
      </c>
    </row>
    <row r="66" spans="1:36" x14ac:dyDescent="0.3">
      <c r="A66" t="s">
        <v>39</v>
      </c>
      <c r="B66">
        <v>8.07</v>
      </c>
      <c r="C66">
        <v>7.64</v>
      </c>
      <c r="D66">
        <v>7.31</v>
      </c>
      <c r="E66">
        <v>7.1</v>
      </c>
      <c r="F66">
        <v>7.25</v>
      </c>
      <c r="G66">
        <v>7.2</v>
      </c>
      <c r="H66">
        <v>7.29</v>
      </c>
      <c r="I66">
        <v>6.84</v>
      </c>
      <c r="J66">
        <v>8.1199999999999992</v>
      </c>
      <c r="K66">
        <v>8.48</v>
      </c>
      <c r="L66">
        <v>7.89</v>
      </c>
      <c r="M66">
        <v>6.29</v>
      </c>
      <c r="N66">
        <v>8.26</v>
      </c>
      <c r="O66">
        <v>8.32</v>
      </c>
      <c r="P66">
        <v>5.26</v>
      </c>
      <c r="Q66">
        <v>3.26</v>
      </c>
      <c r="R66">
        <v>5.76</v>
      </c>
      <c r="S66">
        <v>5.94</v>
      </c>
      <c r="T66">
        <v>6.15</v>
      </c>
      <c r="U66">
        <v>7.3</v>
      </c>
      <c r="V66">
        <v>7.21</v>
      </c>
      <c r="W66">
        <v>7.17</v>
      </c>
      <c r="X66">
        <v>7.04</v>
      </c>
      <c r="Y66">
        <v>5.24</v>
      </c>
      <c r="Z66">
        <v>6.1</v>
      </c>
      <c r="AA66">
        <v>5.29</v>
      </c>
      <c r="AB66">
        <v>5.16</v>
      </c>
      <c r="AC66">
        <v>3.94</v>
      </c>
      <c r="AD66">
        <v>4.25</v>
      </c>
      <c r="AE66">
        <v>3.53</v>
      </c>
      <c r="AF66">
        <v>3.73</v>
      </c>
      <c r="AG66">
        <v>3.9</v>
      </c>
      <c r="AH66">
        <v>4.41</v>
      </c>
      <c r="AI66">
        <v>4.4800000000000004</v>
      </c>
      <c r="AJ66">
        <v>4.0599999999999996</v>
      </c>
    </row>
    <row r="67" spans="1:36" x14ac:dyDescent="0.3">
      <c r="A67" t="s">
        <v>40</v>
      </c>
      <c r="B67">
        <v>37.229999999999997</v>
      </c>
      <c r="C67">
        <v>37.33</v>
      </c>
      <c r="D67">
        <v>38.51</v>
      </c>
      <c r="E67">
        <v>36.49</v>
      </c>
      <c r="F67">
        <v>35.28</v>
      </c>
      <c r="G67">
        <v>36.93</v>
      </c>
      <c r="H67">
        <v>36.69</v>
      </c>
      <c r="I67">
        <v>38.42</v>
      </c>
      <c r="J67">
        <v>37.06</v>
      </c>
      <c r="K67">
        <v>37.39</v>
      </c>
      <c r="L67">
        <v>35.840000000000003</v>
      </c>
      <c r="M67">
        <v>37.11</v>
      </c>
      <c r="N67">
        <v>36.619999999999997</v>
      </c>
      <c r="O67">
        <v>35.700000000000003</v>
      </c>
      <c r="P67">
        <v>36.67</v>
      </c>
      <c r="Q67">
        <v>39.840000000000003</v>
      </c>
      <c r="R67">
        <v>35.69</v>
      </c>
      <c r="S67">
        <v>35.26</v>
      </c>
      <c r="T67">
        <v>33.700000000000003</v>
      </c>
      <c r="U67">
        <v>33.32</v>
      </c>
      <c r="V67">
        <v>31.86</v>
      </c>
      <c r="W67">
        <v>34.04</v>
      </c>
      <c r="X67">
        <v>34.130000000000003</v>
      </c>
      <c r="Y67">
        <v>34.590000000000003</v>
      </c>
      <c r="Z67">
        <v>34.83</v>
      </c>
      <c r="AA67">
        <v>35.21</v>
      </c>
      <c r="AB67">
        <v>33.69</v>
      </c>
      <c r="AC67">
        <v>32.04</v>
      </c>
      <c r="AD67">
        <v>28.82</v>
      </c>
      <c r="AE67">
        <v>29.33</v>
      </c>
      <c r="AF67">
        <v>27.82</v>
      </c>
      <c r="AG67">
        <v>28.02</v>
      </c>
      <c r="AH67">
        <v>28.46</v>
      </c>
      <c r="AI67">
        <v>25.82</v>
      </c>
      <c r="AJ67">
        <v>26.63</v>
      </c>
    </row>
    <row r="69" spans="1:36" x14ac:dyDescent="0.3">
      <c r="A69" t="s">
        <v>41</v>
      </c>
    </row>
    <row r="70" spans="1:36" x14ac:dyDescent="0.3">
      <c r="A70" t="s">
        <v>42</v>
      </c>
      <c r="B70">
        <v>100</v>
      </c>
      <c r="C70">
        <v>100</v>
      </c>
      <c r="D70">
        <v>100</v>
      </c>
      <c r="E70">
        <v>100</v>
      </c>
      <c r="F70">
        <v>100</v>
      </c>
      <c r="G70">
        <v>100</v>
      </c>
      <c r="H70">
        <v>100</v>
      </c>
      <c r="I70">
        <v>100</v>
      </c>
      <c r="J70">
        <v>100</v>
      </c>
      <c r="K70">
        <v>100</v>
      </c>
      <c r="L70">
        <v>100</v>
      </c>
      <c r="M70">
        <v>100</v>
      </c>
      <c r="N70">
        <v>100</v>
      </c>
      <c r="O70">
        <v>100</v>
      </c>
      <c r="P70">
        <v>100</v>
      </c>
      <c r="Q70">
        <v>100</v>
      </c>
      <c r="R70">
        <v>100</v>
      </c>
      <c r="S70">
        <v>100</v>
      </c>
      <c r="T70">
        <v>100</v>
      </c>
      <c r="U70">
        <v>100</v>
      </c>
      <c r="V70">
        <v>100</v>
      </c>
      <c r="W70">
        <v>100</v>
      </c>
      <c r="X70">
        <v>100</v>
      </c>
      <c r="Y70">
        <v>100</v>
      </c>
      <c r="Z70">
        <v>100</v>
      </c>
      <c r="AA70">
        <v>100</v>
      </c>
      <c r="AB70">
        <v>100</v>
      </c>
      <c r="AC70">
        <v>100</v>
      </c>
      <c r="AD70">
        <v>100</v>
      </c>
      <c r="AE70">
        <v>100</v>
      </c>
      <c r="AF70">
        <v>100</v>
      </c>
      <c r="AG70">
        <v>100</v>
      </c>
      <c r="AH70">
        <v>100</v>
      </c>
      <c r="AI70">
        <v>100</v>
      </c>
      <c r="AJ70">
        <v>100</v>
      </c>
    </row>
    <row r="71" spans="1:36" x14ac:dyDescent="0.3">
      <c r="A71" t="s">
        <v>43</v>
      </c>
      <c r="B71">
        <v>45.95</v>
      </c>
      <c r="C71">
        <v>43.62</v>
      </c>
      <c r="D71">
        <v>46.43</v>
      </c>
      <c r="E71">
        <v>51.06</v>
      </c>
      <c r="F71">
        <v>47.45</v>
      </c>
      <c r="G71">
        <v>47.93</v>
      </c>
      <c r="H71">
        <v>46.42</v>
      </c>
      <c r="I71">
        <v>46</v>
      </c>
      <c r="J71">
        <v>42.13</v>
      </c>
      <c r="K71">
        <v>45.03</v>
      </c>
      <c r="L71">
        <v>48.31</v>
      </c>
      <c r="M71">
        <v>51.2</v>
      </c>
      <c r="N71">
        <v>45.5</v>
      </c>
      <c r="O71">
        <v>44.29</v>
      </c>
      <c r="P71">
        <v>52.27</v>
      </c>
      <c r="Q71">
        <v>55.15</v>
      </c>
      <c r="R71">
        <v>50.55</v>
      </c>
      <c r="S71">
        <v>51.01</v>
      </c>
      <c r="T71">
        <v>51.96</v>
      </c>
      <c r="U71">
        <v>48.79</v>
      </c>
      <c r="V71">
        <v>51.81</v>
      </c>
      <c r="W71">
        <v>50.59</v>
      </c>
      <c r="X71">
        <v>49.73</v>
      </c>
      <c r="Y71">
        <v>52.96</v>
      </c>
      <c r="Z71">
        <v>48.68</v>
      </c>
      <c r="AA71">
        <v>50.92</v>
      </c>
      <c r="AB71">
        <v>52.98</v>
      </c>
      <c r="AC71">
        <v>54.31</v>
      </c>
      <c r="AD71">
        <v>56.95</v>
      </c>
      <c r="AE71">
        <v>58.94</v>
      </c>
      <c r="AF71">
        <v>55.89</v>
      </c>
      <c r="AG71">
        <v>58.28</v>
      </c>
      <c r="AH71">
        <v>55.28</v>
      </c>
      <c r="AI71">
        <v>58.96</v>
      </c>
      <c r="AJ71">
        <v>59.7</v>
      </c>
    </row>
    <row r="72" spans="1:36" x14ac:dyDescent="0.3">
      <c r="A72" t="s">
        <v>44</v>
      </c>
      <c r="B72">
        <v>16.02</v>
      </c>
      <c r="C72">
        <v>19.75</v>
      </c>
      <c r="D72">
        <v>16.670000000000002</v>
      </c>
      <c r="E72">
        <v>14.18</v>
      </c>
      <c r="F72">
        <v>15.66</v>
      </c>
      <c r="G72">
        <v>15.32</v>
      </c>
      <c r="H72">
        <v>15.79</v>
      </c>
      <c r="I72">
        <v>14.15</v>
      </c>
      <c r="J72">
        <v>17.79</v>
      </c>
      <c r="K72">
        <v>19.3</v>
      </c>
      <c r="L72">
        <v>18.54</v>
      </c>
      <c r="M72">
        <v>14.09</v>
      </c>
      <c r="N72">
        <v>18.690000000000001</v>
      </c>
      <c r="O72">
        <v>21.35</v>
      </c>
      <c r="P72">
        <v>13.83</v>
      </c>
      <c r="Q72">
        <v>8.86</v>
      </c>
      <c r="R72">
        <v>15.75</v>
      </c>
      <c r="S72">
        <v>14.21</v>
      </c>
      <c r="T72">
        <v>15.89</v>
      </c>
      <c r="U72">
        <v>18.2</v>
      </c>
      <c r="V72">
        <v>17.899999999999999</v>
      </c>
      <c r="W72">
        <v>17.61</v>
      </c>
      <c r="X72">
        <v>18.59</v>
      </c>
      <c r="Y72">
        <v>14.47</v>
      </c>
      <c r="Z72">
        <v>17.57</v>
      </c>
      <c r="AA72">
        <v>14.75</v>
      </c>
      <c r="AB72">
        <v>12.86</v>
      </c>
      <c r="AC72">
        <v>12.62</v>
      </c>
      <c r="AD72">
        <v>13.52</v>
      </c>
      <c r="AE72">
        <v>11.74</v>
      </c>
      <c r="AF72">
        <v>13.39</v>
      </c>
      <c r="AG72">
        <v>14.19</v>
      </c>
      <c r="AH72">
        <v>14.32</v>
      </c>
      <c r="AI72">
        <v>14.62</v>
      </c>
      <c r="AJ72">
        <v>13.69</v>
      </c>
    </row>
    <row r="73" spans="1:36" x14ac:dyDescent="0.3">
      <c r="A73" t="s">
        <v>45</v>
      </c>
      <c r="B73">
        <v>38.03</v>
      </c>
      <c r="C73">
        <v>36.630000000000003</v>
      </c>
      <c r="D73">
        <v>36.9</v>
      </c>
      <c r="E73">
        <v>34.76</v>
      </c>
      <c r="F73">
        <v>36.89</v>
      </c>
      <c r="G73">
        <v>36.76</v>
      </c>
      <c r="H73">
        <v>37.79</v>
      </c>
      <c r="I73">
        <v>39.840000000000003</v>
      </c>
      <c r="J73">
        <v>40.08</v>
      </c>
      <c r="K73">
        <v>35.67</v>
      </c>
      <c r="L73">
        <v>33.159999999999997</v>
      </c>
      <c r="M73">
        <v>34.71</v>
      </c>
      <c r="N73">
        <v>35.81</v>
      </c>
      <c r="O73">
        <v>34.36</v>
      </c>
      <c r="P73">
        <v>33.9</v>
      </c>
      <c r="Q73">
        <v>35.99</v>
      </c>
      <c r="R73">
        <v>33.700000000000003</v>
      </c>
      <c r="S73">
        <v>34.78</v>
      </c>
      <c r="T73">
        <v>32.15</v>
      </c>
      <c r="U73">
        <v>33.01</v>
      </c>
      <c r="V73">
        <v>30.28</v>
      </c>
      <c r="W73">
        <v>31.8</v>
      </c>
      <c r="X73">
        <v>31.68</v>
      </c>
      <c r="Y73">
        <v>32.57</v>
      </c>
      <c r="Z73">
        <v>33.75</v>
      </c>
      <c r="AA73">
        <v>34.33</v>
      </c>
      <c r="AB73">
        <v>34.159999999999997</v>
      </c>
      <c r="AC73">
        <v>33.07</v>
      </c>
      <c r="AD73">
        <v>29.53</v>
      </c>
      <c r="AE73">
        <v>29.33</v>
      </c>
      <c r="AF73">
        <v>30.73</v>
      </c>
      <c r="AG73">
        <v>27.53</v>
      </c>
      <c r="AH73">
        <v>30.4</v>
      </c>
      <c r="AI73">
        <v>26.42</v>
      </c>
      <c r="AJ73">
        <v>26.61</v>
      </c>
    </row>
    <row r="75" spans="1:36" x14ac:dyDescent="0.3">
      <c r="A75" t="s">
        <v>46</v>
      </c>
    </row>
    <row r="76" spans="1:36" x14ac:dyDescent="0.3">
      <c r="A76" t="s">
        <v>42</v>
      </c>
      <c r="B76">
        <v>100</v>
      </c>
      <c r="C76">
        <v>100</v>
      </c>
      <c r="D76">
        <v>100</v>
      </c>
      <c r="E76">
        <v>100</v>
      </c>
      <c r="F76">
        <v>100</v>
      </c>
      <c r="G76">
        <v>100</v>
      </c>
      <c r="H76">
        <v>100</v>
      </c>
      <c r="I76">
        <v>100</v>
      </c>
      <c r="J76">
        <v>100</v>
      </c>
      <c r="K76">
        <v>100</v>
      </c>
      <c r="L76">
        <v>100</v>
      </c>
      <c r="M76">
        <v>100</v>
      </c>
      <c r="N76">
        <v>100</v>
      </c>
      <c r="O76">
        <v>100</v>
      </c>
      <c r="P76">
        <v>100</v>
      </c>
      <c r="Q76">
        <v>100</v>
      </c>
      <c r="R76">
        <v>100</v>
      </c>
      <c r="S76">
        <v>100</v>
      </c>
      <c r="T76">
        <v>100</v>
      </c>
      <c r="U76">
        <v>100</v>
      </c>
      <c r="V76">
        <v>100</v>
      </c>
      <c r="W76">
        <v>100</v>
      </c>
      <c r="X76">
        <v>100</v>
      </c>
      <c r="Y76">
        <v>100</v>
      </c>
      <c r="Z76">
        <v>100</v>
      </c>
      <c r="AA76">
        <v>100</v>
      </c>
      <c r="AB76">
        <v>100</v>
      </c>
      <c r="AC76">
        <v>100</v>
      </c>
      <c r="AD76">
        <v>100</v>
      </c>
      <c r="AE76">
        <v>100</v>
      </c>
      <c r="AF76">
        <v>100</v>
      </c>
      <c r="AG76">
        <v>100</v>
      </c>
      <c r="AH76">
        <v>100</v>
      </c>
      <c r="AI76">
        <v>100</v>
      </c>
      <c r="AJ76">
        <v>100</v>
      </c>
    </row>
    <row r="77" spans="1:36" x14ac:dyDescent="0.3">
      <c r="A77" t="s">
        <v>43</v>
      </c>
      <c r="B77">
        <v>58.33</v>
      </c>
      <c r="C77">
        <v>58.77</v>
      </c>
      <c r="D77">
        <v>57.25</v>
      </c>
      <c r="E77">
        <v>59.53</v>
      </c>
      <c r="F77">
        <v>61.21</v>
      </c>
      <c r="G77">
        <v>58.18</v>
      </c>
      <c r="H77">
        <v>59.57</v>
      </c>
      <c r="I77">
        <v>58.01</v>
      </c>
      <c r="J77">
        <v>59.34</v>
      </c>
      <c r="K77">
        <v>57.87</v>
      </c>
      <c r="L77">
        <v>59.5</v>
      </c>
      <c r="M77">
        <v>58.17</v>
      </c>
      <c r="N77">
        <v>59.25</v>
      </c>
      <c r="O77">
        <v>59.28</v>
      </c>
      <c r="P77">
        <v>60.12</v>
      </c>
      <c r="Q77">
        <v>57.54</v>
      </c>
      <c r="R77">
        <v>61.25</v>
      </c>
      <c r="S77">
        <v>62.06</v>
      </c>
      <c r="T77">
        <v>63.92</v>
      </c>
      <c r="U77">
        <v>63.41</v>
      </c>
      <c r="V77">
        <v>64.41</v>
      </c>
      <c r="W77">
        <v>62.52</v>
      </c>
      <c r="X77">
        <v>61.69</v>
      </c>
      <c r="Y77">
        <v>62.01</v>
      </c>
      <c r="Z77">
        <v>62.59</v>
      </c>
      <c r="AA77">
        <v>62.5</v>
      </c>
      <c r="AB77">
        <v>64.010000000000005</v>
      </c>
      <c r="AC77">
        <v>66.7</v>
      </c>
      <c r="AD77">
        <v>69.569999999999993</v>
      </c>
      <c r="AE77">
        <v>69.05</v>
      </c>
      <c r="AF77">
        <v>71.489999999999995</v>
      </c>
      <c r="AG77">
        <v>70.08</v>
      </c>
      <c r="AH77">
        <v>70.23</v>
      </c>
      <c r="AI77">
        <v>72.510000000000005</v>
      </c>
      <c r="AJ77">
        <v>71.73</v>
      </c>
    </row>
    <row r="78" spans="1:36" x14ac:dyDescent="0.3">
      <c r="A78" t="s">
        <v>44</v>
      </c>
      <c r="B78">
        <v>3.74</v>
      </c>
      <c r="C78">
        <v>3.35</v>
      </c>
      <c r="D78">
        <v>3.38</v>
      </c>
      <c r="E78">
        <v>3.27</v>
      </c>
      <c r="F78">
        <v>3.86</v>
      </c>
      <c r="G78">
        <v>4.2300000000000004</v>
      </c>
      <c r="H78">
        <v>3.59</v>
      </c>
      <c r="I78">
        <v>3.42</v>
      </c>
      <c r="J78">
        <v>3.69</v>
      </c>
      <c r="K78">
        <v>3.47</v>
      </c>
      <c r="L78">
        <v>3.3</v>
      </c>
      <c r="M78">
        <v>3.09</v>
      </c>
      <c r="N78">
        <v>2.76</v>
      </c>
      <c r="O78">
        <v>3.04</v>
      </c>
      <c r="P78">
        <v>2.29</v>
      </c>
      <c r="Q78">
        <v>1.19</v>
      </c>
      <c r="R78">
        <v>1.74</v>
      </c>
      <c r="S78">
        <v>1.93</v>
      </c>
      <c r="T78">
        <v>2.0699999999999998</v>
      </c>
      <c r="U78">
        <v>2.34</v>
      </c>
      <c r="V78">
        <v>2.64</v>
      </c>
      <c r="W78">
        <v>2.23</v>
      </c>
      <c r="X78">
        <v>2.71</v>
      </c>
      <c r="Y78">
        <v>1.99</v>
      </c>
      <c r="Z78">
        <v>1.71</v>
      </c>
      <c r="AA78">
        <v>1.42</v>
      </c>
      <c r="AB78">
        <v>2.0299999999999998</v>
      </c>
      <c r="AC78">
        <v>0.97</v>
      </c>
      <c r="AD78">
        <v>0.86</v>
      </c>
      <c r="AE78">
        <v>0.92</v>
      </c>
      <c r="AF78">
        <v>0.72</v>
      </c>
      <c r="AG78">
        <v>0.59</v>
      </c>
      <c r="AH78">
        <v>1.06</v>
      </c>
      <c r="AI78">
        <v>1.0900000000000001</v>
      </c>
      <c r="AJ78">
        <v>0.83</v>
      </c>
    </row>
    <row r="79" spans="1:36" x14ac:dyDescent="0.3">
      <c r="A79" t="s">
        <v>45</v>
      </c>
      <c r="B79">
        <v>37.93</v>
      </c>
      <c r="C79">
        <v>37.880000000000003</v>
      </c>
      <c r="D79">
        <v>39.369999999999997</v>
      </c>
      <c r="E79">
        <v>37.19</v>
      </c>
      <c r="F79">
        <v>34.93</v>
      </c>
      <c r="G79">
        <v>37.6</v>
      </c>
      <c r="H79">
        <v>36.840000000000003</v>
      </c>
      <c r="I79">
        <v>38.58</v>
      </c>
      <c r="J79">
        <v>36.97</v>
      </c>
      <c r="K79">
        <v>38.659999999999997</v>
      </c>
      <c r="L79">
        <v>37.21</v>
      </c>
      <c r="M79">
        <v>38.75</v>
      </c>
      <c r="N79">
        <v>37.99</v>
      </c>
      <c r="O79">
        <v>37.67</v>
      </c>
      <c r="P79">
        <v>37.590000000000003</v>
      </c>
      <c r="Q79">
        <v>41.27</v>
      </c>
      <c r="R79">
        <v>37.01</v>
      </c>
      <c r="S79">
        <v>36.01</v>
      </c>
      <c r="T79">
        <v>34.01</v>
      </c>
      <c r="U79">
        <v>34.25</v>
      </c>
      <c r="V79">
        <v>32.950000000000003</v>
      </c>
      <c r="W79">
        <v>35.25</v>
      </c>
      <c r="X79">
        <v>35.6</v>
      </c>
      <c r="Y79">
        <v>36.01</v>
      </c>
      <c r="Z79">
        <v>35.700000000000003</v>
      </c>
      <c r="AA79">
        <v>36.08</v>
      </c>
      <c r="AB79">
        <v>33.97</v>
      </c>
      <c r="AC79">
        <v>32.33</v>
      </c>
      <c r="AD79">
        <v>29.57</v>
      </c>
      <c r="AE79">
        <v>30.03</v>
      </c>
      <c r="AF79">
        <v>27.79</v>
      </c>
      <c r="AG79">
        <v>29.33</v>
      </c>
      <c r="AH79">
        <v>28.7</v>
      </c>
      <c r="AI79">
        <v>26.39</v>
      </c>
      <c r="AJ79">
        <v>27.43</v>
      </c>
    </row>
    <row r="81" spans="1:52" x14ac:dyDescent="0.3">
      <c r="A81" t="s">
        <v>47</v>
      </c>
    </row>
    <row r="82" spans="1:52" x14ac:dyDescent="0.3">
      <c r="A82" t="s">
        <v>42</v>
      </c>
      <c r="B82">
        <v>100</v>
      </c>
      <c r="C82">
        <v>100</v>
      </c>
      <c r="D82">
        <v>100</v>
      </c>
      <c r="E82">
        <v>100</v>
      </c>
      <c r="F82">
        <v>100</v>
      </c>
      <c r="G82">
        <v>100</v>
      </c>
      <c r="H82">
        <v>100</v>
      </c>
      <c r="I82">
        <v>100</v>
      </c>
      <c r="J82">
        <v>100</v>
      </c>
      <c r="K82">
        <v>100</v>
      </c>
      <c r="L82">
        <v>100</v>
      </c>
      <c r="M82">
        <v>100</v>
      </c>
      <c r="N82">
        <v>100</v>
      </c>
      <c r="O82">
        <v>100</v>
      </c>
      <c r="P82">
        <v>100</v>
      </c>
      <c r="Q82">
        <v>100</v>
      </c>
      <c r="R82">
        <v>100</v>
      </c>
      <c r="S82">
        <v>100</v>
      </c>
      <c r="T82">
        <v>100</v>
      </c>
      <c r="U82">
        <v>100</v>
      </c>
      <c r="V82">
        <v>100</v>
      </c>
      <c r="W82">
        <v>100</v>
      </c>
      <c r="X82">
        <v>100</v>
      </c>
      <c r="Y82">
        <v>100</v>
      </c>
      <c r="Z82">
        <v>100</v>
      </c>
      <c r="AA82">
        <v>100</v>
      </c>
      <c r="AB82">
        <v>100</v>
      </c>
      <c r="AC82">
        <v>100</v>
      </c>
      <c r="AD82">
        <v>100</v>
      </c>
      <c r="AE82">
        <v>100</v>
      </c>
      <c r="AF82">
        <v>100</v>
      </c>
      <c r="AG82">
        <v>100</v>
      </c>
      <c r="AH82">
        <v>100</v>
      </c>
      <c r="AI82">
        <v>100</v>
      </c>
      <c r="AJ82">
        <v>100</v>
      </c>
    </row>
    <row r="83" spans="1:52" x14ac:dyDescent="0.3">
      <c r="A83" t="s">
        <v>43</v>
      </c>
      <c r="B83">
        <v>53.4</v>
      </c>
      <c r="C83">
        <v>54.75</v>
      </c>
      <c r="D83">
        <v>51.49</v>
      </c>
      <c r="E83">
        <v>49.59</v>
      </c>
      <c r="F83">
        <v>57.15</v>
      </c>
      <c r="G83">
        <v>57.04</v>
      </c>
      <c r="H83">
        <v>54.67</v>
      </c>
      <c r="I83">
        <v>53.25</v>
      </c>
      <c r="J83">
        <v>56.42</v>
      </c>
      <c r="K83">
        <v>54.17</v>
      </c>
      <c r="L83">
        <v>54.42</v>
      </c>
      <c r="M83">
        <v>57.43</v>
      </c>
      <c r="N83">
        <v>54.98</v>
      </c>
      <c r="O83">
        <v>62.15</v>
      </c>
      <c r="P83">
        <v>56.73</v>
      </c>
      <c r="Q83">
        <v>56.31</v>
      </c>
      <c r="R83">
        <v>59.56</v>
      </c>
      <c r="S83">
        <v>58.06</v>
      </c>
      <c r="T83">
        <v>57.47</v>
      </c>
      <c r="U83">
        <v>58.57</v>
      </c>
      <c r="V83">
        <v>62.03</v>
      </c>
      <c r="W83">
        <v>56.57</v>
      </c>
      <c r="X83">
        <v>60.71</v>
      </c>
      <c r="Y83">
        <v>62.08</v>
      </c>
      <c r="Z83">
        <v>61.83</v>
      </c>
      <c r="AA83">
        <v>60.79</v>
      </c>
      <c r="AB83">
        <v>61.44</v>
      </c>
      <c r="AC83">
        <v>65.41</v>
      </c>
      <c r="AD83">
        <v>72.239999999999995</v>
      </c>
      <c r="AE83">
        <v>70.23</v>
      </c>
      <c r="AF83">
        <v>71.34</v>
      </c>
      <c r="AG83">
        <v>72.78</v>
      </c>
      <c r="AH83">
        <v>69.290000000000006</v>
      </c>
      <c r="AI83">
        <v>72.41</v>
      </c>
      <c r="AJ83">
        <v>70.81</v>
      </c>
    </row>
    <row r="84" spans="1:52" x14ac:dyDescent="0.3">
      <c r="A84" t="s">
        <v>44</v>
      </c>
      <c r="B84">
        <v>14.46</v>
      </c>
      <c r="C84">
        <v>9.58</v>
      </c>
      <c r="D84">
        <v>11.63</v>
      </c>
      <c r="E84">
        <v>14.72</v>
      </c>
      <c r="F84">
        <v>8.7200000000000006</v>
      </c>
      <c r="G84">
        <v>9</v>
      </c>
      <c r="H84">
        <v>11.09</v>
      </c>
      <c r="I84">
        <v>11.11</v>
      </c>
      <c r="J84">
        <v>11.2</v>
      </c>
      <c r="K84">
        <v>10.95</v>
      </c>
      <c r="L84">
        <v>11.78</v>
      </c>
      <c r="M84">
        <v>9.6999999999999993</v>
      </c>
      <c r="N84">
        <v>13.38</v>
      </c>
      <c r="O84">
        <v>9.41</v>
      </c>
      <c r="P84">
        <v>7</v>
      </c>
      <c r="Q84">
        <v>5.32</v>
      </c>
      <c r="R84">
        <v>7.43</v>
      </c>
      <c r="S84">
        <v>9.2899999999999991</v>
      </c>
      <c r="T84">
        <v>7.45</v>
      </c>
      <c r="U84">
        <v>11.75</v>
      </c>
      <c r="V84">
        <v>8.19</v>
      </c>
      <c r="W84">
        <v>10.85</v>
      </c>
      <c r="X84">
        <v>8.36</v>
      </c>
      <c r="Y84">
        <v>7.02</v>
      </c>
      <c r="Z84">
        <v>5.51</v>
      </c>
      <c r="AA84">
        <v>6.43</v>
      </c>
      <c r="AB84">
        <v>6.98</v>
      </c>
      <c r="AC84">
        <v>5.82</v>
      </c>
      <c r="AD84">
        <v>4.09</v>
      </c>
      <c r="AE84">
        <v>3.86</v>
      </c>
      <c r="AF84">
        <v>4.3600000000000003</v>
      </c>
      <c r="AG84">
        <v>4.46</v>
      </c>
      <c r="AH84">
        <v>5.97</v>
      </c>
      <c r="AI84">
        <v>5.39</v>
      </c>
      <c r="AJ84">
        <v>6.58</v>
      </c>
    </row>
    <row r="85" spans="1:52" x14ac:dyDescent="0.3">
      <c r="A85" t="s">
        <v>45</v>
      </c>
      <c r="B85">
        <v>32.15</v>
      </c>
      <c r="C85">
        <v>35.67</v>
      </c>
      <c r="D85">
        <v>36.880000000000003</v>
      </c>
      <c r="E85">
        <v>35.69</v>
      </c>
      <c r="F85">
        <v>34.130000000000003</v>
      </c>
      <c r="G85">
        <v>33.97</v>
      </c>
      <c r="H85">
        <v>34.24</v>
      </c>
      <c r="I85">
        <v>35.65</v>
      </c>
      <c r="J85">
        <v>32.380000000000003</v>
      </c>
      <c r="K85">
        <v>34.880000000000003</v>
      </c>
      <c r="L85">
        <v>33.81</v>
      </c>
      <c r="M85">
        <v>32.86</v>
      </c>
      <c r="N85">
        <v>31.64</v>
      </c>
      <c r="O85">
        <v>28.43</v>
      </c>
      <c r="P85">
        <v>36.270000000000003</v>
      </c>
      <c r="Q85">
        <v>38.369999999999997</v>
      </c>
      <c r="R85">
        <v>33.020000000000003</v>
      </c>
      <c r="S85">
        <v>32.65</v>
      </c>
      <c r="T85">
        <v>35.08</v>
      </c>
      <c r="U85">
        <v>29.69</v>
      </c>
      <c r="V85">
        <v>29.78</v>
      </c>
      <c r="W85">
        <v>32.58</v>
      </c>
      <c r="X85">
        <v>30.93</v>
      </c>
      <c r="Y85">
        <v>30.9</v>
      </c>
      <c r="Z85">
        <v>32.659999999999997</v>
      </c>
      <c r="AA85">
        <v>32.78</v>
      </c>
      <c r="AB85">
        <v>31.58</v>
      </c>
      <c r="AC85">
        <v>28.76</v>
      </c>
      <c r="AD85">
        <v>23.67</v>
      </c>
      <c r="AE85">
        <v>25.91</v>
      </c>
      <c r="AF85">
        <v>24.3</v>
      </c>
      <c r="AG85">
        <v>22.76</v>
      </c>
      <c r="AH85">
        <v>24.74</v>
      </c>
      <c r="AI85">
        <v>22.2</v>
      </c>
      <c r="AJ85">
        <v>22.6</v>
      </c>
    </row>
    <row r="88" spans="1:52" x14ac:dyDescent="0.3">
      <c r="A88" t="s">
        <v>32</v>
      </c>
    </row>
    <row r="89" spans="1:52" x14ac:dyDescent="0.3">
      <c r="A89" t="s">
        <v>33</v>
      </c>
    </row>
    <row r="90" spans="1:52" x14ac:dyDescent="0.3">
      <c r="A90" t="s">
        <v>51</v>
      </c>
    </row>
    <row r="91" spans="1:52" x14ac:dyDescent="0.3">
      <c r="A91" t="s">
        <v>35</v>
      </c>
      <c r="B91" s="1">
        <v>43466</v>
      </c>
      <c r="C91" s="1">
        <v>43497</v>
      </c>
      <c r="D91" s="1">
        <v>43525</v>
      </c>
      <c r="E91" s="1">
        <v>43556</v>
      </c>
      <c r="F91" s="1">
        <v>43586</v>
      </c>
      <c r="G91" s="1">
        <v>43617</v>
      </c>
      <c r="H91" s="1">
        <v>43647</v>
      </c>
      <c r="I91" s="1">
        <v>43678</v>
      </c>
      <c r="J91" s="1">
        <v>43709</v>
      </c>
      <c r="K91" s="1">
        <v>43739</v>
      </c>
      <c r="L91" s="1">
        <v>43770</v>
      </c>
      <c r="M91" s="1">
        <v>43800</v>
      </c>
      <c r="N91" s="1">
        <v>43831</v>
      </c>
      <c r="O91" s="1">
        <v>43862</v>
      </c>
      <c r="P91" s="1">
        <v>43891</v>
      </c>
      <c r="Q91" s="1">
        <v>43922</v>
      </c>
      <c r="R91" s="1">
        <v>43952</v>
      </c>
      <c r="S91" s="1">
        <v>43983</v>
      </c>
      <c r="T91" s="1">
        <v>44013</v>
      </c>
      <c r="U91" s="1">
        <v>44044</v>
      </c>
      <c r="V91" s="1">
        <v>44075</v>
      </c>
      <c r="W91" s="1">
        <v>44105</v>
      </c>
      <c r="X91" s="1">
        <v>44136</v>
      </c>
      <c r="Y91" s="1">
        <v>44166</v>
      </c>
      <c r="Z91" s="1">
        <v>44197</v>
      </c>
      <c r="AA91" s="1">
        <v>44228</v>
      </c>
      <c r="AB91" s="1">
        <v>44256</v>
      </c>
      <c r="AC91" s="1">
        <v>44287</v>
      </c>
      <c r="AD91" s="1" t="s">
        <v>49</v>
      </c>
      <c r="AE91" s="1">
        <v>44348</v>
      </c>
      <c r="AF91" s="1">
        <v>44378</v>
      </c>
      <c r="AG91" s="1">
        <v>44409</v>
      </c>
      <c r="AH91" s="1">
        <v>44440</v>
      </c>
      <c r="AI91" s="1">
        <v>44470</v>
      </c>
      <c r="AJ91" s="1">
        <v>44501</v>
      </c>
      <c r="AK91" s="1"/>
      <c r="AL91" s="1"/>
      <c r="AM91" s="1"/>
      <c r="AN91" s="1"/>
      <c r="AO91" s="1"/>
      <c r="AP91" s="1"/>
      <c r="AQ91" s="1"/>
      <c r="AR91" s="1"/>
      <c r="AS91" s="1"/>
      <c r="AT91" s="1"/>
      <c r="AU91" s="1"/>
      <c r="AV91" s="1"/>
      <c r="AW91" s="1"/>
      <c r="AX91" s="1"/>
    </row>
    <row r="92" spans="1:52" x14ac:dyDescent="0.3">
      <c r="A92" t="s">
        <v>36</v>
      </c>
    </row>
    <row r="93" spans="1:52" x14ac:dyDescent="0.3">
      <c r="A93" t="s">
        <v>37</v>
      </c>
      <c r="B93">
        <v>100</v>
      </c>
      <c r="C93">
        <v>100</v>
      </c>
      <c r="D93">
        <v>100</v>
      </c>
      <c r="E93">
        <v>100</v>
      </c>
      <c r="F93">
        <v>100</v>
      </c>
      <c r="G93">
        <v>100</v>
      </c>
      <c r="H93">
        <v>100</v>
      </c>
      <c r="I93">
        <v>100</v>
      </c>
      <c r="J93">
        <v>100</v>
      </c>
      <c r="K93">
        <v>100</v>
      </c>
      <c r="L93">
        <v>100</v>
      </c>
      <c r="M93">
        <v>100</v>
      </c>
      <c r="N93">
        <v>100</v>
      </c>
      <c r="O93">
        <v>100</v>
      </c>
      <c r="P93">
        <v>100</v>
      </c>
      <c r="Q93">
        <v>100</v>
      </c>
      <c r="R93">
        <v>100</v>
      </c>
      <c r="S93">
        <v>100</v>
      </c>
      <c r="T93">
        <v>100</v>
      </c>
      <c r="U93">
        <v>100</v>
      </c>
      <c r="V93">
        <v>100</v>
      </c>
      <c r="W93">
        <v>100</v>
      </c>
      <c r="X93">
        <v>100</v>
      </c>
      <c r="Y93">
        <v>100</v>
      </c>
      <c r="Z93">
        <v>100</v>
      </c>
      <c r="AA93">
        <v>100</v>
      </c>
      <c r="AB93">
        <v>100</v>
      </c>
      <c r="AC93">
        <v>100</v>
      </c>
      <c r="AD93">
        <v>100</v>
      </c>
      <c r="AE93">
        <v>100</v>
      </c>
      <c r="AF93">
        <v>100</v>
      </c>
      <c r="AG93">
        <v>100</v>
      </c>
      <c r="AH93">
        <v>100</v>
      </c>
      <c r="AI93">
        <v>100</v>
      </c>
      <c r="AJ93">
        <v>100</v>
      </c>
    </row>
    <row r="94" spans="1:52" x14ac:dyDescent="0.3">
      <c r="A94" t="s">
        <v>38</v>
      </c>
      <c r="B94">
        <v>51.12</v>
      </c>
      <c r="C94">
        <v>49.79</v>
      </c>
      <c r="D94">
        <v>46.79</v>
      </c>
      <c r="E94">
        <v>49.59</v>
      </c>
      <c r="F94">
        <v>50.96</v>
      </c>
      <c r="G94">
        <v>51.26</v>
      </c>
      <c r="H94">
        <v>48.48</v>
      </c>
      <c r="I94">
        <v>46.82</v>
      </c>
      <c r="J94">
        <v>50.34</v>
      </c>
      <c r="K94">
        <v>47.51</v>
      </c>
      <c r="L94">
        <v>48.81</v>
      </c>
      <c r="M94">
        <v>49.97</v>
      </c>
      <c r="N94">
        <v>48.82</v>
      </c>
      <c r="O94">
        <v>50.06</v>
      </c>
      <c r="P94">
        <v>53.33</v>
      </c>
      <c r="Q94">
        <v>51.04</v>
      </c>
      <c r="R94">
        <v>53.82</v>
      </c>
      <c r="S94">
        <v>50.81</v>
      </c>
      <c r="T94">
        <v>54.82</v>
      </c>
      <c r="U94">
        <v>52.97</v>
      </c>
      <c r="V94">
        <v>53.51</v>
      </c>
      <c r="W94">
        <v>52.32</v>
      </c>
      <c r="X94">
        <v>51.4</v>
      </c>
      <c r="Y94">
        <v>54.21</v>
      </c>
      <c r="Z94">
        <v>53.78</v>
      </c>
      <c r="AA94">
        <v>53.8</v>
      </c>
      <c r="AB94">
        <v>54.53</v>
      </c>
      <c r="AC94">
        <v>58.95</v>
      </c>
      <c r="AD94">
        <v>61.25</v>
      </c>
      <c r="AE94">
        <v>64.36</v>
      </c>
      <c r="AF94">
        <v>63.58</v>
      </c>
      <c r="AG94">
        <v>62.94</v>
      </c>
      <c r="AH94">
        <v>61.92</v>
      </c>
      <c r="AI94">
        <v>65.69</v>
      </c>
      <c r="AJ94">
        <v>65.239999999999995</v>
      </c>
      <c r="AZ94" s="27"/>
    </row>
    <row r="95" spans="1:52" x14ac:dyDescent="0.3">
      <c r="A95" t="s">
        <v>39</v>
      </c>
      <c r="B95">
        <v>11.27</v>
      </c>
      <c r="C95">
        <v>10.35</v>
      </c>
      <c r="D95">
        <v>10.51</v>
      </c>
      <c r="E95">
        <v>11.16</v>
      </c>
      <c r="F95">
        <v>9.77</v>
      </c>
      <c r="G95">
        <v>8.6300000000000008</v>
      </c>
      <c r="H95">
        <v>10.73</v>
      </c>
      <c r="I95">
        <v>11.19</v>
      </c>
      <c r="J95">
        <v>10.86</v>
      </c>
      <c r="K95">
        <v>12.94</v>
      </c>
      <c r="L95">
        <v>12.09</v>
      </c>
      <c r="M95">
        <v>10.119999999999999</v>
      </c>
      <c r="N95">
        <v>12.51</v>
      </c>
      <c r="O95">
        <v>12.43</v>
      </c>
      <c r="P95">
        <v>8.18</v>
      </c>
      <c r="Q95">
        <v>6.52</v>
      </c>
      <c r="R95">
        <v>9.3000000000000007</v>
      </c>
      <c r="S95">
        <v>9.9700000000000006</v>
      </c>
      <c r="T95">
        <v>9.18</v>
      </c>
      <c r="U95">
        <v>11.14</v>
      </c>
      <c r="V95">
        <v>12.34</v>
      </c>
      <c r="W95">
        <v>11.39</v>
      </c>
      <c r="X95">
        <v>14.06</v>
      </c>
      <c r="Y95">
        <v>11.24</v>
      </c>
      <c r="Z95">
        <v>10.46</v>
      </c>
      <c r="AA95">
        <v>9.89</v>
      </c>
      <c r="AB95">
        <v>9.18</v>
      </c>
      <c r="AC95">
        <v>7.26</v>
      </c>
      <c r="AD95">
        <v>7.48</v>
      </c>
      <c r="AE95">
        <v>6.39</v>
      </c>
      <c r="AF95">
        <v>6.76</v>
      </c>
      <c r="AG95">
        <v>7.8</v>
      </c>
      <c r="AH95">
        <v>7.45</v>
      </c>
      <c r="AI95">
        <v>7.63</v>
      </c>
      <c r="AJ95">
        <v>7.82</v>
      </c>
    </row>
    <row r="96" spans="1:52" x14ac:dyDescent="0.3">
      <c r="A96" t="s">
        <v>40</v>
      </c>
      <c r="B96">
        <v>37.61</v>
      </c>
      <c r="C96">
        <v>39.86</v>
      </c>
      <c r="D96">
        <v>42.7</v>
      </c>
      <c r="E96">
        <v>39.25</v>
      </c>
      <c r="F96">
        <v>39.270000000000003</v>
      </c>
      <c r="G96">
        <v>40.11</v>
      </c>
      <c r="H96">
        <v>40.79</v>
      </c>
      <c r="I96">
        <v>41.99</v>
      </c>
      <c r="J96">
        <v>38.799999999999997</v>
      </c>
      <c r="K96">
        <v>39.549999999999997</v>
      </c>
      <c r="L96">
        <v>39.1</v>
      </c>
      <c r="M96">
        <v>39.9</v>
      </c>
      <c r="N96">
        <v>38.67</v>
      </c>
      <c r="O96">
        <v>37.51</v>
      </c>
      <c r="P96">
        <v>38.49</v>
      </c>
      <c r="Q96">
        <v>42.44</v>
      </c>
      <c r="R96">
        <v>36.880000000000003</v>
      </c>
      <c r="S96">
        <v>39.21</v>
      </c>
      <c r="T96">
        <v>36.01</v>
      </c>
      <c r="U96">
        <v>35.89</v>
      </c>
      <c r="V96">
        <v>34.15</v>
      </c>
      <c r="W96">
        <v>36.29</v>
      </c>
      <c r="X96">
        <v>34.54</v>
      </c>
      <c r="Y96">
        <v>34.549999999999997</v>
      </c>
      <c r="Z96">
        <v>35.76</v>
      </c>
      <c r="AA96">
        <v>36.299999999999997</v>
      </c>
      <c r="AB96">
        <v>36.299999999999997</v>
      </c>
      <c r="AC96">
        <v>33.79</v>
      </c>
      <c r="AD96">
        <v>31.28</v>
      </c>
      <c r="AE96">
        <v>29.25</v>
      </c>
      <c r="AF96">
        <v>29.65</v>
      </c>
      <c r="AG96">
        <v>29.26</v>
      </c>
      <c r="AH96">
        <v>30.63</v>
      </c>
      <c r="AI96">
        <v>26.68</v>
      </c>
      <c r="AJ96">
        <v>26.94</v>
      </c>
    </row>
    <row r="98" spans="1:36" x14ac:dyDescent="0.3">
      <c r="A98" t="s">
        <v>41</v>
      </c>
    </row>
    <row r="99" spans="1:36" x14ac:dyDescent="0.3">
      <c r="A99" t="s">
        <v>42</v>
      </c>
      <c r="B99">
        <v>100</v>
      </c>
      <c r="C99">
        <v>100</v>
      </c>
      <c r="D99">
        <v>100</v>
      </c>
      <c r="E99">
        <v>100</v>
      </c>
      <c r="F99">
        <v>100</v>
      </c>
      <c r="G99">
        <v>100</v>
      </c>
      <c r="H99">
        <v>100</v>
      </c>
      <c r="I99">
        <v>100</v>
      </c>
      <c r="J99">
        <v>100</v>
      </c>
      <c r="K99">
        <v>100</v>
      </c>
      <c r="L99">
        <v>100</v>
      </c>
      <c r="M99">
        <v>100</v>
      </c>
      <c r="N99">
        <v>100</v>
      </c>
      <c r="O99">
        <v>100</v>
      </c>
      <c r="P99">
        <v>100</v>
      </c>
      <c r="Q99">
        <v>100</v>
      </c>
      <c r="R99">
        <v>100</v>
      </c>
      <c r="S99">
        <v>100</v>
      </c>
      <c r="T99">
        <v>100</v>
      </c>
      <c r="U99">
        <v>100</v>
      </c>
      <c r="V99">
        <v>100</v>
      </c>
      <c r="W99">
        <v>100</v>
      </c>
      <c r="X99">
        <v>100</v>
      </c>
      <c r="Y99">
        <v>100</v>
      </c>
      <c r="Z99">
        <v>100</v>
      </c>
      <c r="AA99">
        <v>100</v>
      </c>
      <c r="AB99">
        <v>100</v>
      </c>
      <c r="AC99">
        <v>100</v>
      </c>
      <c r="AD99">
        <v>100</v>
      </c>
      <c r="AE99">
        <v>100</v>
      </c>
      <c r="AF99">
        <v>100</v>
      </c>
      <c r="AG99">
        <v>100</v>
      </c>
      <c r="AH99">
        <v>100</v>
      </c>
      <c r="AI99">
        <v>100</v>
      </c>
      <c r="AJ99">
        <v>100</v>
      </c>
    </row>
    <row r="100" spans="1:36" x14ac:dyDescent="0.3">
      <c r="A100" t="s">
        <v>43</v>
      </c>
      <c r="B100">
        <v>40.74</v>
      </c>
      <c r="C100">
        <v>34.14</v>
      </c>
      <c r="D100">
        <v>37.44</v>
      </c>
      <c r="E100">
        <v>43.3</v>
      </c>
      <c r="F100">
        <v>41.07</v>
      </c>
      <c r="G100">
        <v>39.15</v>
      </c>
      <c r="H100">
        <v>35.65</v>
      </c>
      <c r="I100">
        <v>35.74</v>
      </c>
      <c r="J100">
        <v>33.340000000000003</v>
      </c>
      <c r="K100">
        <v>36.78</v>
      </c>
      <c r="L100">
        <v>39.36</v>
      </c>
      <c r="M100">
        <v>43.52</v>
      </c>
      <c r="N100">
        <v>38.799999999999997</v>
      </c>
      <c r="O100">
        <v>36.03</v>
      </c>
      <c r="P100">
        <v>45.4</v>
      </c>
      <c r="Q100">
        <v>42.09</v>
      </c>
      <c r="R100">
        <v>43.41</v>
      </c>
      <c r="S100">
        <v>40.229999999999997</v>
      </c>
      <c r="T100">
        <v>46.75</v>
      </c>
      <c r="U100">
        <v>42.91</v>
      </c>
      <c r="V100">
        <v>41.24</v>
      </c>
      <c r="W100">
        <v>42.94</v>
      </c>
      <c r="X100">
        <v>40.03</v>
      </c>
      <c r="Y100">
        <v>43.91</v>
      </c>
      <c r="Z100">
        <v>43.33</v>
      </c>
      <c r="AA100">
        <v>42.51</v>
      </c>
      <c r="AB100">
        <v>45.42</v>
      </c>
      <c r="AC100">
        <v>46.92</v>
      </c>
      <c r="AD100">
        <v>49.55</v>
      </c>
      <c r="AE100">
        <v>56.09</v>
      </c>
      <c r="AF100">
        <v>46.14</v>
      </c>
      <c r="AG100">
        <v>48.46</v>
      </c>
      <c r="AH100">
        <v>47.68</v>
      </c>
      <c r="AI100">
        <v>53.3</v>
      </c>
      <c r="AJ100">
        <v>48.23</v>
      </c>
    </row>
    <row r="101" spans="1:36" x14ac:dyDescent="0.3">
      <c r="A101" t="s">
        <v>44</v>
      </c>
      <c r="B101">
        <v>20.82</v>
      </c>
      <c r="C101">
        <v>22.73</v>
      </c>
      <c r="D101">
        <v>18.5</v>
      </c>
      <c r="E101">
        <v>19.64</v>
      </c>
      <c r="F101">
        <v>18.739999999999998</v>
      </c>
      <c r="G101">
        <v>18.14</v>
      </c>
      <c r="H101">
        <v>21.57</v>
      </c>
      <c r="I101">
        <v>22.55</v>
      </c>
      <c r="J101">
        <v>22.89</v>
      </c>
      <c r="K101">
        <v>23.48</v>
      </c>
      <c r="L101">
        <v>24.28</v>
      </c>
      <c r="M101">
        <v>18.059999999999999</v>
      </c>
      <c r="N101">
        <v>21.2</v>
      </c>
      <c r="O101">
        <v>25.96</v>
      </c>
      <c r="P101">
        <v>18.309999999999999</v>
      </c>
      <c r="Q101">
        <v>16.420000000000002</v>
      </c>
      <c r="R101">
        <v>20.5</v>
      </c>
      <c r="S101">
        <v>19.75</v>
      </c>
      <c r="T101">
        <v>21</v>
      </c>
      <c r="U101">
        <v>21.42</v>
      </c>
      <c r="V101">
        <v>25.31</v>
      </c>
      <c r="W101">
        <v>21.53</v>
      </c>
      <c r="X101">
        <v>29.09</v>
      </c>
      <c r="Y101">
        <v>24.34</v>
      </c>
      <c r="Z101">
        <v>21.79</v>
      </c>
      <c r="AA101">
        <v>21.94</v>
      </c>
      <c r="AB101">
        <v>18.489999999999998</v>
      </c>
      <c r="AC101">
        <v>17.809999999999999</v>
      </c>
      <c r="AD101">
        <v>19.010000000000002</v>
      </c>
      <c r="AE101">
        <v>18.43</v>
      </c>
      <c r="AF101">
        <v>21.11</v>
      </c>
      <c r="AG101">
        <v>22.03</v>
      </c>
      <c r="AH101">
        <v>22.05</v>
      </c>
      <c r="AI101">
        <v>20.02</v>
      </c>
      <c r="AJ101">
        <v>21.11</v>
      </c>
    </row>
    <row r="102" spans="1:36" x14ac:dyDescent="0.3">
      <c r="A102" t="s">
        <v>45</v>
      </c>
      <c r="B102">
        <v>38.44</v>
      </c>
      <c r="C102">
        <v>43.13</v>
      </c>
      <c r="D102">
        <v>44.07</v>
      </c>
      <c r="E102">
        <v>37.06</v>
      </c>
      <c r="F102">
        <v>40.18</v>
      </c>
      <c r="G102">
        <v>42.71</v>
      </c>
      <c r="H102">
        <v>42.78</v>
      </c>
      <c r="I102">
        <v>41.71</v>
      </c>
      <c r="J102">
        <v>43.78</v>
      </c>
      <c r="K102">
        <v>39.74</v>
      </c>
      <c r="L102">
        <v>36.35</v>
      </c>
      <c r="M102">
        <v>38.42</v>
      </c>
      <c r="N102">
        <v>40</v>
      </c>
      <c r="O102">
        <v>38.01</v>
      </c>
      <c r="P102">
        <v>36.299999999999997</v>
      </c>
      <c r="Q102">
        <v>41.49</v>
      </c>
      <c r="R102">
        <v>36.090000000000003</v>
      </c>
      <c r="S102">
        <v>40.01</v>
      </c>
      <c r="T102">
        <v>32.25</v>
      </c>
      <c r="U102">
        <v>35.67</v>
      </c>
      <c r="V102">
        <v>33.450000000000003</v>
      </c>
      <c r="W102">
        <v>35.53</v>
      </c>
      <c r="X102">
        <v>30.89</v>
      </c>
      <c r="Y102">
        <v>31.75</v>
      </c>
      <c r="Z102">
        <v>34.880000000000003</v>
      </c>
      <c r="AA102">
        <v>35.54</v>
      </c>
      <c r="AB102">
        <v>36.08</v>
      </c>
      <c r="AC102">
        <v>35.270000000000003</v>
      </c>
      <c r="AD102">
        <v>31.44</v>
      </c>
      <c r="AE102">
        <v>25.48</v>
      </c>
      <c r="AF102">
        <v>32.75</v>
      </c>
      <c r="AG102">
        <v>29.51</v>
      </c>
      <c r="AH102">
        <v>30.27</v>
      </c>
      <c r="AI102">
        <v>26.68</v>
      </c>
      <c r="AJ102">
        <v>30.66</v>
      </c>
    </row>
    <row r="104" spans="1:36" x14ac:dyDescent="0.3">
      <c r="A104" t="s">
        <v>46</v>
      </c>
    </row>
    <row r="105" spans="1:36" x14ac:dyDescent="0.3">
      <c r="A105" t="s">
        <v>42</v>
      </c>
      <c r="B105">
        <v>100</v>
      </c>
      <c r="C105">
        <v>100</v>
      </c>
      <c r="D105">
        <v>100</v>
      </c>
      <c r="E105">
        <v>100</v>
      </c>
      <c r="F105">
        <v>100</v>
      </c>
      <c r="G105">
        <v>100</v>
      </c>
      <c r="H105">
        <v>100</v>
      </c>
      <c r="I105">
        <v>100</v>
      </c>
      <c r="J105">
        <v>100</v>
      </c>
      <c r="K105">
        <v>100</v>
      </c>
      <c r="L105">
        <v>100</v>
      </c>
      <c r="M105">
        <v>100</v>
      </c>
      <c r="N105">
        <v>100</v>
      </c>
      <c r="O105">
        <v>100</v>
      </c>
      <c r="P105">
        <v>100</v>
      </c>
      <c r="Q105">
        <v>100</v>
      </c>
      <c r="R105">
        <v>100</v>
      </c>
      <c r="S105">
        <v>100</v>
      </c>
      <c r="T105">
        <v>100</v>
      </c>
      <c r="U105">
        <v>100</v>
      </c>
      <c r="V105">
        <v>100</v>
      </c>
      <c r="W105">
        <v>100</v>
      </c>
      <c r="X105">
        <v>100</v>
      </c>
      <c r="Y105">
        <v>100</v>
      </c>
      <c r="Z105">
        <v>100</v>
      </c>
      <c r="AA105">
        <v>100</v>
      </c>
      <c r="AB105">
        <v>100</v>
      </c>
      <c r="AC105">
        <v>100</v>
      </c>
      <c r="AD105">
        <v>100</v>
      </c>
      <c r="AE105">
        <v>100</v>
      </c>
      <c r="AF105">
        <v>100</v>
      </c>
      <c r="AG105">
        <v>100</v>
      </c>
      <c r="AH105">
        <v>100</v>
      </c>
      <c r="AI105">
        <v>100</v>
      </c>
      <c r="AJ105">
        <v>100</v>
      </c>
    </row>
    <row r="106" spans="1:36" x14ac:dyDescent="0.3">
      <c r="A106" t="s">
        <v>43</v>
      </c>
      <c r="B106">
        <v>59.23</v>
      </c>
      <c r="C106">
        <v>59.57</v>
      </c>
      <c r="D106">
        <v>53.04</v>
      </c>
      <c r="E106">
        <v>55.58</v>
      </c>
      <c r="F106">
        <v>58.74</v>
      </c>
      <c r="G106">
        <v>57.51</v>
      </c>
      <c r="H106">
        <v>56.85</v>
      </c>
      <c r="I106">
        <v>53.88</v>
      </c>
      <c r="J106">
        <v>60.08</v>
      </c>
      <c r="K106">
        <v>57.38</v>
      </c>
      <c r="L106">
        <v>56.6</v>
      </c>
      <c r="M106">
        <v>55.4</v>
      </c>
      <c r="N106">
        <v>59.19</v>
      </c>
      <c r="O106">
        <v>57.21</v>
      </c>
      <c r="P106">
        <v>59.97</v>
      </c>
      <c r="Q106">
        <v>56.66</v>
      </c>
      <c r="R106">
        <v>61.98</v>
      </c>
      <c r="S106">
        <v>59.46</v>
      </c>
      <c r="T106">
        <v>63.41</v>
      </c>
      <c r="U106">
        <v>61.71</v>
      </c>
      <c r="V106">
        <v>62.8</v>
      </c>
      <c r="W106">
        <v>61.56</v>
      </c>
      <c r="X106">
        <v>59.67</v>
      </c>
      <c r="Y106">
        <v>60.01</v>
      </c>
      <c r="Z106">
        <v>61.06</v>
      </c>
      <c r="AA106">
        <v>61.62</v>
      </c>
      <c r="AB106">
        <v>60.32</v>
      </c>
      <c r="AC106">
        <v>64.680000000000007</v>
      </c>
      <c r="AD106">
        <v>67.61</v>
      </c>
      <c r="AE106">
        <v>68.42</v>
      </c>
      <c r="AF106">
        <v>70.760000000000005</v>
      </c>
      <c r="AG106">
        <v>68.64</v>
      </c>
      <c r="AH106">
        <v>68.510000000000005</v>
      </c>
      <c r="AI106">
        <v>72.94</v>
      </c>
      <c r="AJ106">
        <v>72.41</v>
      </c>
    </row>
    <row r="107" spans="1:36" x14ac:dyDescent="0.3">
      <c r="A107" t="s">
        <v>44</v>
      </c>
      <c r="B107">
        <v>3.81</v>
      </c>
      <c r="C107">
        <v>2.44</v>
      </c>
      <c r="D107">
        <v>5.92</v>
      </c>
      <c r="E107">
        <v>4.45</v>
      </c>
      <c r="F107">
        <v>4.53</v>
      </c>
      <c r="G107">
        <v>3.61</v>
      </c>
      <c r="H107">
        <v>3.52</v>
      </c>
      <c r="I107">
        <v>2.92</v>
      </c>
      <c r="J107">
        <v>3.41</v>
      </c>
      <c r="K107">
        <v>2.84</v>
      </c>
      <c r="L107">
        <v>3.29</v>
      </c>
      <c r="M107">
        <v>2.6</v>
      </c>
      <c r="N107">
        <v>2.5499999999999998</v>
      </c>
      <c r="O107">
        <v>1.78</v>
      </c>
      <c r="P107">
        <v>1.48</v>
      </c>
      <c r="Q107">
        <v>0.27</v>
      </c>
      <c r="R107">
        <v>1.17</v>
      </c>
      <c r="S107">
        <v>1.42</v>
      </c>
      <c r="T107">
        <v>0.63</v>
      </c>
      <c r="U107">
        <v>1.58</v>
      </c>
      <c r="V107">
        <v>2.56</v>
      </c>
      <c r="W107">
        <v>1.84</v>
      </c>
      <c r="X107">
        <v>4.6399999999999997</v>
      </c>
      <c r="Y107">
        <v>3.81</v>
      </c>
      <c r="Z107">
        <v>2.2999999999999998</v>
      </c>
      <c r="AA107">
        <v>1.46</v>
      </c>
      <c r="AB107">
        <v>3.43</v>
      </c>
      <c r="AC107">
        <v>1.35</v>
      </c>
      <c r="AD107">
        <v>0.39</v>
      </c>
      <c r="AE107">
        <v>0.28000000000000003</v>
      </c>
      <c r="AF107">
        <v>0.66</v>
      </c>
      <c r="AG107">
        <v>1.06</v>
      </c>
      <c r="AH107">
        <v>0.49</v>
      </c>
      <c r="AI107">
        <v>1.06</v>
      </c>
      <c r="AJ107">
        <v>0.8</v>
      </c>
    </row>
    <row r="108" spans="1:36" x14ac:dyDescent="0.3">
      <c r="A108" t="s">
        <v>45</v>
      </c>
      <c r="B108">
        <v>36.97</v>
      </c>
      <c r="C108">
        <v>37.99</v>
      </c>
      <c r="D108">
        <v>41.04</v>
      </c>
      <c r="E108">
        <v>39.979999999999997</v>
      </c>
      <c r="F108">
        <v>36.729999999999997</v>
      </c>
      <c r="G108">
        <v>38.869999999999997</v>
      </c>
      <c r="H108">
        <v>39.630000000000003</v>
      </c>
      <c r="I108">
        <v>43.2</v>
      </c>
      <c r="J108">
        <v>36.51</v>
      </c>
      <c r="K108">
        <v>39.770000000000003</v>
      </c>
      <c r="L108">
        <v>40.119999999999997</v>
      </c>
      <c r="M108">
        <v>41.99</v>
      </c>
      <c r="N108">
        <v>38.25</v>
      </c>
      <c r="O108">
        <v>41.01</v>
      </c>
      <c r="P108">
        <v>38.54</v>
      </c>
      <c r="Q108">
        <v>43.06</v>
      </c>
      <c r="R108">
        <v>36.85</v>
      </c>
      <c r="S108">
        <v>39.119999999999997</v>
      </c>
      <c r="T108">
        <v>35.96</v>
      </c>
      <c r="U108">
        <v>36.71</v>
      </c>
      <c r="V108">
        <v>34.64</v>
      </c>
      <c r="W108">
        <v>36.590000000000003</v>
      </c>
      <c r="X108">
        <v>35.69</v>
      </c>
      <c r="Y108">
        <v>36.18</v>
      </c>
      <c r="Z108">
        <v>36.64</v>
      </c>
      <c r="AA108">
        <v>36.92</v>
      </c>
      <c r="AB108">
        <v>36.25</v>
      </c>
      <c r="AC108">
        <v>33.97</v>
      </c>
      <c r="AD108">
        <v>32</v>
      </c>
      <c r="AE108">
        <v>31.31</v>
      </c>
      <c r="AF108">
        <v>28.58</v>
      </c>
      <c r="AG108">
        <v>30.29</v>
      </c>
      <c r="AH108">
        <v>31</v>
      </c>
      <c r="AI108">
        <v>25.99</v>
      </c>
      <c r="AJ108">
        <v>26.79</v>
      </c>
    </row>
    <row r="110" spans="1:36" x14ac:dyDescent="0.3">
      <c r="A110" t="s">
        <v>47</v>
      </c>
    </row>
    <row r="111" spans="1:36" x14ac:dyDescent="0.3">
      <c r="A111" t="s">
        <v>42</v>
      </c>
      <c r="B111">
        <v>100</v>
      </c>
      <c r="C111">
        <v>100</v>
      </c>
      <c r="D111">
        <v>100</v>
      </c>
      <c r="E111">
        <v>100</v>
      </c>
      <c r="F111">
        <v>100</v>
      </c>
      <c r="G111">
        <v>100</v>
      </c>
      <c r="H111">
        <v>100</v>
      </c>
      <c r="I111">
        <v>100</v>
      </c>
      <c r="J111">
        <v>100</v>
      </c>
      <c r="K111">
        <v>100</v>
      </c>
      <c r="L111">
        <v>100</v>
      </c>
      <c r="M111">
        <v>100</v>
      </c>
      <c r="N111">
        <v>100</v>
      </c>
      <c r="O111">
        <v>100</v>
      </c>
      <c r="P111">
        <v>100</v>
      </c>
      <c r="Q111">
        <v>100</v>
      </c>
      <c r="R111">
        <v>100</v>
      </c>
      <c r="S111">
        <v>100</v>
      </c>
      <c r="T111">
        <v>100</v>
      </c>
      <c r="U111">
        <v>100</v>
      </c>
      <c r="V111">
        <v>100</v>
      </c>
      <c r="W111">
        <v>100</v>
      </c>
      <c r="X111">
        <v>100</v>
      </c>
      <c r="Y111">
        <v>100</v>
      </c>
      <c r="Z111">
        <v>100</v>
      </c>
      <c r="AA111">
        <v>100</v>
      </c>
      <c r="AB111">
        <v>100</v>
      </c>
      <c r="AC111">
        <v>100</v>
      </c>
      <c r="AD111">
        <v>100</v>
      </c>
      <c r="AE111">
        <v>100</v>
      </c>
      <c r="AF111">
        <v>100</v>
      </c>
      <c r="AG111">
        <v>100</v>
      </c>
      <c r="AH111">
        <v>100</v>
      </c>
      <c r="AI111">
        <v>100</v>
      </c>
      <c r="AJ111">
        <v>100</v>
      </c>
    </row>
    <row r="112" spans="1:36" x14ac:dyDescent="0.3">
      <c r="A112" t="s">
        <v>43</v>
      </c>
      <c r="B112">
        <v>46.15</v>
      </c>
      <c r="C112">
        <v>49.51</v>
      </c>
      <c r="D112">
        <v>42.96</v>
      </c>
      <c r="E112">
        <v>43.25</v>
      </c>
      <c r="F112">
        <v>45.73</v>
      </c>
      <c r="G112">
        <v>51.25</v>
      </c>
      <c r="H112">
        <v>46.91</v>
      </c>
      <c r="I112">
        <v>44.66</v>
      </c>
      <c r="J112">
        <v>51.87</v>
      </c>
      <c r="K112">
        <v>43.93</v>
      </c>
      <c r="L112">
        <v>44.07</v>
      </c>
      <c r="M112">
        <v>47.8</v>
      </c>
      <c r="N112">
        <v>45.29</v>
      </c>
      <c r="O112">
        <v>60.92</v>
      </c>
      <c r="P112">
        <v>48.77</v>
      </c>
      <c r="Q112">
        <v>48.05</v>
      </c>
      <c r="R112">
        <v>51.22</v>
      </c>
      <c r="S112">
        <v>50.19</v>
      </c>
      <c r="T112">
        <v>49.04</v>
      </c>
      <c r="U112">
        <v>52.16</v>
      </c>
      <c r="V112">
        <v>55.83</v>
      </c>
      <c r="W112">
        <v>49.21</v>
      </c>
      <c r="X112">
        <v>50.83</v>
      </c>
      <c r="Y112">
        <v>54.96</v>
      </c>
      <c r="Z112">
        <v>56.1</v>
      </c>
      <c r="AA112">
        <v>55.59</v>
      </c>
      <c r="AB112">
        <v>55.47</v>
      </c>
      <c r="AC112">
        <v>60.19</v>
      </c>
      <c r="AD112">
        <v>65.95</v>
      </c>
      <c r="AE112">
        <v>64.97</v>
      </c>
      <c r="AF112">
        <v>68.069999999999993</v>
      </c>
      <c r="AG112">
        <v>66.94</v>
      </c>
      <c r="AH112">
        <v>61.5</v>
      </c>
      <c r="AI112">
        <v>61.5</v>
      </c>
      <c r="AJ112">
        <v>67.02</v>
      </c>
    </row>
    <row r="113" spans="1:50" x14ac:dyDescent="0.3">
      <c r="A113" t="s">
        <v>44</v>
      </c>
      <c r="B113">
        <v>15.86</v>
      </c>
      <c r="C113">
        <v>11.13</v>
      </c>
      <c r="D113">
        <v>11.57</v>
      </c>
      <c r="E113">
        <v>16.600000000000001</v>
      </c>
      <c r="F113">
        <v>9.6300000000000008</v>
      </c>
      <c r="G113">
        <v>8.91</v>
      </c>
      <c r="H113">
        <v>12.36</v>
      </c>
      <c r="I113">
        <v>15.75</v>
      </c>
      <c r="J113">
        <v>11.08</v>
      </c>
      <c r="K113">
        <v>17.37</v>
      </c>
      <c r="L113">
        <v>14.58</v>
      </c>
      <c r="M113">
        <v>14.56</v>
      </c>
      <c r="N113">
        <v>17.690000000000001</v>
      </c>
      <c r="O113">
        <v>10.44</v>
      </c>
      <c r="P113">
        <v>9.86</v>
      </c>
      <c r="Q113">
        <v>9.91</v>
      </c>
      <c r="R113">
        <v>10.56</v>
      </c>
      <c r="S113">
        <v>11.75</v>
      </c>
      <c r="T113">
        <v>8.57</v>
      </c>
      <c r="U113">
        <v>13.18</v>
      </c>
      <c r="V113">
        <v>9.7799999999999994</v>
      </c>
      <c r="W113">
        <v>13.84</v>
      </c>
      <c r="X113">
        <v>11.03</v>
      </c>
      <c r="Y113">
        <v>10.39</v>
      </c>
      <c r="Z113">
        <v>8.56</v>
      </c>
      <c r="AA113">
        <v>8.18</v>
      </c>
      <c r="AB113">
        <v>7.81</v>
      </c>
      <c r="AC113">
        <v>8.2200000000000006</v>
      </c>
      <c r="AD113">
        <v>5.14</v>
      </c>
      <c r="AE113">
        <v>6.08</v>
      </c>
      <c r="AF113">
        <v>3.54</v>
      </c>
      <c r="AG113">
        <v>6.69</v>
      </c>
      <c r="AH113">
        <v>8.3699999999999992</v>
      </c>
      <c r="AI113">
        <v>9.9700000000000006</v>
      </c>
      <c r="AJ113">
        <v>10.65</v>
      </c>
    </row>
    <row r="114" spans="1:50" x14ac:dyDescent="0.3">
      <c r="A114" t="s">
        <v>45</v>
      </c>
      <c r="B114">
        <v>37.979999999999997</v>
      </c>
      <c r="C114">
        <v>39.369999999999997</v>
      </c>
      <c r="D114">
        <v>45.47</v>
      </c>
      <c r="E114">
        <v>40.14</v>
      </c>
      <c r="F114">
        <v>44.63</v>
      </c>
      <c r="G114">
        <v>39.840000000000003</v>
      </c>
      <c r="H114">
        <v>40.729999999999997</v>
      </c>
      <c r="I114">
        <v>39.590000000000003</v>
      </c>
      <c r="J114">
        <v>37.049999999999997</v>
      </c>
      <c r="K114">
        <v>38.700000000000003</v>
      </c>
      <c r="L114">
        <v>41.35</v>
      </c>
      <c r="M114">
        <v>37.630000000000003</v>
      </c>
      <c r="N114">
        <v>37.020000000000003</v>
      </c>
      <c r="O114">
        <v>28.64</v>
      </c>
      <c r="P114">
        <v>41.38</v>
      </c>
      <c r="Q114">
        <v>42.04</v>
      </c>
      <c r="R114">
        <v>38.22</v>
      </c>
      <c r="S114">
        <v>38.06</v>
      </c>
      <c r="T114">
        <v>42.39</v>
      </c>
      <c r="U114">
        <v>34.659999999999997</v>
      </c>
      <c r="V114">
        <v>34.380000000000003</v>
      </c>
      <c r="W114">
        <v>36.950000000000003</v>
      </c>
      <c r="X114">
        <v>38.14</v>
      </c>
      <c r="Y114">
        <v>34.65</v>
      </c>
      <c r="Z114">
        <v>35.340000000000003</v>
      </c>
      <c r="AA114">
        <v>36.229999999999997</v>
      </c>
      <c r="AB114">
        <v>36.72</v>
      </c>
      <c r="AC114">
        <v>31.59</v>
      </c>
      <c r="AD114">
        <v>28.91</v>
      </c>
      <c r="AE114">
        <v>28.95</v>
      </c>
      <c r="AF114">
        <v>28.39</v>
      </c>
      <c r="AG114">
        <v>26.37</v>
      </c>
      <c r="AH114">
        <v>30.13</v>
      </c>
      <c r="AI114">
        <v>28.52</v>
      </c>
      <c r="AJ114">
        <v>22.33</v>
      </c>
    </row>
    <row r="117" spans="1:50" x14ac:dyDescent="0.3">
      <c r="A117" t="s">
        <v>32</v>
      </c>
    </row>
    <row r="118" spans="1:50" x14ac:dyDescent="0.3">
      <c r="A118" t="s">
        <v>33</v>
      </c>
    </row>
    <row r="119" spans="1:50" x14ac:dyDescent="0.3">
      <c r="A119" t="s">
        <v>52</v>
      </c>
    </row>
    <row r="120" spans="1:50" x14ac:dyDescent="0.3">
      <c r="A120" t="s">
        <v>35</v>
      </c>
      <c r="B120" s="1">
        <v>43466</v>
      </c>
      <c r="C120" s="1">
        <v>43497</v>
      </c>
      <c r="D120" s="1">
        <v>43525</v>
      </c>
      <c r="E120" s="1">
        <v>43556</v>
      </c>
      <c r="F120" s="1">
        <v>43586</v>
      </c>
      <c r="G120" s="1">
        <v>43617</v>
      </c>
      <c r="H120" s="1">
        <v>43647</v>
      </c>
      <c r="I120" s="1">
        <v>43678</v>
      </c>
      <c r="J120" s="1">
        <v>43709</v>
      </c>
      <c r="K120" s="1">
        <v>43739</v>
      </c>
      <c r="L120" s="1">
        <v>43770</v>
      </c>
      <c r="M120" s="1">
        <v>43800</v>
      </c>
      <c r="N120" s="1">
        <v>43831</v>
      </c>
      <c r="O120" s="1">
        <v>43862</v>
      </c>
      <c r="P120" s="1">
        <v>43891</v>
      </c>
      <c r="Q120" s="1">
        <v>43922</v>
      </c>
      <c r="R120" s="1">
        <v>43952</v>
      </c>
      <c r="S120" s="1">
        <v>43983</v>
      </c>
      <c r="T120" s="1">
        <v>44013</v>
      </c>
      <c r="U120" s="1">
        <v>44044</v>
      </c>
      <c r="V120" s="1">
        <v>44075</v>
      </c>
      <c r="W120" s="1">
        <v>44105</v>
      </c>
      <c r="X120" s="1">
        <v>44136</v>
      </c>
      <c r="Y120" s="1">
        <v>44166</v>
      </c>
      <c r="Z120" s="1">
        <v>44197</v>
      </c>
      <c r="AA120" s="1">
        <v>44228</v>
      </c>
      <c r="AB120" s="1">
        <v>44256</v>
      </c>
      <c r="AC120" s="1">
        <v>44287</v>
      </c>
      <c r="AD120" s="1" t="s">
        <v>49</v>
      </c>
      <c r="AE120" s="1">
        <v>44348</v>
      </c>
      <c r="AF120" s="1">
        <v>44378</v>
      </c>
      <c r="AG120" s="1">
        <v>44409</v>
      </c>
      <c r="AH120" s="1">
        <v>44440</v>
      </c>
      <c r="AI120" s="1">
        <v>44470</v>
      </c>
      <c r="AJ120" s="1">
        <v>44501</v>
      </c>
      <c r="AK120" s="1"/>
      <c r="AL120" s="1"/>
      <c r="AM120" s="1"/>
      <c r="AN120" s="1"/>
      <c r="AO120" s="1"/>
      <c r="AP120" s="1"/>
      <c r="AQ120" s="1"/>
      <c r="AR120" s="1"/>
      <c r="AS120" s="1"/>
      <c r="AT120" s="1"/>
      <c r="AU120" s="1"/>
      <c r="AV120" s="1"/>
      <c r="AW120" s="1"/>
      <c r="AX120" s="1"/>
    </row>
    <row r="121" spans="1:50" x14ac:dyDescent="0.3">
      <c r="A121" t="s">
        <v>36</v>
      </c>
    </row>
    <row r="122" spans="1:50" x14ac:dyDescent="0.3">
      <c r="A122" t="s">
        <v>37</v>
      </c>
      <c r="B122">
        <v>100</v>
      </c>
      <c r="C122">
        <v>100</v>
      </c>
      <c r="D122">
        <v>100</v>
      </c>
      <c r="E122">
        <v>100</v>
      </c>
      <c r="F122">
        <v>100</v>
      </c>
      <c r="G122">
        <v>100</v>
      </c>
      <c r="H122">
        <v>100</v>
      </c>
      <c r="I122">
        <v>100</v>
      </c>
      <c r="J122">
        <v>100</v>
      </c>
      <c r="K122">
        <v>100</v>
      </c>
      <c r="L122">
        <v>100</v>
      </c>
      <c r="M122">
        <v>100</v>
      </c>
      <c r="N122">
        <v>100</v>
      </c>
      <c r="O122">
        <v>100</v>
      </c>
      <c r="P122">
        <v>100</v>
      </c>
      <c r="Q122">
        <v>100</v>
      </c>
      <c r="R122">
        <v>100</v>
      </c>
      <c r="S122">
        <v>100</v>
      </c>
      <c r="T122">
        <v>100</v>
      </c>
      <c r="U122">
        <v>100</v>
      </c>
      <c r="V122">
        <v>100</v>
      </c>
      <c r="W122">
        <v>100</v>
      </c>
      <c r="X122">
        <v>100</v>
      </c>
      <c r="Y122">
        <v>100</v>
      </c>
      <c r="Z122">
        <v>100</v>
      </c>
      <c r="AA122">
        <v>100</v>
      </c>
      <c r="AB122">
        <v>100</v>
      </c>
      <c r="AC122">
        <v>100</v>
      </c>
      <c r="AD122">
        <v>100</v>
      </c>
      <c r="AE122">
        <v>100</v>
      </c>
      <c r="AF122">
        <v>100</v>
      </c>
      <c r="AG122">
        <v>100</v>
      </c>
      <c r="AH122">
        <v>100</v>
      </c>
      <c r="AI122">
        <v>100</v>
      </c>
      <c r="AJ122">
        <v>100</v>
      </c>
    </row>
    <row r="123" spans="1:50" x14ac:dyDescent="0.3">
      <c r="A123" t="s">
        <v>38</v>
      </c>
      <c r="B123">
        <v>56.97</v>
      </c>
      <c r="C123">
        <v>53.25</v>
      </c>
      <c r="D123">
        <v>49.45</v>
      </c>
      <c r="E123">
        <v>57.05</v>
      </c>
      <c r="F123">
        <v>55.17</v>
      </c>
      <c r="G123">
        <v>59.94</v>
      </c>
      <c r="H123">
        <v>52.67</v>
      </c>
      <c r="I123">
        <v>48.72</v>
      </c>
      <c r="J123">
        <v>55.74</v>
      </c>
      <c r="K123">
        <v>53.07</v>
      </c>
      <c r="L123">
        <v>56.44</v>
      </c>
      <c r="M123">
        <v>54.57</v>
      </c>
      <c r="N123">
        <v>57.06</v>
      </c>
      <c r="O123">
        <v>53.94</v>
      </c>
      <c r="P123">
        <v>52.86</v>
      </c>
      <c r="Q123">
        <v>49.82</v>
      </c>
      <c r="R123">
        <v>57.13</v>
      </c>
      <c r="S123">
        <v>58.8</v>
      </c>
      <c r="T123">
        <v>58.82</v>
      </c>
      <c r="U123">
        <v>57.93</v>
      </c>
      <c r="V123">
        <v>57.34</v>
      </c>
      <c r="W123">
        <v>57.07</v>
      </c>
      <c r="X123">
        <v>55.98</v>
      </c>
      <c r="Y123">
        <v>55.83</v>
      </c>
      <c r="Z123">
        <v>62.88</v>
      </c>
      <c r="AA123">
        <v>58.8</v>
      </c>
      <c r="AB123">
        <v>57.3</v>
      </c>
      <c r="AC123">
        <v>66.23</v>
      </c>
      <c r="AD123">
        <v>66.42</v>
      </c>
      <c r="AE123">
        <v>68.38</v>
      </c>
      <c r="AF123">
        <v>68.680000000000007</v>
      </c>
      <c r="AG123">
        <v>65.28</v>
      </c>
      <c r="AH123">
        <v>69.14</v>
      </c>
      <c r="AI123">
        <v>73.33</v>
      </c>
      <c r="AJ123">
        <v>67.459999999999994</v>
      </c>
    </row>
    <row r="124" spans="1:50" x14ac:dyDescent="0.3">
      <c r="A124" t="s">
        <v>39</v>
      </c>
      <c r="B124">
        <v>12.43</v>
      </c>
      <c r="C124">
        <v>11.39</v>
      </c>
      <c r="D124">
        <v>11.37</v>
      </c>
      <c r="E124">
        <v>9.44</v>
      </c>
      <c r="F124">
        <v>10.17</v>
      </c>
      <c r="G124">
        <v>7.56</v>
      </c>
      <c r="H124">
        <v>8.07</v>
      </c>
      <c r="I124">
        <v>9.06</v>
      </c>
      <c r="J124">
        <v>7.79</v>
      </c>
      <c r="K124">
        <v>7.79</v>
      </c>
      <c r="L124">
        <v>3.51</v>
      </c>
      <c r="M124">
        <v>7.56</v>
      </c>
      <c r="N124">
        <v>9.1</v>
      </c>
      <c r="O124">
        <v>8.77</v>
      </c>
      <c r="P124">
        <v>7.37</v>
      </c>
      <c r="Q124">
        <v>5.88</v>
      </c>
      <c r="R124">
        <v>8.52</v>
      </c>
      <c r="S124">
        <v>4.96</v>
      </c>
      <c r="T124">
        <v>8.07</v>
      </c>
      <c r="U124">
        <v>5.94</v>
      </c>
      <c r="V124">
        <v>10.89</v>
      </c>
      <c r="W124">
        <v>8.66</v>
      </c>
      <c r="X124">
        <v>11.64</v>
      </c>
      <c r="Y124">
        <v>8.8000000000000007</v>
      </c>
      <c r="Z124">
        <v>6.58</v>
      </c>
      <c r="AA124">
        <v>5.84</v>
      </c>
      <c r="AB124">
        <v>7.12</v>
      </c>
      <c r="AC124">
        <v>4.71</v>
      </c>
      <c r="AD124">
        <v>4.58</v>
      </c>
      <c r="AE124">
        <v>2.52</v>
      </c>
      <c r="AF124">
        <v>4.21</v>
      </c>
      <c r="AG124">
        <v>7.27</v>
      </c>
      <c r="AH124">
        <v>3.75</v>
      </c>
      <c r="AI124">
        <v>3.94</v>
      </c>
      <c r="AJ124">
        <v>3.39</v>
      </c>
    </row>
    <row r="125" spans="1:50" x14ac:dyDescent="0.3">
      <c r="A125" t="s">
        <v>40</v>
      </c>
      <c r="B125">
        <v>30.6</v>
      </c>
      <c r="C125">
        <v>35.36</v>
      </c>
      <c r="D125">
        <v>39.18</v>
      </c>
      <c r="E125">
        <v>33.51</v>
      </c>
      <c r="F125">
        <v>34.659999999999997</v>
      </c>
      <c r="G125">
        <v>32.51</v>
      </c>
      <c r="H125">
        <v>39.26</v>
      </c>
      <c r="I125">
        <v>42.22</v>
      </c>
      <c r="J125">
        <v>36.47</v>
      </c>
      <c r="K125">
        <v>39.14</v>
      </c>
      <c r="L125">
        <v>40.049999999999997</v>
      </c>
      <c r="M125">
        <v>37.869999999999997</v>
      </c>
      <c r="N125">
        <v>33.840000000000003</v>
      </c>
      <c r="O125">
        <v>37.29</v>
      </c>
      <c r="P125">
        <v>39.770000000000003</v>
      </c>
      <c r="Q125">
        <v>44.31</v>
      </c>
      <c r="R125">
        <v>34.35</v>
      </c>
      <c r="S125">
        <v>36.24</v>
      </c>
      <c r="T125">
        <v>33.11</v>
      </c>
      <c r="U125">
        <v>36.130000000000003</v>
      </c>
      <c r="V125">
        <v>31.77</v>
      </c>
      <c r="W125">
        <v>34.28</v>
      </c>
      <c r="X125">
        <v>32.380000000000003</v>
      </c>
      <c r="Y125">
        <v>35.369999999999997</v>
      </c>
      <c r="Z125">
        <v>30.54</v>
      </c>
      <c r="AA125">
        <v>35.36</v>
      </c>
      <c r="AB125">
        <v>35.58</v>
      </c>
      <c r="AC125">
        <v>29.06</v>
      </c>
      <c r="AD125">
        <v>28.99</v>
      </c>
      <c r="AE125">
        <v>29.1</v>
      </c>
      <c r="AF125">
        <v>27.11</v>
      </c>
      <c r="AG125">
        <v>27.45</v>
      </c>
      <c r="AH125">
        <v>27.11</v>
      </c>
      <c r="AI125">
        <v>22.73</v>
      </c>
      <c r="AJ125">
        <v>29.15</v>
      </c>
    </row>
    <row r="127" spans="1:50" x14ac:dyDescent="0.3">
      <c r="A127" t="s">
        <v>41</v>
      </c>
    </row>
    <row r="128" spans="1:50" x14ac:dyDescent="0.3">
      <c r="A128" t="s">
        <v>42</v>
      </c>
      <c r="B128">
        <v>100</v>
      </c>
      <c r="C128">
        <v>100</v>
      </c>
      <c r="D128">
        <v>100</v>
      </c>
      <c r="E128">
        <v>100</v>
      </c>
      <c r="F128">
        <v>100</v>
      </c>
      <c r="G128">
        <v>100</v>
      </c>
      <c r="H128">
        <v>100</v>
      </c>
      <c r="I128">
        <v>100</v>
      </c>
      <c r="J128">
        <v>100</v>
      </c>
      <c r="K128">
        <v>100</v>
      </c>
      <c r="L128">
        <v>100</v>
      </c>
      <c r="M128">
        <v>100</v>
      </c>
      <c r="N128">
        <v>100</v>
      </c>
      <c r="O128">
        <v>100</v>
      </c>
      <c r="P128">
        <v>100</v>
      </c>
      <c r="Q128">
        <v>100</v>
      </c>
      <c r="R128">
        <v>100</v>
      </c>
      <c r="S128">
        <v>100</v>
      </c>
      <c r="T128">
        <v>100</v>
      </c>
      <c r="U128">
        <v>100</v>
      </c>
      <c r="V128">
        <v>100</v>
      </c>
      <c r="W128">
        <v>100</v>
      </c>
      <c r="X128">
        <v>100</v>
      </c>
      <c r="Y128">
        <v>100</v>
      </c>
      <c r="Z128">
        <v>100</v>
      </c>
      <c r="AA128">
        <v>100</v>
      </c>
      <c r="AB128">
        <v>100</v>
      </c>
      <c r="AC128">
        <v>100</v>
      </c>
      <c r="AD128">
        <v>100</v>
      </c>
      <c r="AE128">
        <v>100</v>
      </c>
      <c r="AF128">
        <v>100</v>
      </c>
      <c r="AG128">
        <v>100</v>
      </c>
      <c r="AH128">
        <v>100</v>
      </c>
      <c r="AI128">
        <v>100</v>
      </c>
      <c r="AJ128">
        <v>100</v>
      </c>
    </row>
    <row r="129" spans="1:36" x14ac:dyDescent="0.3">
      <c r="A129" t="s">
        <v>43</v>
      </c>
      <c r="B129">
        <v>40.46</v>
      </c>
      <c r="C129">
        <v>43.61</v>
      </c>
      <c r="D129">
        <v>42.28</v>
      </c>
      <c r="E129">
        <v>29.22</v>
      </c>
      <c r="F129">
        <v>39.159999999999997</v>
      </c>
      <c r="G129">
        <v>30.75</v>
      </c>
      <c r="H129">
        <v>37.18</v>
      </c>
      <c r="I129">
        <v>40.57</v>
      </c>
      <c r="J129">
        <v>42.82</v>
      </c>
      <c r="K129">
        <v>31.35</v>
      </c>
      <c r="L129">
        <v>35.68</v>
      </c>
      <c r="M129">
        <v>49.06</v>
      </c>
      <c r="N129">
        <v>37.299999999999997</v>
      </c>
      <c r="O129">
        <v>40.880000000000003</v>
      </c>
      <c r="P129">
        <v>40.43</v>
      </c>
      <c r="Q129">
        <v>27.97</v>
      </c>
      <c r="R129">
        <v>41.9</v>
      </c>
      <c r="S129">
        <v>51.4</v>
      </c>
      <c r="T129">
        <v>38.86</v>
      </c>
      <c r="U129">
        <v>58.5</v>
      </c>
      <c r="V129">
        <v>35.340000000000003</v>
      </c>
      <c r="W129">
        <v>41.77</v>
      </c>
      <c r="X129">
        <v>47.9</v>
      </c>
      <c r="Y129">
        <v>34.97</v>
      </c>
      <c r="Z129">
        <v>57.13</v>
      </c>
      <c r="AA129">
        <v>47.73</v>
      </c>
      <c r="AB129">
        <v>48.34</v>
      </c>
      <c r="AC129">
        <v>50.89</v>
      </c>
      <c r="AD129">
        <v>47.82</v>
      </c>
      <c r="AE129">
        <v>54.03</v>
      </c>
      <c r="AF129">
        <v>46.49</v>
      </c>
      <c r="AG129">
        <v>41.64</v>
      </c>
      <c r="AH129">
        <v>41.76</v>
      </c>
      <c r="AI129">
        <v>57.88</v>
      </c>
      <c r="AJ129">
        <v>50.4</v>
      </c>
    </row>
    <row r="130" spans="1:36" x14ac:dyDescent="0.3">
      <c r="A130" t="s">
        <v>44</v>
      </c>
      <c r="B130">
        <v>29.93</v>
      </c>
      <c r="C130">
        <v>34.159999999999997</v>
      </c>
      <c r="D130">
        <v>18.079999999999998</v>
      </c>
      <c r="E130">
        <v>23.6</v>
      </c>
      <c r="F130">
        <v>18.420000000000002</v>
      </c>
      <c r="G130">
        <v>22.69</v>
      </c>
      <c r="H130">
        <v>21.88</v>
      </c>
      <c r="I130">
        <v>17</v>
      </c>
      <c r="J130">
        <v>16.11</v>
      </c>
      <c r="K130">
        <v>17.88</v>
      </c>
      <c r="L130">
        <v>10.43</v>
      </c>
      <c r="M130">
        <v>17.23</v>
      </c>
      <c r="N130">
        <v>23.87</v>
      </c>
      <c r="O130">
        <v>21.7</v>
      </c>
      <c r="P130">
        <v>22.41</v>
      </c>
      <c r="Q130">
        <v>26.13</v>
      </c>
      <c r="R130">
        <v>26.53</v>
      </c>
      <c r="S130">
        <v>15.52</v>
      </c>
      <c r="T130">
        <v>29.95</v>
      </c>
      <c r="U130">
        <v>16.02</v>
      </c>
      <c r="V130">
        <v>33.9</v>
      </c>
      <c r="W130">
        <v>28.75</v>
      </c>
      <c r="X130">
        <v>25.3</v>
      </c>
      <c r="Y130">
        <v>38.85</v>
      </c>
      <c r="Z130">
        <v>16.86</v>
      </c>
      <c r="AA130">
        <v>22.46</v>
      </c>
      <c r="AB130">
        <v>21.12</v>
      </c>
      <c r="AC130">
        <v>16.78</v>
      </c>
      <c r="AD130">
        <v>20.81</v>
      </c>
      <c r="AE130">
        <v>15.71</v>
      </c>
      <c r="AF130">
        <v>24.83</v>
      </c>
      <c r="AG130">
        <v>31.93</v>
      </c>
      <c r="AH130">
        <v>21.67</v>
      </c>
      <c r="AI130">
        <v>18.38</v>
      </c>
      <c r="AJ130">
        <v>18.989999999999998</v>
      </c>
    </row>
    <row r="131" spans="1:36" x14ac:dyDescent="0.3">
      <c r="A131" t="s">
        <v>45</v>
      </c>
      <c r="B131">
        <v>29.61</v>
      </c>
      <c r="C131">
        <v>22.23</v>
      </c>
      <c r="D131">
        <v>39.64</v>
      </c>
      <c r="E131">
        <v>47.17</v>
      </c>
      <c r="F131">
        <v>42.42</v>
      </c>
      <c r="G131">
        <v>46.56</v>
      </c>
      <c r="H131">
        <v>40.94</v>
      </c>
      <c r="I131">
        <v>42.43</v>
      </c>
      <c r="J131">
        <v>41.07</v>
      </c>
      <c r="K131">
        <v>50.77</v>
      </c>
      <c r="L131">
        <v>53.89</v>
      </c>
      <c r="M131">
        <v>33.700000000000003</v>
      </c>
      <c r="N131">
        <v>38.83</v>
      </c>
      <c r="O131">
        <v>37.42</v>
      </c>
      <c r="P131">
        <v>37.159999999999997</v>
      </c>
      <c r="Q131">
        <v>45.9</v>
      </c>
      <c r="R131">
        <v>31.57</v>
      </c>
      <c r="S131">
        <v>33.08</v>
      </c>
      <c r="T131">
        <v>31.19</v>
      </c>
      <c r="U131">
        <v>25.48</v>
      </c>
      <c r="V131">
        <v>30.76</v>
      </c>
      <c r="W131">
        <v>29.49</v>
      </c>
      <c r="X131">
        <v>26.8</v>
      </c>
      <c r="Y131">
        <v>26.18</v>
      </c>
      <c r="Z131">
        <v>26.01</v>
      </c>
      <c r="AA131">
        <v>29.81</v>
      </c>
      <c r="AB131">
        <v>30.54</v>
      </c>
      <c r="AC131">
        <v>32.340000000000003</v>
      </c>
      <c r="AD131">
        <v>31.37</v>
      </c>
      <c r="AE131">
        <v>30.26</v>
      </c>
      <c r="AF131">
        <v>28.68</v>
      </c>
      <c r="AG131">
        <v>26.43</v>
      </c>
      <c r="AH131">
        <v>36.57</v>
      </c>
      <c r="AI131">
        <v>23.74</v>
      </c>
      <c r="AJ131">
        <v>30.6</v>
      </c>
    </row>
    <row r="133" spans="1:36" x14ac:dyDescent="0.3">
      <c r="A133" t="s">
        <v>46</v>
      </c>
    </row>
    <row r="134" spans="1:36" x14ac:dyDescent="0.3">
      <c r="A134" t="s">
        <v>42</v>
      </c>
      <c r="B134">
        <v>100</v>
      </c>
      <c r="C134">
        <v>100</v>
      </c>
      <c r="D134">
        <v>100</v>
      </c>
      <c r="E134">
        <v>100</v>
      </c>
      <c r="F134">
        <v>100</v>
      </c>
      <c r="G134">
        <v>100</v>
      </c>
      <c r="H134">
        <v>100</v>
      </c>
      <c r="I134">
        <v>100</v>
      </c>
      <c r="J134">
        <v>100</v>
      </c>
      <c r="K134">
        <v>100</v>
      </c>
      <c r="L134">
        <v>100</v>
      </c>
      <c r="M134">
        <v>100</v>
      </c>
      <c r="N134">
        <v>100</v>
      </c>
      <c r="O134">
        <v>100</v>
      </c>
      <c r="P134">
        <v>100</v>
      </c>
      <c r="Q134">
        <v>100</v>
      </c>
      <c r="R134">
        <v>100</v>
      </c>
      <c r="S134">
        <v>100</v>
      </c>
      <c r="T134">
        <v>100</v>
      </c>
      <c r="U134">
        <v>100</v>
      </c>
      <c r="V134">
        <v>100</v>
      </c>
      <c r="W134">
        <v>100</v>
      </c>
      <c r="X134">
        <v>100</v>
      </c>
      <c r="Y134">
        <v>100</v>
      </c>
      <c r="Z134">
        <v>100</v>
      </c>
      <c r="AA134">
        <v>100</v>
      </c>
      <c r="AB134">
        <v>100</v>
      </c>
      <c r="AC134">
        <v>100</v>
      </c>
      <c r="AD134">
        <v>100</v>
      </c>
      <c r="AE134">
        <v>100</v>
      </c>
      <c r="AF134">
        <v>100</v>
      </c>
      <c r="AG134">
        <v>100</v>
      </c>
      <c r="AH134">
        <v>100</v>
      </c>
      <c r="AI134">
        <v>100</v>
      </c>
      <c r="AJ134">
        <v>100</v>
      </c>
    </row>
    <row r="135" spans="1:36" x14ac:dyDescent="0.3">
      <c r="A135" t="s">
        <v>43</v>
      </c>
      <c r="B135">
        <v>63.55</v>
      </c>
      <c r="C135">
        <v>57.08</v>
      </c>
      <c r="D135">
        <v>52.28</v>
      </c>
      <c r="E135">
        <v>64.430000000000007</v>
      </c>
      <c r="F135">
        <v>62.29</v>
      </c>
      <c r="G135">
        <v>68.98</v>
      </c>
      <c r="H135">
        <v>57.5</v>
      </c>
      <c r="I135">
        <v>52.54</v>
      </c>
      <c r="J135">
        <v>62.42</v>
      </c>
      <c r="K135">
        <v>61.39</v>
      </c>
      <c r="L135">
        <v>62.7</v>
      </c>
      <c r="M135">
        <v>56.26</v>
      </c>
      <c r="N135">
        <v>66.010000000000005</v>
      </c>
      <c r="O135">
        <v>58.06</v>
      </c>
      <c r="P135">
        <v>57.4</v>
      </c>
      <c r="Q135">
        <v>54.67</v>
      </c>
      <c r="R135">
        <v>63.57</v>
      </c>
      <c r="S135">
        <v>60.74</v>
      </c>
      <c r="T135">
        <v>66.989999999999995</v>
      </c>
      <c r="U135">
        <v>58.34</v>
      </c>
      <c r="V135">
        <v>63.28</v>
      </c>
      <c r="W135">
        <v>61.11</v>
      </c>
      <c r="X135">
        <v>57.88</v>
      </c>
      <c r="Y135">
        <v>61.87</v>
      </c>
      <c r="Z135">
        <v>64.48</v>
      </c>
      <c r="AA135">
        <v>62.35</v>
      </c>
      <c r="AB135">
        <v>59.98</v>
      </c>
      <c r="AC135">
        <v>67.709999999999994</v>
      </c>
      <c r="AD135">
        <v>70.02</v>
      </c>
      <c r="AE135">
        <v>70.430000000000007</v>
      </c>
      <c r="AF135">
        <v>71.91</v>
      </c>
      <c r="AG135">
        <v>68.56</v>
      </c>
      <c r="AH135">
        <v>74.849999999999994</v>
      </c>
      <c r="AI135">
        <v>75.05</v>
      </c>
      <c r="AJ135">
        <v>69.53</v>
      </c>
    </row>
    <row r="136" spans="1:36" x14ac:dyDescent="0.3">
      <c r="A136" t="s">
        <v>44</v>
      </c>
      <c r="B136">
        <v>5.86</v>
      </c>
      <c r="C136">
        <v>2.86</v>
      </c>
      <c r="D136">
        <v>9.93</v>
      </c>
      <c r="E136">
        <v>5.25</v>
      </c>
      <c r="F136">
        <v>7.79</v>
      </c>
      <c r="G136">
        <v>2.68</v>
      </c>
      <c r="H136">
        <v>3.63</v>
      </c>
      <c r="I136">
        <v>4.7</v>
      </c>
      <c r="J136">
        <v>3.41</v>
      </c>
      <c r="K136">
        <v>3.71</v>
      </c>
      <c r="L136">
        <v>1.8</v>
      </c>
      <c r="M136">
        <v>4.55</v>
      </c>
      <c r="N136">
        <v>3.02</v>
      </c>
      <c r="O136">
        <v>4.38</v>
      </c>
      <c r="P136">
        <v>2.54</v>
      </c>
      <c r="Q136">
        <v>0.64</v>
      </c>
      <c r="R136">
        <v>1.5</v>
      </c>
      <c r="S136">
        <v>1.1000000000000001</v>
      </c>
      <c r="T136">
        <v>1.1200000000000001</v>
      </c>
      <c r="U136">
        <v>3.31</v>
      </c>
      <c r="V136">
        <v>3.59</v>
      </c>
      <c r="W136">
        <v>2.19</v>
      </c>
      <c r="X136">
        <v>6.3</v>
      </c>
      <c r="Y136">
        <v>0</v>
      </c>
      <c r="Z136">
        <v>2.86</v>
      </c>
      <c r="AA136">
        <v>1.26</v>
      </c>
      <c r="AB136">
        <v>3.39</v>
      </c>
      <c r="AC136">
        <v>2.64</v>
      </c>
      <c r="AD136">
        <v>0</v>
      </c>
      <c r="AE136">
        <v>0.34</v>
      </c>
      <c r="AF136">
        <v>0</v>
      </c>
      <c r="AG136">
        <v>1.28</v>
      </c>
      <c r="AH136">
        <v>0</v>
      </c>
      <c r="AI136">
        <v>1.31</v>
      </c>
      <c r="AJ136">
        <v>0</v>
      </c>
    </row>
    <row r="137" spans="1:36" x14ac:dyDescent="0.3">
      <c r="A137" t="s">
        <v>45</v>
      </c>
      <c r="B137">
        <v>30.59</v>
      </c>
      <c r="C137">
        <v>40.06</v>
      </c>
      <c r="D137">
        <v>37.79</v>
      </c>
      <c r="E137">
        <v>30.33</v>
      </c>
      <c r="F137">
        <v>29.92</v>
      </c>
      <c r="G137">
        <v>28.33</v>
      </c>
      <c r="H137">
        <v>38.880000000000003</v>
      </c>
      <c r="I137">
        <v>42.76</v>
      </c>
      <c r="J137">
        <v>34.17</v>
      </c>
      <c r="K137">
        <v>34.9</v>
      </c>
      <c r="L137">
        <v>35.5</v>
      </c>
      <c r="M137">
        <v>39.19</v>
      </c>
      <c r="N137">
        <v>30.97</v>
      </c>
      <c r="O137">
        <v>37.56</v>
      </c>
      <c r="P137">
        <v>40.06</v>
      </c>
      <c r="Q137">
        <v>44.69</v>
      </c>
      <c r="R137">
        <v>34.94</v>
      </c>
      <c r="S137">
        <v>38.159999999999997</v>
      </c>
      <c r="T137">
        <v>31.89</v>
      </c>
      <c r="U137">
        <v>38.35</v>
      </c>
      <c r="V137">
        <v>33.130000000000003</v>
      </c>
      <c r="W137">
        <v>36.700000000000003</v>
      </c>
      <c r="X137">
        <v>35.82</v>
      </c>
      <c r="Y137">
        <v>38.130000000000003</v>
      </c>
      <c r="Z137">
        <v>32.659999999999997</v>
      </c>
      <c r="AA137">
        <v>36.4</v>
      </c>
      <c r="AB137">
        <v>36.630000000000003</v>
      </c>
      <c r="AC137">
        <v>29.65</v>
      </c>
      <c r="AD137">
        <v>29.98</v>
      </c>
      <c r="AE137">
        <v>29.23</v>
      </c>
      <c r="AF137">
        <v>28.09</v>
      </c>
      <c r="AG137">
        <v>30.16</v>
      </c>
      <c r="AH137">
        <v>25.15</v>
      </c>
      <c r="AI137">
        <v>23.64</v>
      </c>
      <c r="AJ137">
        <v>30.47</v>
      </c>
    </row>
    <row r="139" spans="1:36" x14ac:dyDescent="0.3">
      <c r="A139" t="s">
        <v>47</v>
      </c>
    </row>
    <row r="140" spans="1:36" x14ac:dyDescent="0.3">
      <c r="A140" t="s">
        <v>42</v>
      </c>
      <c r="B140">
        <v>100</v>
      </c>
      <c r="C140">
        <v>100</v>
      </c>
      <c r="D140">
        <v>100</v>
      </c>
      <c r="E140">
        <v>100</v>
      </c>
      <c r="F140">
        <v>100</v>
      </c>
      <c r="G140">
        <v>100</v>
      </c>
      <c r="H140">
        <v>100</v>
      </c>
      <c r="I140">
        <v>100</v>
      </c>
      <c r="J140">
        <v>100</v>
      </c>
      <c r="K140">
        <v>100</v>
      </c>
      <c r="L140">
        <v>100</v>
      </c>
      <c r="M140">
        <v>100</v>
      </c>
      <c r="N140">
        <v>100</v>
      </c>
      <c r="O140">
        <v>100</v>
      </c>
      <c r="P140">
        <v>100</v>
      </c>
      <c r="Q140">
        <v>100</v>
      </c>
      <c r="R140">
        <v>100</v>
      </c>
      <c r="S140">
        <v>100</v>
      </c>
      <c r="T140">
        <v>100</v>
      </c>
      <c r="U140">
        <v>100</v>
      </c>
      <c r="V140">
        <v>100</v>
      </c>
      <c r="W140">
        <v>100</v>
      </c>
      <c r="X140">
        <v>100</v>
      </c>
      <c r="Y140">
        <v>100</v>
      </c>
      <c r="Z140">
        <v>100</v>
      </c>
      <c r="AA140">
        <v>100</v>
      </c>
      <c r="AB140">
        <v>100</v>
      </c>
      <c r="AC140">
        <v>100</v>
      </c>
      <c r="AD140">
        <v>100</v>
      </c>
      <c r="AE140">
        <v>100</v>
      </c>
      <c r="AF140">
        <v>100</v>
      </c>
      <c r="AG140">
        <v>100</v>
      </c>
      <c r="AH140">
        <v>100</v>
      </c>
      <c r="AI140">
        <v>100</v>
      </c>
      <c r="AJ140">
        <v>100</v>
      </c>
    </row>
    <row r="141" spans="1:36" x14ac:dyDescent="0.3">
      <c r="A141" t="s">
        <v>43</v>
      </c>
      <c r="B141">
        <v>48.12</v>
      </c>
      <c r="C141">
        <v>55.13</v>
      </c>
      <c r="D141">
        <v>42.33</v>
      </c>
      <c r="E141">
        <v>53.57</v>
      </c>
      <c r="F141">
        <v>45.69</v>
      </c>
      <c r="G141">
        <v>68.819999999999993</v>
      </c>
      <c r="H141">
        <v>63.13</v>
      </c>
      <c r="I141">
        <v>49.27</v>
      </c>
      <c r="J141">
        <v>69.23</v>
      </c>
      <c r="K141">
        <v>60.27</v>
      </c>
      <c r="L141">
        <v>49.13</v>
      </c>
      <c r="M141">
        <v>51.69</v>
      </c>
      <c r="N141">
        <v>55.87</v>
      </c>
      <c r="O141">
        <v>68.11</v>
      </c>
      <c r="P141">
        <v>53.69</v>
      </c>
      <c r="Q141">
        <v>62.63</v>
      </c>
      <c r="R141">
        <v>47.11</v>
      </c>
      <c r="S141">
        <v>62.45</v>
      </c>
      <c r="T141">
        <v>46.9</v>
      </c>
      <c r="U141">
        <v>54.32</v>
      </c>
      <c r="V141">
        <v>68.61</v>
      </c>
      <c r="W141">
        <v>65.319999999999993</v>
      </c>
      <c r="X141">
        <v>72.849999999999994</v>
      </c>
      <c r="Y141">
        <v>59.17</v>
      </c>
      <c r="Z141">
        <v>68.11</v>
      </c>
      <c r="AA141">
        <v>51.07</v>
      </c>
      <c r="AB141">
        <v>55.82</v>
      </c>
      <c r="AC141">
        <v>86.33</v>
      </c>
      <c r="AD141">
        <v>79.510000000000005</v>
      </c>
      <c r="AE141">
        <v>74.900000000000006</v>
      </c>
      <c r="AF141">
        <v>86.17</v>
      </c>
      <c r="AG141">
        <v>88.49</v>
      </c>
      <c r="AH141">
        <v>61.9</v>
      </c>
      <c r="AI141">
        <v>96.41</v>
      </c>
      <c r="AJ141">
        <v>85.32</v>
      </c>
    </row>
    <row r="142" spans="1:36" x14ac:dyDescent="0.3">
      <c r="A142" t="s">
        <v>44</v>
      </c>
      <c r="B142">
        <v>15.15</v>
      </c>
      <c r="C142">
        <v>0</v>
      </c>
      <c r="D142">
        <v>5.15</v>
      </c>
      <c r="E142">
        <v>14.27</v>
      </c>
      <c r="F142">
        <v>3.94</v>
      </c>
      <c r="G142">
        <v>5.76</v>
      </c>
      <c r="H142">
        <v>0</v>
      </c>
      <c r="I142">
        <v>13.88</v>
      </c>
      <c r="J142">
        <v>0</v>
      </c>
      <c r="K142">
        <v>8.2799999999999994</v>
      </c>
      <c r="L142">
        <v>0</v>
      </c>
      <c r="M142">
        <v>12.99</v>
      </c>
      <c r="N142">
        <v>6</v>
      </c>
      <c r="O142">
        <v>0</v>
      </c>
      <c r="P142">
        <v>1.78</v>
      </c>
      <c r="Q142">
        <v>0</v>
      </c>
      <c r="R142">
        <v>14.77</v>
      </c>
      <c r="S142">
        <v>9.11</v>
      </c>
      <c r="T142">
        <v>5.8</v>
      </c>
      <c r="U142">
        <v>2.42</v>
      </c>
      <c r="V142">
        <v>10.56</v>
      </c>
      <c r="W142">
        <v>26.9</v>
      </c>
      <c r="X142">
        <v>11.45</v>
      </c>
      <c r="Y142">
        <v>4.8</v>
      </c>
      <c r="Z142">
        <v>9.3800000000000008</v>
      </c>
      <c r="AA142">
        <v>0</v>
      </c>
      <c r="AB142">
        <v>0</v>
      </c>
      <c r="AC142">
        <v>0</v>
      </c>
      <c r="AD142">
        <v>12.1</v>
      </c>
      <c r="AE142">
        <v>0</v>
      </c>
      <c r="AF142">
        <v>0</v>
      </c>
      <c r="AG142">
        <v>3.79</v>
      </c>
      <c r="AH142">
        <v>8.67</v>
      </c>
      <c r="AI142">
        <v>0</v>
      </c>
      <c r="AJ142">
        <v>0</v>
      </c>
    </row>
    <row r="143" spans="1:36" x14ac:dyDescent="0.3">
      <c r="A143" t="s">
        <v>45</v>
      </c>
      <c r="B143">
        <v>36.729999999999997</v>
      </c>
      <c r="C143">
        <v>44.87</v>
      </c>
      <c r="D143">
        <v>52.52</v>
      </c>
      <c r="E143">
        <v>32.15</v>
      </c>
      <c r="F143">
        <v>50.37</v>
      </c>
      <c r="G143">
        <v>25.42</v>
      </c>
      <c r="H143">
        <v>36.869999999999997</v>
      </c>
      <c r="I143">
        <v>36.840000000000003</v>
      </c>
      <c r="J143">
        <v>30.77</v>
      </c>
      <c r="K143">
        <v>31.45</v>
      </c>
      <c r="L143">
        <v>50.87</v>
      </c>
      <c r="M143">
        <v>35.32</v>
      </c>
      <c r="N143">
        <v>38.130000000000003</v>
      </c>
      <c r="O143">
        <v>31.89</v>
      </c>
      <c r="P143">
        <v>44.53</v>
      </c>
      <c r="Q143">
        <v>37.369999999999997</v>
      </c>
      <c r="R143">
        <v>38.119999999999997</v>
      </c>
      <c r="S143">
        <v>28.45</v>
      </c>
      <c r="T143">
        <v>47.31</v>
      </c>
      <c r="U143">
        <v>43.26</v>
      </c>
      <c r="V143">
        <v>20.83</v>
      </c>
      <c r="W143">
        <v>7.78</v>
      </c>
      <c r="X143">
        <v>15.7</v>
      </c>
      <c r="Y143">
        <v>36.03</v>
      </c>
      <c r="Z143">
        <v>22.52</v>
      </c>
      <c r="AA143">
        <v>48.93</v>
      </c>
      <c r="AB143">
        <v>44.18</v>
      </c>
      <c r="AC143">
        <v>13.67</v>
      </c>
      <c r="AD143">
        <v>8.39</v>
      </c>
      <c r="AE143">
        <v>25.1</v>
      </c>
      <c r="AF143">
        <v>13.83</v>
      </c>
      <c r="AG143">
        <v>7.72</v>
      </c>
      <c r="AH143">
        <v>29.43</v>
      </c>
      <c r="AI143">
        <v>3.59</v>
      </c>
      <c r="AJ143">
        <v>14.68</v>
      </c>
    </row>
    <row r="146" spans="1:50" x14ac:dyDescent="0.3">
      <c r="A146" t="s">
        <v>32</v>
      </c>
    </row>
    <row r="147" spans="1:50" x14ac:dyDescent="0.3">
      <c r="A147" t="s">
        <v>33</v>
      </c>
    </row>
    <row r="148" spans="1:50" x14ac:dyDescent="0.3">
      <c r="A148" t="s">
        <v>53</v>
      </c>
    </row>
    <row r="149" spans="1:50" x14ac:dyDescent="0.3">
      <c r="A149" t="s">
        <v>35</v>
      </c>
      <c r="B149" s="1">
        <v>43466</v>
      </c>
      <c r="C149" s="1">
        <v>43497</v>
      </c>
      <c r="D149" s="1">
        <v>43525</v>
      </c>
      <c r="E149" s="1">
        <v>43556</v>
      </c>
      <c r="F149" s="1">
        <v>43586</v>
      </c>
      <c r="G149" s="1">
        <v>43617</v>
      </c>
      <c r="H149" s="1">
        <v>43647</v>
      </c>
      <c r="I149" s="1">
        <v>43678</v>
      </c>
      <c r="J149" s="1">
        <v>43709</v>
      </c>
      <c r="K149" s="1">
        <v>43739</v>
      </c>
      <c r="L149" s="1">
        <v>43770</v>
      </c>
      <c r="M149" s="1">
        <v>43800</v>
      </c>
      <c r="N149" s="1">
        <v>43831</v>
      </c>
      <c r="O149" s="1">
        <v>43862</v>
      </c>
      <c r="P149" s="1">
        <v>43891</v>
      </c>
      <c r="Q149" s="1">
        <v>43922</v>
      </c>
      <c r="R149" s="1">
        <v>43952</v>
      </c>
      <c r="S149" s="1">
        <v>43983</v>
      </c>
      <c r="T149" s="1">
        <v>44013</v>
      </c>
      <c r="U149" s="1">
        <v>44044</v>
      </c>
      <c r="V149" s="1">
        <v>44075</v>
      </c>
      <c r="W149" s="1">
        <v>44105</v>
      </c>
      <c r="X149" s="1">
        <v>44136</v>
      </c>
      <c r="Y149" s="1">
        <v>44166</v>
      </c>
      <c r="Z149" s="1">
        <v>44197</v>
      </c>
      <c r="AA149" s="1">
        <v>44228</v>
      </c>
      <c r="AB149" s="1">
        <v>44256</v>
      </c>
      <c r="AC149" s="1">
        <v>44287</v>
      </c>
      <c r="AD149" s="1" t="s">
        <v>49</v>
      </c>
      <c r="AE149" s="1">
        <v>44348</v>
      </c>
      <c r="AF149" s="1">
        <v>44378</v>
      </c>
      <c r="AG149" s="1">
        <v>44409</v>
      </c>
      <c r="AH149" s="1">
        <v>44440</v>
      </c>
      <c r="AI149" s="1">
        <v>44470</v>
      </c>
      <c r="AJ149" s="1">
        <v>44501</v>
      </c>
      <c r="AK149" s="1"/>
      <c r="AL149" s="1"/>
      <c r="AM149" s="1"/>
      <c r="AN149" s="1"/>
      <c r="AO149" s="1"/>
      <c r="AP149" s="1"/>
      <c r="AQ149" s="1"/>
      <c r="AR149" s="1"/>
      <c r="AS149" s="1"/>
      <c r="AT149" s="1"/>
      <c r="AU149" s="1"/>
      <c r="AV149" s="1"/>
      <c r="AW149" s="1"/>
      <c r="AX149" s="1"/>
    </row>
    <row r="150" spans="1:50" x14ac:dyDescent="0.3">
      <c r="A150" t="s">
        <v>36</v>
      </c>
    </row>
    <row r="151" spans="1:50" x14ac:dyDescent="0.3">
      <c r="A151" t="s">
        <v>37</v>
      </c>
      <c r="B151">
        <v>100</v>
      </c>
      <c r="C151">
        <v>100</v>
      </c>
      <c r="D151">
        <v>100</v>
      </c>
      <c r="E151">
        <v>100</v>
      </c>
      <c r="F151">
        <v>100</v>
      </c>
      <c r="G151">
        <v>100</v>
      </c>
      <c r="H151">
        <v>100</v>
      </c>
      <c r="I151">
        <v>100</v>
      </c>
      <c r="J151">
        <v>100</v>
      </c>
      <c r="K151">
        <v>100</v>
      </c>
      <c r="L151">
        <v>100</v>
      </c>
      <c r="M151">
        <v>100</v>
      </c>
      <c r="N151">
        <v>100</v>
      </c>
      <c r="O151">
        <v>100</v>
      </c>
      <c r="P151">
        <v>100</v>
      </c>
      <c r="Q151">
        <v>100</v>
      </c>
      <c r="R151">
        <v>100</v>
      </c>
      <c r="S151">
        <v>100</v>
      </c>
      <c r="T151">
        <v>100</v>
      </c>
      <c r="U151">
        <v>100</v>
      </c>
      <c r="V151">
        <v>100</v>
      </c>
      <c r="W151">
        <v>100</v>
      </c>
      <c r="X151">
        <v>100</v>
      </c>
      <c r="Y151">
        <v>100</v>
      </c>
      <c r="Z151">
        <v>100</v>
      </c>
      <c r="AA151">
        <v>100</v>
      </c>
      <c r="AB151">
        <v>100</v>
      </c>
      <c r="AC151">
        <v>100</v>
      </c>
      <c r="AD151">
        <v>100</v>
      </c>
      <c r="AE151">
        <v>100</v>
      </c>
      <c r="AF151">
        <v>100</v>
      </c>
      <c r="AG151">
        <v>100</v>
      </c>
      <c r="AH151">
        <v>100</v>
      </c>
      <c r="AI151">
        <v>100</v>
      </c>
      <c r="AJ151">
        <v>100</v>
      </c>
    </row>
    <row r="152" spans="1:50" x14ac:dyDescent="0.3">
      <c r="A152" t="s">
        <v>38</v>
      </c>
      <c r="B152">
        <v>49.11</v>
      </c>
      <c r="C152">
        <v>48.74</v>
      </c>
      <c r="D152">
        <v>46.1</v>
      </c>
      <c r="E152">
        <v>47.09</v>
      </c>
      <c r="F152">
        <v>49.83</v>
      </c>
      <c r="G152">
        <v>48.91</v>
      </c>
      <c r="H152">
        <v>47.55</v>
      </c>
      <c r="I152">
        <v>46.32</v>
      </c>
      <c r="J152">
        <v>48.9</v>
      </c>
      <c r="K152">
        <v>46.16</v>
      </c>
      <c r="L152">
        <v>46.67</v>
      </c>
      <c r="M152">
        <v>48.84</v>
      </c>
      <c r="N152">
        <v>46.71</v>
      </c>
      <c r="O152">
        <v>49.11</v>
      </c>
      <c r="P152">
        <v>53.44</v>
      </c>
      <c r="Q152">
        <v>51.35</v>
      </c>
      <c r="R152">
        <v>52.94</v>
      </c>
      <c r="S152">
        <v>49.14</v>
      </c>
      <c r="T152">
        <v>53.86</v>
      </c>
      <c r="U152">
        <v>51.81</v>
      </c>
      <c r="V152">
        <v>52.57</v>
      </c>
      <c r="W152">
        <v>51.21</v>
      </c>
      <c r="X152">
        <v>50.22</v>
      </c>
      <c r="Y152">
        <v>53.86</v>
      </c>
      <c r="Z152">
        <v>51.55</v>
      </c>
      <c r="AA152">
        <v>52.58</v>
      </c>
      <c r="AB152">
        <v>53.84</v>
      </c>
      <c r="AC152">
        <v>56.84</v>
      </c>
      <c r="AD152">
        <v>59.75</v>
      </c>
      <c r="AE152">
        <v>63.19</v>
      </c>
      <c r="AF152">
        <v>62.32</v>
      </c>
      <c r="AG152">
        <v>62.31</v>
      </c>
      <c r="AH152">
        <v>59.83</v>
      </c>
      <c r="AI152">
        <v>63.45</v>
      </c>
      <c r="AJ152">
        <v>64.52</v>
      </c>
    </row>
    <row r="153" spans="1:50" x14ac:dyDescent="0.3">
      <c r="A153" t="s">
        <v>39</v>
      </c>
      <c r="B153">
        <v>10.87</v>
      </c>
      <c r="C153">
        <v>10.039999999999999</v>
      </c>
      <c r="D153">
        <v>10.29</v>
      </c>
      <c r="E153">
        <v>11.74</v>
      </c>
      <c r="F153">
        <v>9.66</v>
      </c>
      <c r="G153">
        <v>8.92</v>
      </c>
      <c r="H153">
        <v>11.32</v>
      </c>
      <c r="I153">
        <v>11.76</v>
      </c>
      <c r="J153">
        <v>11.68</v>
      </c>
      <c r="K153">
        <v>14.2</v>
      </c>
      <c r="L153">
        <v>14.5</v>
      </c>
      <c r="M153">
        <v>10.76</v>
      </c>
      <c r="N153">
        <v>13.38</v>
      </c>
      <c r="O153">
        <v>13.32</v>
      </c>
      <c r="P153">
        <v>8.3699999999999992</v>
      </c>
      <c r="Q153">
        <v>6.68</v>
      </c>
      <c r="R153">
        <v>9.51</v>
      </c>
      <c r="S153">
        <v>11.03</v>
      </c>
      <c r="T153">
        <v>9.44</v>
      </c>
      <c r="U153">
        <v>12.36</v>
      </c>
      <c r="V153">
        <v>12.69</v>
      </c>
      <c r="W153">
        <v>12.03</v>
      </c>
      <c r="X153">
        <v>14.68</v>
      </c>
      <c r="Y153">
        <v>11.76</v>
      </c>
      <c r="Z153">
        <v>11.42</v>
      </c>
      <c r="AA153">
        <v>10.88</v>
      </c>
      <c r="AB153">
        <v>9.69</v>
      </c>
      <c r="AC153">
        <v>7.99</v>
      </c>
      <c r="AD153">
        <v>8.31</v>
      </c>
      <c r="AE153">
        <v>7.52</v>
      </c>
      <c r="AF153">
        <v>7.39</v>
      </c>
      <c r="AG153">
        <v>7.94</v>
      </c>
      <c r="AH153">
        <v>8.52</v>
      </c>
      <c r="AI153">
        <v>8.7100000000000009</v>
      </c>
      <c r="AJ153">
        <v>9.26</v>
      </c>
    </row>
    <row r="154" spans="1:50" x14ac:dyDescent="0.3">
      <c r="A154" t="s">
        <v>40</v>
      </c>
      <c r="B154">
        <v>40.020000000000003</v>
      </c>
      <c r="C154">
        <v>41.23</v>
      </c>
      <c r="D154">
        <v>43.61</v>
      </c>
      <c r="E154">
        <v>41.17</v>
      </c>
      <c r="F154">
        <v>40.520000000000003</v>
      </c>
      <c r="G154">
        <v>42.17</v>
      </c>
      <c r="H154">
        <v>41.13</v>
      </c>
      <c r="I154">
        <v>41.92</v>
      </c>
      <c r="J154">
        <v>39.42</v>
      </c>
      <c r="K154">
        <v>39.65</v>
      </c>
      <c r="L154">
        <v>38.83</v>
      </c>
      <c r="M154">
        <v>40.4</v>
      </c>
      <c r="N154">
        <v>39.909999999999997</v>
      </c>
      <c r="O154">
        <v>37.57</v>
      </c>
      <c r="P154">
        <v>38.18</v>
      </c>
      <c r="Q154">
        <v>41.97</v>
      </c>
      <c r="R154">
        <v>37.549999999999997</v>
      </c>
      <c r="S154">
        <v>39.840000000000003</v>
      </c>
      <c r="T154">
        <v>36.700000000000003</v>
      </c>
      <c r="U154">
        <v>35.83</v>
      </c>
      <c r="V154">
        <v>34.74</v>
      </c>
      <c r="W154">
        <v>36.76</v>
      </c>
      <c r="X154">
        <v>35.090000000000003</v>
      </c>
      <c r="Y154">
        <v>34.380000000000003</v>
      </c>
      <c r="Z154">
        <v>37.03</v>
      </c>
      <c r="AA154">
        <v>36.53</v>
      </c>
      <c r="AB154">
        <v>36.479999999999997</v>
      </c>
      <c r="AC154">
        <v>35.159999999999997</v>
      </c>
      <c r="AD154">
        <v>31.94</v>
      </c>
      <c r="AE154">
        <v>29.29</v>
      </c>
      <c r="AF154">
        <v>30.28</v>
      </c>
      <c r="AG154">
        <v>29.75</v>
      </c>
      <c r="AH154">
        <v>31.65</v>
      </c>
      <c r="AI154">
        <v>27.84</v>
      </c>
      <c r="AJ154">
        <v>26.23</v>
      </c>
    </row>
    <row r="156" spans="1:50" x14ac:dyDescent="0.3">
      <c r="A156" t="s">
        <v>41</v>
      </c>
    </row>
    <row r="157" spans="1:50" x14ac:dyDescent="0.3">
      <c r="A157" t="s">
        <v>42</v>
      </c>
      <c r="B157">
        <v>100</v>
      </c>
      <c r="C157">
        <v>100</v>
      </c>
      <c r="D157">
        <v>100</v>
      </c>
      <c r="E157">
        <v>100</v>
      </c>
      <c r="F157">
        <v>100</v>
      </c>
      <c r="G157">
        <v>100</v>
      </c>
      <c r="H157">
        <v>100</v>
      </c>
      <c r="I157">
        <v>100</v>
      </c>
      <c r="J157">
        <v>100</v>
      </c>
      <c r="K157">
        <v>100</v>
      </c>
      <c r="L157">
        <v>100</v>
      </c>
      <c r="M157">
        <v>100</v>
      </c>
      <c r="N157">
        <v>100</v>
      </c>
      <c r="O157">
        <v>100</v>
      </c>
      <c r="P157">
        <v>100</v>
      </c>
      <c r="Q157">
        <v>100</v>
      </c>
      <c r="R157">
        <v>100</v>
      </c>
      <c r="S157">
        <v>100</v>
      </c>
      <c r="T157">
        <v>100</v>
      </c>
      <c r="U157">
        <v>100</v>
      </c>
      <c r="V157">
        <v>100</v>
      </c>
      <c r="W157">
        <v>100</v>
      </c>
      <c r="X157">
        <v>100</v>
      </c>
      <c r="Y157">
        <v>100</v>
      </c>
      <c r="Z157">
        <v>100</v>
      </c>
      <c r="AA157">
        <v>100</v>
      </c>
      <c r="AB157">
        <v>100</v>
      </c>
      <c r="AC157">
        <v>100</v>
      </c>
      <c r="AD157">
        <v>100</v>
      </c>
      <c r="AE157">
        <v>100</v>
      </c>
      <c r="AF157">
        <v>100</v>
      </c>
      <c r="AG157">
        <v>100</v>
      </c>
      <c r="AH157">
        <v>100</v>
      </c>
      <c r="AI157">
        <v>100</v>
      </c>
      <c r="AJ157">
        <v>100</v>
      </c>
    </row>
    <row r="158" spans="1:50" x14ac:dyDescent="0.3">
      <c r="A158" t="s">
        <v>43</v>
      </c>
      <c r="B158">
        <v>40.81</v>
      </c>
      <c r="C158">
        <v>31.71</v>
      </c>
      <c r="D158">
        <v>36.53</v>
      </c>
      <c r="E158">
        <v>46.19</v>
      </c>
      <c r="F158">
        <v>41.49</v>
      </c>
      <c r="G158">
        <v>41.08</v>
      </c>
      <c r="H158">
        <v>35.36</v>
      </c>
      <c r="I158">
        <v>34.299999999999997</v>
      </c>
      <c r="J158">
        <v>30.17</v>
      </c>
      <c r="K158">
        <v>37.770000000000003</v>
      </c>
      <c r="L158">
        <v>39.96</v>
      </c>
      <c r="M158">
        <v>42.76</v>
      </c>
      <c r="N158">
        <v>39.07</v>
      </c>
      <c r="O158">
        <v>35.24</v>
      </c>
      <c r="P158">
        <v>46.35</v>
      </c>
      <c r="Q158">
        <v>44.75</v>
      </c>
      <c r="R158">
        <v>43.7</v>
      </c>
      <c r="S158">
        <v>38.85</v>
      </c>
      <c r="T158">
        <v>47.91</v>
      </c>
      <c r="U158">
        <v>40.86</v>
      </c>
      <c r="V158">
        <v>42.05</v>
      </c>
      <c r="W158">
        <v>43.09</v>
      </c>
      <c r="X158">
        <v>38.5</v>
      </c>
      <c r="Y158">
        <v>45.28</v>
      </c>
      <c r="Z158">
        <v>41.2</v>
      </c>
      <c r="AA158">
        <v>41.77</v>
      </c>
      <c r="AB158">
        <v>44.96</v>
      </c>
      <c r="AC158">
        <v>46.32</v>
      </c>
      <c r="AD158">
        <v>49.79</v>
      </c>
      <c r="AE158">
        <v>56.37</v>
      </c>
      <c r="AF158">
        <v>46.09</v>
      </c>
      <c r="AG158">
        <v>49.67</v>
      </c>
      <c r="AH158">
        <v>48.61</v>
      </c>
      <c r="AI158">
        <v>52.54</v>
      </c>
      <c r="AJ158">
        <v>47.78</v>
      </c>
    </row>
    <row r="159" spans="1:50" x14ac:dyDescent="0.3">
      <c r="A159" t="s">
        <v>44</v>
      </c>
      <c r="B159">
        <v>18.39</v>
      </c>
      <c r="C159">
        <v>19.809999999999999</v>
      </c>
      <c r="D159">
        <v>18.579999999999998</v>
      </c>
      <c r="E159">
        <v>18.82</v>
      </c>
      <c r="F159">
        <v>18.809999999999999</v>
      </c>
      <c r="G159">
        <v>17.100000000000001</v>
      </c>
      <c r="H159">
        <v>21.51</v>
      </c>
      <c r="I159">
        <v>24.2</v>
      </c>
      <c r="J159">
        <v>25.15</v>
      </c>
      <c r="K159">
        <v>24.5</v>
      </c>
      <c r="L159">
        <v>26.51</v>
      </c>
      <c r="M159">
        <v>18.170000000000002</v>
      </c>
      <c r="N159">
        <v>20.73</v>
      </c>
      <c r="O159">
        <v>26.65</v>
      </c>
      <c r="P159">
        <v>17.52</v>
      </c>
      <c r="Q159">
        <v>14.59</v>
      </c>
      <c r="R159">
        <v>19.37</v>
      </c>
      <c r="S159">
        <v>20.28</v>
      </c>
      <c r="T159">
        <v>19.68</v>
      </c>
      <c r="U159">
        <v>22.13</v>
      </c>
      <c r="V159">
        <v>24.13</v>
      </c>
      <c r="W159">
        <v>20.6</v>
      </c>
      <c r="X159">
        <v>29.82</v>
      </c>
      <c r="Y159">
        <v>22.11</v>
      </c>
      <c r="Z159">
        <v>22.55</v>
      </c>
      <c r="AA159">
        <v>21.87</v>
      </c>
      <c r="AB159">
        <v>18.079999999999998</v>
      </c>
      <c r="AC159">
        <v>17.96</v>
      </c>
      <c r="AD159">
        <v>18.760000000000002</v>
      </c>
      <c r="AE159">
        <v>18.79</v>
      </c>
      <c r="AF159">
        <v>20.58</v>
      </c>
      <c r="AG159">
        <v>20.27</v>
      </c>
      <c r="AH159">
        <v>22.11</v>
      </c>
      <c r="AI159">
        <v>20.29</v>
      </c>
      <c r="AJ159">
        <v>21.55</v>
      </c>
    </row>
    <row r="160" spans="1:50" x14ac:dyDescent="0.3">
      <c r="A160" t="s">
        <v>45</v>
      </c>
      <c r="B160">
        <v>40.79</v>
      </c>
      <c r="C160">
        <v>48.48</v>
      </c>
      <c r="D160">
        <v>44.89</v>
      </c>
      <c r="E160">
        <v>34.99</v>
      </c>
      <c r="F160">
        <v>39.700000000000003</v>
      </c>
      <c r="G160">
        <v>41.82</v>
      </c>
      <c r="H160">
        <v>43.13</v>
      </c>
      <c r="I160">
        <v>41.49</v>
      </c>
      <c r="J160">
        <v>44.68</v>
      </c>
      <c r="K160">
        <v>37.729999999999997</v>
      </c>
      <c r="L160">
        <v>33.53</v>
      </c>
      <c r="M160">
        <v>39.07</v>
      </c>
      <c r="N160">
        <v>40.21</v>
      </c>
      <c r="O160">
        <v>38.11</v>
      </c>
      <c r="P160">
        <v>36.130000000000003</v>
      </c>
      <c r="Q160">
        <v>40.659999999999997</v>
      </c>
      <c r="R160">
        <v>36.94</v>
      </c>
      <c r="S160">
        <v>40.869999999999997</v>
      </c>
      <c r="T160">
        <v>32.409999999999997</v>
      </c>
      <c r="U160">
        <v>37.01</v>
      </c>
      <c r="V160">
        <v>33.82</v>
      </c>
      <c r="W160">
        <v>36.31</v>
      </c>
      <c r="X160">
        <v>31.68</v>
      </c>
      <c r="Y160">
        <v>32.61</v>
      </c>
      <c r="Z160">
        <v>36.25</v>
      </c>
      <c r="AA160">
        <v>36.36</v>
      </c>
      <c r="AB160">
        <v>36.96</v>
      </c>
      <c r="AC160">
        <v>35.72</v>
      </c>
      <c r="AD160">
        <v>31.45</v>
      </c>
      <c r="AE160">
        <v>24.84</v>
      </c>
      <c r="AF160">
        <v>33.33</v>
      </c>
      <c r="AG160">
        <v>30.06</v>
      </c>
      <c r="AH160">
        <v>29.28</v>
      </c>
      <c r="AI160">
        <v>27.16</v>
      </c>
      <c r="AJ160">
        <v>30.67</v>
      </c>
    </row>
    <row r="162" spans="1:36" x14ac:dyDescent="0.3">
      <c r="A162" t="s">
        <v>46</v>
      </c>
    </row>
    <row r="163" spans="1:36" x14ac:dyDescent="0.3">
      <c r="A163" t="s">
        <v>42</v>
      </c>
      <c r="B163">
        <v>100</v>
      </c>
      <c r="C163">
        <v>100</v>
      </c>
      <c r="D163">
        <v>100</v>
      </c>
      <c r="E163">
        <v>100</v>
      </c>
      <c r="F163">
        <v>100</v>
      </c>
      <c r="G163">
        <v>100</v>
      </c>
      <c r="H163">
        <v>100</v>
      </c>
      <c r="I163">
        <v>100</v>
      </c>
      <c r="J163">
        <v>100</v>
      </c>
      <c r="K163">
        <v>100</v>
      </c>
      <c r="L163">
        <v>100</v>
      </c>
      <c r="M163">
        <v>100</v>
      </c>
      <c r="N163">
        <v>100</v>
      </c>
      <c r="O163">
        <v>100</v>
      </c>
      <c r="P163">
        <v>100</v>
      </c>
      <c r="Q163">
        <v>100</v>
      </c>
      <c r="R163">
        <v>100</v>
      </c>
      <c r="S163">
        <v>100</v>
      </c>
      <c r="T163">
        <v>100</v>
      </c>
      <c r="U163">
        <v>100</v>
      </c>
      <c r="V163">
        <v>100</v>
      </c>
      <c r="W163">
        <v>100</v>
      </c>
      <c r="X163">
        <v>100</v>
      </c>
      <c r="Y163">
        <v>100</v>
      </c>
      <c r="Z163">
        <v>100</v>
      </c>
      <c r="AA163">
        <v>100</v>
      </c>
      <c r="AB163">
        <v>100</v>
      </c>
      <c r="AC163">
        <v>100</v>
      </c>
      <c r="AD163">
        <v>100</v>
      </c>
      <c r="AE163">
        <v>100</v>
      </c>
      <c r="AF163">
        <v>100</v>
      </c>
      <c r="AG163">
        <v>100</v>
      </c>
      <c r="AH163">
        <v>100</v>
      </c>
      <c r="AI163">
        <v>100</v>
      </c>
      <c r="AJ163">
        <v>100</v>
      </c>
    </row>
    <row r="164" spans="1:36" x14ac:dyDescent="0.3">
      <c r="A164" t="s">
        <v>43</v>
      </c>
      <c r="B164">
        <v>56.88</v>
      </c>
      <c r="C164">
        <v>60.67</v>
      </c>
      <c r="D164">
        <v>53.33</v>
      </c>
      <c r="E164">
        <v>50.78</v>
      </c>
      <c r="F164">
        <v>57.37</v>
      </c>
      <c r="G164">
        <v>52.77</v>
      </c>
      <c r="H164">
        <v>56.64</v>
      </c>
      <c r="I164">
        <v>54.36</v>
      </c>
      <c r="J164">
        <v>59.28</v>
      </c>
      <c r="K164">
        <v>55.7</v>
      </c>
      <c r="L164">
        <v>53.66</v>
      </c>
      <c r="M164">
        <v>55.01</v>
      </c>
      <c r="N164">
        <v>56.31</v>
      </c>
      <c r="O164">
        <v>56.82</v>
      </c>
      <c r="P164">
        <v>60.85</v>
      </c>
      <c r="Q164">
        <v>57.39</v>
      </c>
      <c r="R164">
        <v>61.29</v>
      </c>
      <c r="S164">
        <v>58.99</v>
      </c>
      <c r="T164">
        <v>61.95</v>
      </c>
      <c r="U164">
        <v>63.16</v>
      </c>
      <c r="V164">
        <v>62.58</v>
      </c>
      <c r="W164">
        <v>61.79</v>
      </c>
      <c r="X164">
        <v>60.42</v>
      </c>
      <c r="Y164">
        <v>59.36</v>
      </c>
      <c r="Z164">
        <v>59.51</v>
      </c>
      <c r="AA164">
        <v>61.26</v>
      </c>
      <c r="AB164">
        <v>60.49</v>
      </c>
      <c r="AC164">
        <v>63.12</v>
      </c>
      <c r="AD164">
        <v>66.34</v>
      </c>
      <c r="AE164">
        <v>67.39</v>
      </c>
      <c r="AF164">
        <v>70.290000000000006</v>
      </c>
      <c r="AG164">
        <v>68.67</v>
      </c>
      <c r="AH164">
        <v>65.430000000000007</v>
      </c>
      <c r="AI164">
        <v>71.900000000000006</v>
      </c>
      <c r="AJ164">
        <v>73.78</v>
      </c>
    </row>
    <row r="165" spans="1:36" x14ac:dyDescent="0.3">
      <c r="A165" t="s">
        <v>44</v>
      </c>
      <c r="B165">
        <v>2.69</v>
      </c>
      <c r="C165">
        <v>2.25</v>
      </c>
      <c r="D165">
        <v>4.4000000000000004</v>
      </c>
      <c r="E165">
        <v>4.01</v>
      </c>
      <c r="F165">
        <v>3.26</v>
      </c>
      <c r="G165">
        <v>4</v>
      </c>
      <c r="H165">
        <v>3.49</v>
      </c>
      <c r="I165">
        <v>2.2799999999999998</v>
      </c>
      <c r="J165">
        <v>3.42</v>
      </c>
      <c r="K165">
        <v>2.48</v>
      </c>
      <c r="L165">
        <v>4</v>
      </c>
      <c r="M165">
        <v>1.71</v>
      </c>
      <c r="N165">
        <v>2.36</v>
      </c>
      <c r="O165">
        <v>0.57999999999999996</v>
      </c>
      <c r="P165">
        <v>1.1200000000000001</v>
      </c>
      <c r="Q165">
        <v>0.14000000000000001</v>
      </c>
      <c r="R165">
        <v>1.02</v>
      </c>
      <c r="S165">
        <v>1.54</v>
      </c>
      <c r="T165">
        <v>0.43</v>
      </c>
      <c r="U165">
        <v>0.83</v>
      </c>
      <c r="V165">
        <v>2.08</v>
      </c>
      <c r="W165">
        <v>1.67</v>
      </c>
      <c r="X165">
        <v>3.95</v>
      </c>
      <c r="Y165">
        <v>5.14</v>
      </c>
      <c r="Z165">
        <v>2.0499999999999998</v>
      </c>
      <c r="AA165">
        <v>1.56</v>
      </c>
      <c r="AB165">
        <v>3.45</v>
      </c>
      <c r="AC165">
        <v>0.69</v>
      </c>
      <c r="AD165">
        <v>0.6</v>
      </c>
      <c r="AE165">
        <v>0.24</v>
      </c>
      <c r="AF165">
        <v>0.43</v>
      </c>
      <c r="AG165">
        <v>0.98</v>
      </c>
      <c r="AH165">
        <v>0.73</v>
      </c>
      <c r="AI165">
        <v>0.94</v>
      </c>
      <c r="AJ165">
        <v>1.19</v>
      </c>
    </row>
    <row r="166" spans="1:36" x14ac:dyDescent="0.3">
      <c r="A166" t="s">
        <v>45</v>
      </c>
      <c r="B166">
        <v>40.43</v>
      </c>
      <c r="C166">
        <v>37.08</v>
      </c>
      <c r="D166">
        <v>42.28</v>
      </c>
      <c r="E166">
        <v>45.21</v>
      </c>
      <c r="F166">
        <v>39.369999999999997</v>
      </c>
      <c r="G166">
        <v>43.23</v>
      </c>
      <c r="H166">
        <v>39.880000000000003</v>
      </c>
      <c r="I166">
        <v>43.36</v>
      </c>
      <c r="J166">
        <v>37.299999999999997</v>
      </c>
      <c r="K166">
        <v>41.82</v>
      </c>
      <c r="L166">
        <v>42.34</v>
      </c>
      <c r="M166">
        <v>43.28</v>
      </c>
      <c r="N166">
        <v>41.33</v>
      </c>
      <c r="O166">
        <v>42.6</v>
      </c>
      <c r="P166">
        <v>38.020000000000003</v>
      </c>
      <c r="Q166">
        <v>42.47</v>
      </c>
      <c r="R166">
        <v>37.69</v>
      </c>
      <c r="S166">
        <v>39.47</v>
      </c>
      <c r="T166">
        <v>37.619999999999997</v>
      </c>
      <c r="U166">
        <v>36.01</v>
      </c>
      <c r="V166">
        <v>35.340000000000003</v>
      </c>
      <c r="W166">
        <v>36.54</v>
      </c>
      <c r="X166">
        <v>35.630000000000003</v>
      </c>
      <c r="Y166">
        <v>35.5</v>
      </c>
      <c r="Z166">
        <v>38.44</v>
      </c>
      <c r="AA166">
        <v>37.17</v>
      </c>
      <c r="AB166">
        <v>36.06</v>
      </c>
      <c r="AC166">
        <v>36.19</v>
      </c>
      <c r="AD166">
        <v>33.06</v>
      </c>
      <c r="AE166">
        <v>32.369999999999997</v>
      </c>
      <c r="AF166">
        <v>28.78</v>
      </c>
      <c r="AG166">
        <v>30.35</v>
      </c>
      <c r="AH166">
        <v>33.840000000000003</v>
      </c>
      <c r="AI166">
        <v>27.16</v>
      </c>
      <c r="AJ166">
        <v>25.03</v>
      </c>
    </row>
    <row r="167" spans="1:36" x14ac:dyDescent="0.3">
      <c r="AF167">
        <v>0.93</v>
      </c>
    </row>
    <row r="168" spans="1:36" x14ac:dyDescent="0.3">
      <c r="A168" t="s">
        <v>47</v>
      </c>
    </row>
    <row r="169" spans="1:36" x14ac:dyDescent="0.3">
      <c r="A169" t="s">
        <v>42</v>
      </c>
      <c r="B169">
        <v>100</v>
      </c>
      <c r="C169">
        <v>100</v>
      </c>
      <c r="D169">
        <v>100</v>
      </c>
      <c r="E169">
        <v>100</v>
      </c>
      <c r="F169">
        <v>100</v>
      </c>
      <c r="G169">
        <v>100</v>
      </c>
      <c r="H169">
        <v>100</v>
      </c>
      <c r="I169">
        <v>100</v>
      </c>
      <c r="J169">
        <v>100</v>
      </c>
      <c r="K169">
        <v>100</v>
      </c>
      <c r="L169">
        <v>100</v>
      </c>
      <c r="M169">
        <v>100</v>
      </c>
      <c r="N169">
        <v>100</v>
      </c>
      <c r="O169">
        <v>100</v>
      </c>
      <c r="P169">
        <v>100</v>
      </c>
      <c r="Q169">
        <v>100</v>
      </c>
      <c r="R169">
        <v>100</v>
      </c>
      <c r="S169">
        <v>100</v>
      </c>
      <c r="T169">
        <v>100</v>
      </c>
      <c r="U169">
        <v>100</v>
      </c>
      <c r="V169">
        <v>100</v>
      </c>
      <c r="W169">
        <v>100</v>
      </c>
      <c r="X169">
        <v>100</v>
      </c>
      <c r="Y169">
        <v>100</v>
      </c>
      <c r="Z169">
        <v>100</v>
      </c>
      <c r="AA169">
        <v>100</v>
      </c>
      <c r="AB169">
        <v>100</v>
      </c>
      <c r="AC169">
        <v>100</v>
      </c>
      <c r="AD169">
        <v>100</v>
      </c>
      <c r="AE169">
        <v>100</v>
      </c>
      <c r="AF169">
        <v>100</v>
      </c>
      <c r="AG169">
        <v>100</v>
      </c>
      <c r="AH169">
        <v>100</v>
      </c>
      <c r="AI169">
        <v>100</v>
      </c>
      <c r="AJ169">
        <v>100</v>
      </c>
    </row>
    <row r="170" spans="1:36" x14ac:dyDescent="0.3">
      <c r="A170" t="s">
        <v>43</v>
      </c>
      <c r="B170">
        <v>46.03</v>
      </c>
      <c r="C170">
        <v>49.08</v>
      </c>
      <c r="D170">
        <v>43.02</v>
      </c>
      <c r="E170">
        <v>41.92</v>
      </c>
      <c r="F170">
        <v>45.74</v>
      </c>
      <c r="G170">
        <v>50.36</v>
      </c>
      <c r="H170">
        <v>45.86</v>
      </c>
      <c r="I170">
        <v>44.31</v>
      </c>
      <c r="J170">
        <v>50.96</v>
      </c>
      <c r="K170">
        <v>43.29</v>
      </c>
      <c r="L170">
        <v>43.75</v>
      </c>
      <c r="M170">
        <v>47.56</v>
      </c>
      <c r="N170">
        <v>44.1</v>
      </c>
      <c r="O170">
        <v>60.6</v>
      </c>
      <c r="P170">
        <v>48.31</v>
      </c>
      <c r="Q170">
        <v>46.7</v>
      </c>
      <c r="R170">
        <v>51.56</v>
      </c>
      <c r="S170">
        <v>49.28</v>
      </c>
      <c r="T170">
        <v>49.24</v>
      </c>
      <c r="U170">
        <v>51.94</v>
      </c>
      <c r="V170">
        <v>54.92</v>
      </c>
      <c r="W170">
        <v>48.76</v>
      </c>
      <c r="X170">
        <v>49.54</v>
      </c>
      <c r="Y170">
        <v>54.69</v>
      </c>
      <c r="Z170">
        <v>55.47</v>
      </c>
      <c r="AA170">
        <v>55.73</v>
      </c>
      <c r="AB170">
        <v>55.46</v>
      </c>
      <c r="AC170">
        <v>58.38</v>
      </c>
      <c r="AD170">
        <v>64.849999999999994</v>
      </c>
      <c r="AE170">
        <v>64.16</v>
      </c>
      <c r="AF170">
        <v>66.739999999999995</v>
      </c>
      <c r="AG170">
        <v>64.790000000000006</v>
      </c>
      <c r="AH170">
        <v>61.47</v>
      </c>
      <c r="AI170">
        <v>59.62</v>
      </c>
      <c r="AJ170">
        <v>64.72</v>
      </c>
    </row>
    <row r="171" spans="1:36" x14ac:dyDescent="0.3">
      <c r="A171" t="s">
        <v>44</v>
      </c>
      <c r="B171">
        <v>15.91</v>
      </c>
      <c r="C171">
        <v>11.98</v>
      </c>
      <c r="D171">
        <v>12.1</v>
      </c>
      <c r="E171">
        <v>16.899999999999999</v>
      </c>
      <c r="F171">
        <v>10.17</v>
      </c>
      <c r="G171">
        <v>9.07</v>
      </c>
      <c r="H171">
        <v>13.17</v>
      </c>
      <c r="I171">
        <v>15.89</v>
      </c>
      <c r="J171">
        <v>11.67</v>
      </c>
      <c r="K171">
        <v>17.72</v>
      </c>
      <c r="L171">
        <v>15.52</v>
      </c>
      <c r="M171">
        <v>14.66</v>
      </c>
      <c r="N171">
        <v>19</v>
      </c>
      <c r="O171">
        <v>10.91</v>
      </c>
      <c r="P171">
        <v>10.61</v>
      </c>
      <c r="Q171">
        <v>10.83</v>
      </c>
      <c r="R171">
        <v>10.210000000000001</v>
      </c>
      <c r="S171">
        <v>11.95</v>
      </c>
      <c r="T171">
        <v>8.83</v>
      </c>
      <c r="U171">
        <v>14.29</v>
      </c>
      <c r="V171">
        <v>9.73</v>
      </c>
      <c r="W171">
        <v>13.47</v>
      </c>
      <c r="X171">
        <v>11</v>
      </c>
      <c r="Y171">
        <v>10.75</v>
      </c>
      <c r="Z171">
        <v>8.51</v>
      </c>
      <c r="AA171">
        <v>8.44</v>
      </c>
      <c r="AB171">
        <v>8.08</v>
      </c>
      <c r="AC171">
        <v>8.7899999999999991</v>
      </c>
      <c r="AD171">
        <v>4.57</v>
      </c>
      <c r="AE171">
        <v>6.57</v>
      </c>
      <c r="AF171">
        <v>3.8</v>
      </c>
      <c r="AG171">
        <v>6.98</v>
      </c>
      <c r="AH171">
        <v>8.35</v>
      </c>
      <c r="AI171">
        <v>10.51</v>
      </c>
      <c r="AJ171">
        <v>11.99</v>
      </c>
    </row>
    <row r="172" spans="1:36" x14ac:dyDescent="0.3">
      <c r="A172" t="s">
        <v>45</v>
      </c>
      <c r="B172">
        <v>38.07</v>
      </c>
      <c r="C172">
        <v>38.950000000000003</v>
      </c>
      <c r="D172">
        <v>44.88</v>
      </c>
      <c r="E172">
        <v>41.18</v>
      </c>
      <c r="F172">
        <v>44.09</v>
      </c>
      <c r="G172">
        <v>40.57</v>
      </c>
      <c r="H172">
        <v>40.98</v>
      </c>
      <c r="I172">
        <v>39.799999999999997</v>
      </c>
      <c r="J172">
        <v>37.380000000000003</v>
      </c>
      <c r="K172">
        <v>38.99</v>
      </c>
      <c r="L172">
        <v>40.74</v>
      </c>
      <c r="M172">
        <v>37.78</v>
      </c>
      <c r="N172">
        <v>36.89</v>
      </c>
      <c r="O172">
        <v>28.49</v>
      </c>
      <c r="P172">
        <v>41.08</v>
      </c>
      <c r="Q172">
        <v>42.47</v>
      </c>
      <c r="R172">
        <v>38.229999999999997</v>
      </c>
      <c r="S172">
        <v>38.770000000000003</v>
      </c>
      <c r="T172">
        <v>41.93</v>
      </c>
      <c r="U172">
        <v>33.78</v>
      </c>
      <c r="V172">
        <v>35.36</v>
      </c>
      <c r="W172">
        <v>37.770000000000003</v>
      </c>
      <c r="X172">
        <v>39.450000000000003</v>
      </c>
      <c r="Y172">
        <v>34.56</v>
      </c>
      <c r="Z172">
        <v>36.020000000000003</v>
      </c>
      <c r="AA172">
        <v>35.840000000000003</v>
      </c>
      <c r="AB172">
        <v>36.46</v>
      </c>
      <c r="AC172">
        <v>32.83</v>
      </c>
      <c r="AD172">
        <v>30.58</v>
      </c>
      <c r="AE172">
        <v>29.27</v>
      </c>
      <c r="AF172">
        <v>29.46</v>
      </c>
      <c r="AG172">
        <v>28.23</v>
      </c>
      <c r="AH172">
        <v>30.18</v>
      </c>
      <c r="AI172">
        <v>29.87</v>
      </c>
      <c r="AJ172">
        <v>23.29</v>
      </c>
    </row>
    <row r="175" spans="1:36" x14ac:dyDescent="0.3">
      <c r="A175" t="s">
        <v>32</v>
      </c>
    </row>
    <row r="176" spans="1:36" x14ac:dyDescent="0.3">
      <c r="A176" t="s">
        <v>33</v>
      </c>
    </row>
    <row r="177" spans="1:53" x14ac:dyDescent="0.3">
      <c r="A177" t="s">
        <v>54</v>
      </c>
    </row>
    <row r="178" spans="1:53" x14ac:dyDescent="0.3">
      <c r="A178" t="s">
        <v>35</v>
      </c>
      <c r="B178" s="1">
        <v>43466</v>
      </c>
      <c r="C178" s="1">
        <v>43497</v>
      </c>
      <c r="D178" s="1">
        <v>43525</v>
      </c>
      <c r="E178" s="1">
        <v>43556</v>
      </c>
      <c r="F178" s="1">
        <v>43586</v>
      </c>
      <c r="G178" s="1">
        <v>43617</v>
      </c>
      <c r="H178" s="1">
        <v>43647</v>
      </c>
      <c r="I178" s="1">
        <v>43678</v>
      </c>
      <c r="J178" s="1">
        <v>43709</v>
      </c>
      <c r="K178" s="1">
        <v>43739</v>
      </c>
      <c r="L178" s="1">
        <v>43770</v>
      </c>
      <c r="M178" s="1">
        <v>43800</v>
      </c>
      <c r="N178" s="1">
        <v>43831</v>
      </c>
      <c r="O178" s="1">
        <v>43862</v>
      </c>
      <c r="P178" s="1">
        <v>43891</v>
      </c>
      <c r="Q178" s="1">
        <v>43922</v>
      </c>
      <c r="R178" s="1">
        <v>43952</v>
      </c>
      <c r="S178" s="1">
        <v>43983</v>
      </c>
      <c r="T178" s="1">
        <v>44013</v>
      </c>
      <c r="U178" s="1">
        <v>44044</v>
      </c>
      <c r="V178" s="1">
        <v>44075</v>
      </c>
      <c r="W178" s="1">
        <v>44105</v>
      </c>
      <c r="X178" s="1">
        <v>44136</v>
      </c>
      <c r="Y178" s="1">
        <v>44166</v>
      </c>
      <c r="Z178" s="1">
        <v>44197</v>
      </c>
      <c r="AA178" s="1">
        <v>44228</v>
      </c>
      <c r="AB178" s="1">
        <v>44256</v>
      </c>
      <c r="AC178" s="1">
        <v>44287</v>
      </c>
      <c r="AD178" s="1" t="s">
        <v>49</v>
      </c>
      <c r="AE178" s="1">
        <v>44348</v>
      </c>
      <c r="AF178" s="1">
        <v>44378</v>
      </c>
      <c r="AG178" s="1">
        <v>44409</v>
      </c>
      <c r="AH178" s="1">
        <v>44440</v>
      </c>
      <c r="AI178" s="1">
        <v>44470</v>
      </c>
      <c r="AJ178" s="1">
        <v>44501</v>
      </c>
      <c r="AK178" s="1"/>
      <c r="AL178" s="1"/>
      <c r="AM178" s="1"/>
      <c r="AN178" s="1"/>
      <c r="AO178" s="1"/>
      <c r="AP178" s="1"/>
      <c r="AQ178" s="1"/>
      <c r="AR178" s="1"/>
      <c r="AS178" s="1"/>
      <c r="AT178" s="1"/>
      <c r="AU178" s="1"/>
      <c r="AV178" s="1"/>
      <c r="AW178" s="1"/>
      <c r="AX178" s="1"/>
    </row>
    <row r="179" spans="1:53" x14ac:dyDescent="0.3">
      <c r="A179" t="s">
        <v>36</v>
      </c>
    </row>
    <row r="180" spans="1:53" x14ac:dyDescent="0.3">
      <c r="A180" t="s">
        <v>37</v>
      </c>
      <c r="B180">
        <v>100</v>
      </c>
      <c r="C180">
        <v>100</v>
      </c>
      <c r="D180">
        <v>100</v>
      </c>
      <c r="E180">
        <v>100</v>
      </c>
      <c r="F180">
        <v>100</v>
      </c>
      <c r="G180">
        <v>100</v>
      </c>
      <c r="H180">
        <v>100</v>
      </c>
      <c r="I180">
        <v>100</v>
      </c>
      <c r="J180">
        <v>100</v>
      </c>
      <c r="K180">
        <v>100</v>
      </c>
      <c r="L180">
        <v>100</v>
      </c>
      <c r="M180">
        <v>100</v>
      </c>
      <c r="N180">
        <v>100</v>
      </c>
      <c r="O180">
        <v>100</v>
      </c>
      <c r="P180">
        <v>100</v>
      </c>
      <c r="Q180">
        <v>100</v>
      </c>
      <c r="R180">
        <v>100</v>
      </c>
      <c r="S180">
        <v>100</v>
      </c>
      <c r="T180">
        <v>100</v>
      </c>
      <c r="U180">
        <v>100</v>
      </c>
      <c r="V180">
        <v>100</v>
      </c>
      <c r="W180">
        <v>100</v>
      </c>
      <c r="X180">
        <v>100</v>
      </c>
      <c r="Y180">
        <v>100</v>
      </c>
      <c r="Z180">
        <v>100</v>
      </c>
      <c r="AA180">
        <v>100</v>
      </c>
      <c r="AB180">
        <v>100</v>
      </c>
      <c r="AC180">
        <v>100</v>
      </c>
      <c r="AD180">
        <v>100</v>
      </c>
      <c r="AE180">
        <v>100</v>
      </c>
      <c r="AF180">
        <v>100</v>
      </c>
      <c r="AG180">
        <v>100</v>
      </c>
      <c r="AH180">
        <v>100</v>
      </c>
      <c r="AI180">
        <v>100</v>
      </c>
      <c r="AJ180">
        <v>100</v>
      </c>
    </row>
    <row r="181" spans="1:53" x14ac:dyDescent="0.3">
      <c r="A181" t="s">
        <v>38</v>
      </c>
      <c r="B181">
        <v>55.81</v>
      </c>
      <c r="C181">
        <v>56.01</v>
      </c>
      <c r="D181">
        <v>56.86</v>
      </c>
      <c r="E181">
        <v>59.32</v>
      </c>
      <c r="F181">
        <v>60.74</v>
      </c>
      <c r="G181">
        <v>56.42</v>
      </c>
      <c r="H181">
        <v>57.71</v>
      </c>
      <c r="I181">
        <v>55.8</v>
      </c>
      <c r="J181">
        <v>54.46</v>
      </c>
      <c r="K181">
        <v>55.12</v>
      </c>
      <c r="L181">
        <v>58.19</v>
      </c>
      <c r="M181">
        <v>58.82</v>
      </c>
      <c r="N181">
        <v>55.16</v>
      </c>
      <c r="O181">
        <v>55.14</v>
      </c>
      <c r="P181">
        <v>57.48</v>
      </c>
      <c r="Q181">
        <v>59.04</v>
      </c>
      <c r="R181">
        <v>59.97</v>
      </c>
      <c r="S181">
        <v>61.92</v>
      </c>
      <c r="T181">
        <v>60.73</v>
      </c>
      <c r="U181">
        <v>60.2</v>
      </c>
      <c r="V181">
        <v>61.98</v>
      </c>
      <c r="W181">
        <v>59.44</v>
      </c>
      <c r="X181">
        <v>60.13</v>
      </c>
      <c r="Y181">
        <v>62.26</v>
      </c>
      <c r="Z181">
        <v>59.48</v>
      </c>
      <c r="AA181">
        <v>61.34</v>
      </c>
      <c r="AB181">
        <v>61.93</v>
      </c>
      <c r="AC181">
        <v>64.7</v>
      </c>
      <c r="AD181">
        <v>68.31</v>
      </c>
      <c r="AE181">
        <v>67.14</v>
      </c>
      <c r="AF181">
        <v>71.48</v>
      </c>
      <c r="AG181">
        <v>70.400000000000006</v>
      </c>
      <c r="AH181">
        <v>68.36</v>
      </c>
      <c r="AI181">
        <v>69.98</v>
      </c>
      <c r="AJ181">
        <v>69.98</v>
      </c>
      <c r="AZ181" s="27"/>
      <c r="BA181" s="27"/>
    </row>
    <row r="182" spans="1:53" x14ac:dyDescent="0.3">
      <c r="A182" t="s">
        <v>39</v>
      </c>
      <c r="B182">
        <v>10.39</v>
      </c>
      <c r="C182">
        <v>8.98</v>
      </c>
      <c r="D182">
        <v>8.0399999999999991</v>
      </c>
      <c r="E182">
        <v>7.8</v>
      </c>
      <c r="F182">
        <v>8.09</v>
      </c>
      <c r="G182">
        <v>10.119999999999999</v>
      </c>
      <c r="H182">
        <v>9.31</v>
      </c>
      <c r="I182">
        <v>7.23</v>
      </c>
      <c r="J182">
        <v>11.46</v>
      </c>
      <c r="K182">
        <v>10.89</v>
      </c>
      <c r="L182">
        <v>8.82</v>
      </c>
      <c r="M182">
        <v>7.86</v>
      </c>
      <c r="N182">
        <v>10.48</v>
      </c>
      <c r="O182">
        <v>11.81</v>
      </c>
      <c r="P182">
        <v>6.85</v>
      </c>
      <c r="Q182">
        <v>4.09</v>
      </c>
      <c r="R182">
        <v>6.57</v>
      </c>
      <c r="S182">
        <v>7.36</v>
      </c>
      <c r="T182">
        <v>7.22</v>
      </c>
      <c r="U182">
        <v>8.4499999999999993</v>
      </c>
      <c r="V182">
        <v>7.55</v>
      </c>
      <c r="W182">
        <v>8.93</v>
      </c>
      <c r="X182">
        <v>7.11</v>
      </c>
      <c r="Y182">
        <v>4.78</v>
      </c>
      <c r="Z182">
        <v>7.52</v>
      </c>
      <c r="AA182">
        <v>5.34</v>
      </c>
      <c r="AB182">
        <v>6.08</v>
      </c>
      <c r="AC182">
        <v>5.23</v>
      </c>
      <c r="AD182">
        <v>4.8600000000000003</v>
      </c>
      <c r="AE182">
        <v>3.57</v>
      </c>
      <c r="AF182">
        <v>3.04</v>
      </c>
      <c r="AG182">
        <v>3.46</v>
      </c>
      <c r="AH182">
        <v>4.96</v>
      </c>
      <c r="AI182">
        <v>4.95</v>
      </c>
      <c r="AJ182">
        <v>4.2300000000000004</v>
      </c>
    </row>
    <row r="183" spans="1:53" x14ac:dyDescent="0.3">
      <c r="A183" t="s">
        <v>40</v>
      </c>
      <c r="B183">
        <v>33.799999999999997</v>
      </c>
      <c r="C183">
        <v>35.01</v>
      </c>
      <c r="D183">
        <v>35.090000000000003</v>
      </c>
      <c r="E183">
        <v>32.89</v>
      </c>
      <c r="F183">
        <v>31.18</v>
      </c>
      <c r="G183">
        <v>33.47</v>
      </c>
      <c r="H183">
        <v>32.979999999999997</v>
      </c>
      <c r="I183">
        <v>36.96</v>
      </c>
      <c r="J183">
        <v>34.08</v>
      </c>
      <c r="K183">
        <v>34</v>
      </c>
      <c r="L183">
        <v>32.99</v>
      </c>
      <c r="M183">
        <v>33.32</v>
      </c>
      <c r="N183">
        <v>34.35</v>
      </c>
      <c r="O183">
        <v>33.049999999999997</v>
      </c>
      <c r="P183">
        <v>35.67</v>
      </c>
      <c r="Q183">
        <v>36.869999999999997</v>
      </c>
      <c r="R183">
        <v>33.46</v>
      </c>
      <c r="S183">
        <v>30.72</v>
      </c>
      <c r="T183">
        <v>32.049999999999997</v>
      </c>
      <c r="U183">
        <v>31.35</v>
      </c>
      <c r="V183">
        <v>30.47</v>
      </c>
      <c r="W183">
        <v>31.63</v>
      </c>
      <c r="X183">
        <v>32.76</v>
      </c>
      <c r="Y183">
        <v>32.96</v>
      </c>
      <c r="Z183">
        <v>33</v>
      </c>
      <c r="AA183">
        <v>33.32</v>
      </c>
      <c r="AB183">
        <v>31.98</v>
      </c>
      <c r="AC183">
        <v>30.07</v>
      </c>
      <c r="AD183">
        <v>26.83</v>
      </c>
      <c r="AE183">
        <v>29.29</v>
      </c>
      <c r="AF183">
        <v>25.47</v>
      </c>
      <c r="AG183">
        <v>26.13</v>
      </c>
      <c r="AH183">
        <v>26.68</v>
      </c>
      <c r="AI183">
        <v>25.07</v>
      </c>
      <c r="AJ183">
        <v>25.79</v>
      </c>
    </row>
    <row r="185" spans="1:53" x14ac:dyDescent="0.3">
      <c r="A185" t="s">
        <v>41</v>
      </c>
    </row>
    <row r="186" spans="1:53" x14ac:dyDescent="0.3">
      <c r="A186" t="s">
        <v>42</v>
      </c>
      <c r="B186">
        <v>100</v>
      </c>
      <c r="C186">
        <v>100</v>
      </c>
      <c r="D186">
        <v>100</v>
      </c>
      <c r="E186">
        <v>100</v>
      </c>
      <c r="F186">
        <v>100</v>
      </c>
      <c r="G186">
        <v>100</v>
      </c>
      <c r="H186">
        <v>100</v>
      </c>
      <c r="I186">
        <v>100</v>
      </c>
      <c r="J186">
        <v>100</v>
      </c>
      <c r="K186">
        <v>100</v>
      </c>
      <c r="L186">
        <v>100</v>
      </c>
      <c r="M186">
        <v>100</v>
      </c>
      <c r="N186">
        <v>100</v>
      </c>
      <c r="O186">
        <v>100</v>
      </c>
      <c r="P186">
        <v>100</v>
      </c>
      <c r="Q186">
        <v>100</v>
      </c>
      <c r="R186">
        <v>100</v>
      </c>
      <c r="S186">
        <v>100</v>
      </c>
      <c r="T186">
        <v>100</v>
      </c>
      <c r="U186">
        <v>100</v>
      </c>
      <c r="V186">
        <v>100</v>
      </c>
      <c r="W186">
        <v>100</v>
      </c>
      <c r="X186">
        <v>100</v>
      </c>
      <c r="Y186">
        <v>100</v>
      </c>
      <c r="Z186">
        <v>100</v>
      </c>
      <c r="AA186">
        <v>100</v>
      </c>
      <c r="AB186">
        <v>100</v>
      </c>
      <c r="AC186">
        <v>100</v>
      </c>
      <c r="AD186">
        <v>100</v>
      </c>
      <c r="AE186">
        <v>100</v>
      </c>
      <c r="AF186">
        <v>100</v>
      </c>
      <c r="AG186">
        <v>100</v>
      </c>
      <c r="AH186">
        <v>100</v>
      </c>
      <c r="AI186">
        <v>100</v>
      </c>
      <c r="AJ186">
        <v>100</v>
      </c>
    </row>
    <row r="187" spans="1:53" x14ac:dyDescent="0.3">
      <c r="A187" t="s">
        <v>43</v>
      </c>
      <c r="B187">
        <v>47.35</v>
      </c>
      <c r="C187">
        <v>49.24</v>
      </c>
      <c r="D187">
        <v>51.56</v>
      </c>
      <c r="E187">
        <v>52.12</v>
      </c>
      <c r="F187">
        <v>52.44</v>
      </c>
      <c r="G187">
        <v>54.29</v>
      </c>
      <c r="H187">
        <v>51.76</v>
      </c>
      <c r="I187">
        <v>50.85</v>
      </c>
      <c r="J187">
        <v>46.2</v>
      </c>
      <c r="K187">
        <v>47.88</v>
      </c>
      <c r="L187">
        <v>54.96</v>
      </c>
      <c r="M187">
        <v>56.29</v>
      </c>
      <c r="N187">
        <v>45.59</v>
      </c>
      <c r="O187">
        <v>45.45</v>
      </c>
      <c r="P187">
        <v>56.49</v>
      </c>
      <c r="Q187">
        <v>60.51</v>
      </c>
      <c r="R187">
        <v>53.54</v>
      </c>
      <c r="S187">
        <v>56.16</v>
      </c>
      <c r="T187">
        <v>54.42</v>
      </c>
      <c r="U187">
        <v>47.37</v>
      </c>
      <c r="V187">
        <v>58.96</v>
      </c>
      <c r="W187">
        <v>53.18</v>
      </c>
      <c r="X187">
        <v>52.86</v>
      </c>
      <c r="Y187">
        <v>57.94</v>
      </c>
      <c r="Z187">
        <v>48.91</v>
      </c>
      <c r="AA187">
        <v>55.73</v>
      </c>
      <c r="AB187">
        <v>56.77</v>
      </c>
      <c r="AC187">
        <v>53.68</v>
      </c>
      <c r="AD187">
        <v>57.31</v>
      </c>
      <c r="AE187">
        <v>52.81</v>
      </c>
      <c r="AF187">
        <v>57.88</v>
      </c>
      <c r="AG187">
        <v>63.29</v>
      </c>
      <c r="AH187">
        <v>55.88</v>
      </c>
      <c r="AI187">
        <v>60.42</v>
      </c>
      <c r="AJ187">
        <v>62.09</v>
      </c>
    </row>
    <row r="188" spans="1:53" x14ac:dyDescent="0.3">
      <c r="A188" t="s">
        <v>44</v>
      </c>
      <c r="B188">
        <v>17.43</v>
      </c>
      <c r="C188">
        <v>22.18</v>
      </c>
      <c r="D188">
        <v>16.739999999999998</v>
      </c>
      <c r="E188">
        <v>14.15</v>
      </c>
      <c r="F188">
        <v>14.6</v>
      </c>
      <c r="G188">
        <v>16.52</v>
      </c>
      <c r="H188">
        <v>16.170000000000002</v>
      </c>
      <c r="I188">
        <v>10.96</v>
      </c>
      <c r="J188">
        <v>19.29</v>
      </c>
      <c r="K188">
        <v>20.05</v>
      </c>
      <c r="L188">
        <v>15.9</v>
      </c>
      <c r="M188">
        <v>14.64</v>
      </c>
      <c r="N188">
        <v>20.92</v>
      </c>
      <c r="O188">
        <v>22.75</v>
      </c>
      <c r="P188">
        <v>13.36</v>
      </c>
      <c r="Q188">
        <v>7.47</v>
      </c>
      <c r="R188">
        <v>14.21</v>
      </c>
      <c r="S188">
        <v>13.83</v>
      </c>
      <c r="T188">
        <v>14.38</v>
      </c>
      <c r="U188">
        <v>20.88</v>
      </c>
      <c r="V188">
        <v>13.75</v>
      </c>
      <c r="W188">
        <v>18.8</v>
      </c>
      <c r="X188">
        <v>15.21</v>
      </c>
      <c r="Y188">
        <v>10.33</v>
      </c>
      <c r="Z188">
        <v>18.850000000000001</v>
      </c>
      <c r="AA188">
        <v>12.01</v>
      </c>
      <c r="AB188">
        <v>11.49</v>
      </c>
      <c r="AC188">
        <v>13.59</v>
      </c>
      <c r="AD188">
        <v>13.56</v>
      </c>
      <c r="AE188">
        <v>11.1</v>
      </c>
      <c r="AF188">
        <v>9.7100000000000009</v>
      </c>
      <c r="AG188">
        <v>12.04</v>
      </c>
      <c r="AH188">
        <v>13.6</v>
      </c>
      <c r="AI188">
        <v>14.66</v>
      </c>
      <c r="AJ188">
        <v>13.04</v>
      </c>
    </row>
    <row r="189" spans="1:53" x14ac:dyDescent="0.3">
      <c r="A189" t="s">
        <v>45</v>
      </c>
      <c r="B189">
        <v>35.22</v>
      </c>
      <c r="C189">
        <v>28.59</v>
      </c>
      <c r="D189">
        <v>31.7</v>
      </c>
      <c r="E189">
        <v>33.729999999999997</v>
      </c>
      <c r="F189">
        <v>32.96</v>
      </c>
      <c r="G189">
        <v>29.19</v>
      </c>
      <c r="H189">
        <v>32.06</v>
      </c>
      <c r="I189">
        <v>38.19</v>
      </c>
      <c r="J189">
        <v>34.51</v>
      </c>
      <c r="K189">
        <v>32.08</v>
      </c>
      <c r="L189">
        <v>29.14</v>
      </c>
      <c r="M189">
        <v>29.07</v>
      </c>
      <c r="N189">
        <v>33.49</v>
      </c>
      <c r="O189">
        <v>31.8</v>
      </c>
      <c r="P189">
        <v>30.16</v>
      </c>
      <c r="Q189">
        <v>32.020000000000003</v>
      </c>
      <c r="R189">
        <v>32.25</v>
      </c>
      <c r="S189">
        <v>30.01</v>
      </c>
      <c r="T189">
        <v>31.21</v>
      </c>
      <c r="U189">
        <v>31.75</v>
      </c>
      <c r="V189">
        <v>27.28</v>
      </c>
      <c r="W189">
        <v>28.03</v>
      </c>
      <c r="X189">
        <v>31.92</v>
      </c>
      <c r="Y189">
        <v>31.74</v>
      </c>
      <c r="Z189">
        <v>32.24</v>
      </c>
      <c r="AA189">
        <v>32.270000000000003</v>
      </c>
      <c r="AB189">
        <v>31.74</v>
      </c>
      <c r="AC189">
        <v>32.729999999999997</v>
      </c>
      <c r="AD189">
        <v>29.13</v>
      </c>
      <c r="AE189">
        <v>36.090000000000003</v>
      </c>
      <c r="AF189">
        <v>32.409999999999997</v>
      </c>
      <c r="AG189">
        <v>24.67</v>
      </c>
      <c r="AH189">
        <v>30.53</v>
      </c>
      <c r="AI189">
        <v>24.92</v>
      </c>
      <c r="AJ189">
        <v>24.87</v>
      </c>
    </row>
    <row r="191" spans="1:53" x14ac:dyDescent="0.3">
      <c r="A191" t="s">
        <v>46</v>
      </c>
    </row>
    <row r="192" spans="1:53" x14ac:dyDescent="0.3">
      <c r="A192" t="s">
        <v>42</v>
      </c>
      <c r="B192">
        <v>100</v>
      </c>
      <c r="C192">
        <v>100</v>
      </c>
      <c r="D192">
        <v>100</v>
      </c>
      <c r="E192">
        <v>100</v>
      </c>
      <c r="F192">
        <v>100</v>
      </c>
      <c r="G192">
        <v>100</v>
      </c>
      <c r="H192">
        <v>100</v>
      </c>
      <c r="I192">
        <v>100</v>
      </c>
      <c r="J192">
        <v>100</v>
      </c>
      <c r="K192">
        <v>100</v>
      </c>
      <c r="L192">
        <v>100</v>
      </c>
      <c r="M192">
        <v>100</v>
      </c>
      <c r="N192">
        <v>100</v>
      </c>
      <c r="O192">
        <v>100</v>
      </c>
      <c r="P192">
        <v>100</v>
      </c>
      <c r="Q192">
        <v>100</v>
      </c>
      <c r="R192">
        <v>100</v>
      </c>
      <c r="S192">
        <v>100</v>
      </c>
      <c r="T192">
        <v>100</v>
      </c>
      <c r="U192">
        <v>100</v>
      </c>
      <c r="V192">
        <v>100</v>
      </c>
      <c r="W192">
        <v>100</v>
      </c>
      <c r="X192">
        <v>100</v>
      </c>
      <c r="Y192">
        <v>100</v>
      </c>
      <c r="Z192">
        <v>100</v>
      </c>
      <c r="AA192">
        <v>100</v>
      </c>
      <c r="AB192">
        <v>100</v>
      </c>
      <c r="AC192">
        <v>100</v>
      </c>
      <c r="AD192">
        <v>100</v>
      </c>
      <c r="AE192">
        <v>100</v>
      </c>
      <c r="AF192">
        <v>100</v>
      </c>
      <c r="AG192">
        <v>100</v>
      </c>
      <c r="AH192">
        <v>100</v>
      </c>
      <c r="AI192">
        <v>100</v>
      </c>
      <c r="AJ192">
        <v>100</v>
      </c>
    </row>
    <row r="193" spans="1:50" x14ac:dyDescent="0.3">
      <c r="A193" t="s">
        <v>43</v>
      </c>
      <c r="B193">
        <v>59.59</v>
      </c>
      <c r="C193">
        <v>57.32</v>
      </c>
      <c r="D193">
        <v>59.83</v>
      </c>
      <c r="E193">
        <v>62.35</v>
      </c>
      <c r="F193">
        <v>63.17</v>
      </c>
      <c r="G193">
        <v>56.9</v>
      </c>
      <c r="H193">
        <v>60.23</v>
      </c>
      <c r="I193">
        <v>57.71</v>
      </c>
      <c r="J193">
        <v>58.21</v>
      </c>
      <c r="K193">
        <v>58.02</v>
      </c>
      <c r="L193">
        <v>57.64</v>
      </c>
      <c r="M193">
        <v>58.6</v>
      </c>
      <c r="N193">
        <v>58.95</v>
      </c>
      <c r="O193">
        <v>58.88</v>
      </c>
      <c r="P193">
        <v>57.65</v>
      </c>
      <c r="Q193">
        <v>57.82</v>
      </c>
      <c r="R193">
        <v>61.46</v>
      </c>
      <c r="S193">
        <v>64.7</v>
      </c>
      <c r="T193">
        <v>62.94</v>
      </c>
      <c r="U193">
        <v>64.099999999999994</v>
      </c>
      <c r="V193">
        <v>63.56</v>
      </c>
      <c r="W193">
        <v>62.7</v>
      </c>
      <c r="X193">
        <v>61.66</v>
      </c>
      <c r="Y193">
        <v>62.43</v>
      </c>
      <c r="Z193">
        <v>63.53</v>
      </c>
      <c r="AA193">
        <v>63.34</v>
      </c>
      <c r="AB193">
        <v>64.66</v>
      </c>
      <c r="AC193">
        <v>68.39</v>
      </c>
      <c r="AD193">
        <v>71.430000000000007</v>
      </c>
      <c r="AE193">
        <v>70.86</v>
      </c>
      <c r="AF193">
        <v>74.58</v>
      </c>
      <c r="AG193">
        <v>72.67</v>
      </c>
      <c r="AH193">
        <v>71.510000000000005</v>
      </c>
      <c r="AI193">
        <v>72.650000000000006</v>
      </c>
      <c r="AJ193">
        <v>72.27</v>
      </c>
    </row>
    <row r="194" spans="1:50" x14ac:dyDescent="0.3">
      <c r="A194" t="s">
        <v>44</v>
      </c>
      <c r="B194">
        <v>5.8</v>
      </c>
      <c r="C194">
        <v>4.1900000000000004</v>
      </c>
      <c r="D194">
        <v>3.42</v>
      </c>
      <c r="E194">
        <v>4.51</v>
      </c>
      <c r="F194">
        <v>5.36</v>
      </c>
      <c r="G194">
        <v>7.33</v>
      </c>
      <c r="H194">
        <v>5.49</v>
      </c>
      <c r="I194">
        <v>5.29</v>
      </c>
      <c r="J194">
        <v>6.99</v>
      </c>
      <c r="K194">
        <v>7.05</v>
      </c>
      <c r="L194">
        <v>6.08</v>
      </c>
      <c r="M194">
        <v>5.45</v>
      </c>
      <c r="N194">
        <v>4.9800000000000004</v>
      </c>
      <c r="O194">
        <v>6.43</v>
      </c>
      <c r="P194">
        <v>4.32</v>
      </c>
      <c r="Q194">
        <v>2.7</v>
      </c>
      <c r="R194">
        <v>3.02</v>
      </c>
      <c r="S194">
        <v>3.54</v>
      </c>
      <c r="T194">
        <v>3.91</v>
      </c>
      <c r="U194">
        <v>3.65</v>
      </c>
      <c r="V194">
        <v>4.3</v>
      </c>
      <c r="W194">
        <v>3.92</v>
      </c>
      <c r="X194">
        <v>3.74</v>
      </c>
      <c r="Y194">
        <v>2.48</v>
      </c>
      <c r="Z194">
        <v>2.1</v>
      </c>
      <c r="AA194">
        <v>2.31</v>
      </c>
      <c r="AB194">
        <v>2.88</v>
      </c>
      <c r="AC194">
        <v>1.81</v>
      </c>
      <c r="AD194">
        <v>1.54</v>
      </c>
      <c r="AE194">
        <v>1.1100000000000001</v>
      </c>
      <c r="AF194">
        <v>0.81</v>
      </c>
      <c r="AG194">
        <v>0.43</v>
      </c>
      <c r="AH194">
        <v>1.68</v>
      </c>
      <c r="AI194">
        <v>1.35</v>
      </c>
      <c r="AJ194">
        <v>0.99</v>
      </c>
    </row>
    <row r="195" spans="1:50" x14ac:dyDescent="0.3">
      <c r="A195" t="s">
        <v>45</v>
      </c>
      <c r="B195">
        <v>34.61</v>
      </c>
      <c r="C195">
        <v>38.479999999999997</v>
      </c>
      <c r="D195">
        <v>36.75</v>
      </c>
      <c r="E195">
        <v>33.14</v>
      </c>
      <c r="F195">
        <v>31.48</v>
      </c>
      <c r="G195">
        <v>35.770000000000003</v>
      </c>
      <c r="H195">
        <v>34.28</v>
      </c>
      <c r="I195">
        <v>37</v>
      </c>
      <c r="J195">
        <v>34.799999999999997</v>
      </c>
      <c r="K195">
        <v>34.93</v>
      </c>
      <c r="L195">
        <v>36.28</v>
      </c>
      <c r="M195">
        <v>35.950000000000003</v>
      </c>
      <c r="N195">
        <v>36.07</v>
      </c>
      <c r="O195">
        <v>34.69</v>
      </c>
      <c r="P195">
        <v>38.03</v>
      </c>
      <c r="Q195">
        <v>39.47</v>
      </c>
      <c r="R195">
        <v>35.520000000000003</v>
      </c>
      <c r="S195">
        <v>31.76</v>
      </c>
      <c r="T195">
        <v>33.15</v>
      </c>
      <c r="U195">
        <v>32.25</v>
      </c>
      <c r="V195">
        <v>32.130000000000003</v>
      </c>
      <c r="W195">
        <v>33.380000000000003</v>
      </c>
      <c r="X195">
        <v>34.6</v>
      </c>
      <c r="Y195">
        <v>35.090000000000003</v>
      </c>
      <c r="Z195">
        <v>34.380000000000003</v>
      </c>
      <c r="AA195">
        <v>34.35</v>
      </c>
      <c r="AB195">
        <v>32.46</v>
      </c>
      <c r="AC195">
        <v>29.8</v>
      </c>
      <c r="AD195">
        <v>27.03</v>
      </c>
      <c r="AE195">
        <v>28.03</v>
      </c>
      <c r="AF195">
        <v>24.61</v>
      </c>
      <c r="AG195">
        <v>26.89</v>
      </c>
      <c r="AH195">
        <v>26.81</v>
      </c>
      <c r="AI195">
        <v>26</v>
      </c>
      <c r="AJ195">
        <v>26.74</v>
      </c>
    </row>
    <row r="197" spans="1:50" x14ac:dyDescent="0.3">
      <c r="A197" t="s">
        <v>47</v>
      </c>
    </row>
    <row r="198" spans="1:50" x14ac:dyDescent="0.3">
      <c r="A198" t="s">
        <v>42</v>
      </c>
      <c r="B198">
        <v>100</v>
      </c>
      <c r="C198">
        <v>100</v>
      </c>
      <c r="D198">
        <v>100</v>
      </c>
      <c r="E198">
        <v>100</v>
      </c>
      <c r="F198">
        <v>100</v>
      </c>
      <c r="G198">
        <v>100</v>
      </c>
      <c r="H198">
        <v>100</v>
      </c>
      <c r="I198">
        <v>100</v>
      </c>
      <c r="J198">
        <v>100</v>
      </c>
      <c r="K198">
        <v>100</v>
      </c>
      <c r="L198">
        <v>100</v>
      </c>
      <c r="M198">
        <v>100</v>
      </c>
      <c r="N198">
        <v>100</v>
      </c>
      <c r="O198">
        <v>100</v>
      </c>
      <c r="P198">
        <v>100</v>
      </c>
      <c r="Q198">
        <v>100</v>
      </c>
      <c r="R198">
        <v>100</v>
      </c>
      <c r="S198">
        <v>100</v>
      </c>
      <c r="T198">
        <v>100</v>
      </c>
      <c r="U198">
        <v>100</v>
      </c>
      <c r="V198">
        <v>100</v>
      </c>
      <c r="W198">
        <v>100</v>
      </c>
      <c r="X198">
        <v>100</v>
      </c>
      <c r="Y198">
        <v>100</v>
      </c>
      <c r="Z198">
        <v>100</v>
      </c>
      <c r="AA198">
        <v>100</v>
      </c>
      <c r="AB198">
        <v>100</v>
      </c>
      <c r="AC198">
        <v>100</v>
      </c>
      <c r="AD198">
        <v>100</v>
      </c>
      <c r="AE198">
        <v>100</v>
      </c>
      <c r="AF198">
        <v>100</v>
      </c>
      <c r="AG198">
        <v>100</v>
      </c>
      <c r="AH198">
        <v>100</v>
      </c>
      <c r="AI198">
        <v>100</v>
      </c>
      <c r="AJ198">
        <v>100</v>
      </c>
    </row>
    <row r="199" spans="1:50" x14ac:dyDescent="0.3">
      <c r="A199" t="s">
        <v>43</v>
      </c>
      <c r="B199">
        <v>58.16</v>
      </c>
      <c r="C199">
        <v>63.16</v>
      </c>
      <c r="D199">
        <v>51.86</v>
      </c>
      <c r="E199">
        <v>56.46</v>
      </c>
      <c r="F199">
        <v>66.040000000000006</v>
      </c>
      <c r="G199">
        <v>58.29</v>
      </c>
      <c r="H199">
        <v>56.46</v>
      </c>
      <c r="I199">
        <v>56.12</v>
      </c>
      <c r="J199">
        <v>54.8</v>
      </c>
      <c r="K199">
        <v>58.35</v>
      </c>
      <c r="L199">
        <v>67.489999999999995</v>
      </c>
      <c r="M199">
        <v>67.02</v>
      </c>
      <c r="N199">
        <v>61.15</v>
      </c>
      <c r="O199">
        <v>59.52</v>
      </c>
      <c r="P199">
        <v>58.74</v>
      </c>
      <c r="Q199">
        <v>62.96</v>
      </c>
      <c r="R199">
        <v>66.430000000000007</v>
      </c>
      <c r="S199">
        <v>60.71</v>
      </c>
      <c r="T199">
        <v>64.739999999999995</v>
      </c>
      <c r="U199">
        <v>64.849999999999994</v>
      </c>
      <c r="V199">
        <v>61.84</v>
      </c>
      <c r="W199">
        <v>58.15</v>
      </c>
      <c r="X199">
        <v>71.849999999999994</v>
      </c>
      <c r="Y199">
        <v>71.010000000000005</v>
      </c>
      <c r="Z199">
        <v>66.66</v>
      </c>
      <c r="AA199">
        <v>63.28</v>
      </c>
      <c r="AB199">
        <v>61.1</v>
      </c>
      <c r="AC199">
        <v>68.55</v>
      </c>
      <c r="AD199">
        <v>77.83</v>
      </c>
      <c r="AE199">
        <v>73.62</v>
      </c>
      <c r="AF199">
        <v>78.17</v>
      </c>
      <c r="AG199">
        <v>72.14</v>
      </c>
      <c r="AH199">
        <v>74.709999999999994</v>
      </c>
      <c r="AI199">
        <v>76.98</v>
      </c>
      <c r="AJ199">
        <v>72.36</v>
      </c>
    </row>
    <row r="200" spans="1:50" x14ac:dyDescent="0.3">
      <c r="A200" t="s">
        <v>44</v>
      </c>
      <c r="B200">
        <v>16.850000000000001</v>
      </c>
      <c r="C200">
        <v>9.24</v>
      </c>
      <c r="D200">
        <v>14.71</v>
      </c>
      <c r="E200">
        <v>13.83</v>
      </c>
      <c r="F200">
        <v>8.64</v>
      </c>
      <c r="G200">
        <v>12.41</v>
      </c>
      <c r="H200">
        <v>16.07</v>
      </c>
      <c r="I200">
        <v>9.86</v>
      </c>
      <c r="J200">
        <v>15.81</v>
      </c>
      <c r="K200">
        <v>7.67</v>
      </c>
      <c r="L200">
        <v>9.44</v>
      </c>
      <c r="M200">
        <v>6.67</v>
      </c>
      <c r="N200">
        <v>13.06</v>
      </c>
      <c r="O200">
        <v>13.34</v>
      </c>
      <c r="P200">
        <v>7.72</v>
      </c>
      <c r="Q200">
        <v>4.68</v>
      </c>
      <c r="R200">
        <v>7.56</v>
      </c>
      <c r="S200">
        <v>12.37</v>
      </c>
      <c r="T200">
        <v>7.36</v>
      </c>
      <c r="U200">
        <v>9.2899999999999991</v>
      </c>
      <c r="V200">
        <v>7.74</v>
      </c>
      <c r="W200">
        <v>10.19</v>
      </c>
      <c r="X200">
        <v>5.69</v>
      </c>
      <c r="Y200">
        <v>4.3899999999999997</v>
      </c>
      <c r="Z200">
        <v>5.34</v>
      </c>
      <c r="AA200">
        <v>6.62</v>
      </c>
      <c r="AB200">
        <v>9.0399999999999991</v>
      </c>
      <c r="AC200">
        <v>6.57</v>
      </c>
      <c r="AD200">
        <v>2.27</v>
      </c>
      <c r="AE200">
        <v>2.97</v>
      </c>
      <c r="AF200">
        <v>2.63</v>
      </c>
      <c r="AG200">
        <v>2.98</v>
      </c>
      <c r="AH200">
        <v>6.22</v>
      </c>
      <c r="AI200">
        <v>3.04</v>
      </c>
      <c r="AJ200">
        <v>5.25</v>
      </c>
    </row>
    <row r="201" spans="1:50" x14ac:dyDescent="0.3">
      <c r="A201" t="s">
        <v>45</v>
      </c>
      <c r="B201">
        <v>24.99</v>
      </c>
      <c r="C201">
        <v>27.59</v>
      </c>
      <c r="D201">
        <v>33.42</v>
      </c>
      <c r="E201">
        <v>29.71</v>
      </c>
      <c r="F201">
        <v>25.32</v>
      </c>
      <c r="G201">
        <v>29.3</v>
      </c>
      <c r="H201">
        <v>27.47</v>
      </c>
      <c r="I201">
        <v>34.020000000000003</v>
      </c>
      <c r="J201">
        <v>29.39</v>
      </c>
      <c r="K201">
        <v>33.979999999999997</v>
      </c>
      <c r="L201">
        <v>23.07</v>
      </c>
      <c r="M201">
        <v>26.31</v>
      </c>
      <c r="N201">
        <v>25.79</v>
      </c>
      <c r="O201">
        <v>27.15</v>
      </c>
      <c r="P201">
        <v>33.54</v>
      </c>
      <c r="Q201">
        <v>32.36</v>
      </c>
      <c r="R201">
        <v>26</v>
      </c>
      <c r="S201">
        <v>26.92</v>
      </c>
      <c r="T201">
        <v>27.91</v>
      </c>
      <c r="U201">
        <v>25.86</v>
      </c>
      <c r="V201">
        <v>30.42</v>
      </c>
      <c r="W201">
        <v>31.66</v>
      </c>
      <c r="X201">
        <v>22.46</v>
      </c>
      <c r="Y201">
        <v>24.61</v>
      </c>
      <c r="Z201">
        <v>28</v>
      </c>
      <c r="AA201">
        <v>30.1</v>
      </c>
      <c r="AB201">
        <v>29.86</v>
      </c>
      <c r="AC201">
        <v>24.88</v>
      </c>
      <c r="AD201">
        <v>19.899999999999999</v>
      </c>
      <c r="AE201">
        <v>23.41</v>
      </c>
      <c r="AF201">
        <v>19.2</v>
      </c>
      <c r="AG201">
        <v>24.89</v>
      </c>
      <c r="AH201">
        <v>19.079999999999998</v>
      </c>
      <c r="AI201">
        <v>19.98</v>
      </c>
      <c r="AJ201">
        <v>22.39</v>
      </c>
    </row>
    <row r="204" spans="1:50" x14ac:dyDescent="0.3">
      <c r="A204" t="s">
        <v>32</v>
      </c>
    </row>
    <row r="205" spans="1:50" x14ac:dyDescent="0.3">
      <c r="A205" t="s">
        <v>33</v>
      </c>
    </row>
    <row r="206" spans="1:50" x14ac:dyDescent="0.3">
      <c r="A206" t="s">
        <v>55</v>
      </c>
    </row>
    <row r="207" spans="1:50" x14ac:dyDescent="0.3">
      <c r="A207" t="s">
        <v>35</v>
      </c>
      <c r="B207" s="1">
        <v>43466</v>
      </c>
      <c r="C207" s="1">
        <v>43497</v>
      </c>
      <c r="D207" s="1">
        <v>43525</v>
      </c>
      <c r="E207" s="1">
        <v>43556</v>
      </c>
      <c r="F207" s="1">
        <v>43586</v>
      </c>
      <c r="G207" s="1">
        <v>43617</v>
      </c>
      <c r="H207" s="1">
        <v>43647</v>
      </c>
      <c r="I207" s="1">
        <v>43678</v>
      </c>
      <c r="J207" s="1">
        <v>43709</v>
      </c>
      <c r="K207" s="1">
        <v>43739</v>
      </c>
      <c r="L207" s="1">
        <v>43770</v>
      </c>
      <c r="M207" s="1">
        <v>43800</v>
      </c>
      <c r="N207" s="1">
        <v>43831</v>
      </c>
      <c r="O207" s="1">
        <v>43862</v>
      </c>
      <c r="P207" s="1">
        <v>43891</v>
      </c>
      <c r="Q207" s="1">
        <v>43922</v>
      </c>
      <c r="R207" s="1">
        <v>43952</v>
      </c>
      <c r="S207" s="1">
        <v>43983</v>
      </c>
      <c r="T207" s="1">
        <v>44013</v>
      </c>
      <c r="U207" s="1">
        <v>44044</v>
      </c>
      <c r="V207" s="1">
        <v>44075</v>
      </c>
      <c r="W207" s="1">
        <v>44105</v>
      </c>
      <c r="X207" s="1">
        <v>44136</v>
      </c>
      <c r="Y207" s="1">
        <v>44166</v>
      </c>
      <c r="Z207" s="1">
        <v>44197</v>
      </c>
      <c r="AA207" s="1">
        <v>44228</v>
      </c>
      <c r="AB207" s="1">
        <v>44256</v>
      </c>
      <c r="AC207" s="1">
        <v>44287</v>
      </c>
      <c r="AD207" s="1" t="s">
        <v>49</v>
      </c>
      <c r="AE207" s="1">
        <v>44348</v>
      </c>
      <c r="AF207" s="1">
        <v>44378</v>
      </c>
      <c r="AG207" s="1">
        <v>44409</v>
      </c>
      <c r="AH207" s="1">
        <v>44440</v>
      </c>
      <c r="AI207" s="1">
        <v>44470</v>
      </c>
      <c r="AJ207" s="1">
        <v>44501</v>
      </c>
      <c r="AK207" s="1"/>
      <c r="AL207" s="1"/>
      <c r="AM207" s="1"/>
      <c r="AN207" s="1"/>
      <c r="AO207" s="1"/>
      <c r="AP207" s="1"/>
      <c r="AQ207" s="1"/>
      <c r="AR207" s="1"/>
      <c r="AS207" s="1"/>
      <c r="AT207" s="1"/>
      <c r="AU207" s="1"/>
      <c r="AV207" s="1"/>
      <c r="AW207" s="1"/>
      <c r="AX207" s="1"/>
    </row>
    <row r="208" spans="1:50" x14ac:dyDescent="0.3">
      <c r="A208" t="s">
        <v>36</v>
      </c>
    </row>
    <row r="209" spans="1:36" x14ac:dyDescent="0.3">
      <c r="A209" t="s">
        <v>37</v>
      </c>
      <c r="B209">
        <v>100</v>
      </c>
      <c r="C209">
        <v>100</v>
      </c>
      <c r="D209">
        <v>100</v>
      </c>
      <c r="E209">
        <v>100</v>
      </c>
      <c r="F209">
        <v>100</v>
      </c>
      <c r="G209">
        <v>100</v>
      </c>
      <c r="H209">
        <v>100</v>
      </c>
      <c r="I209">
        <v>100</v>
      </c>
      <c r="J209">
        <v>100</v>
      </c>
      <c r="K209">
        <v>100</v>
      </c>
      <c r="L209">
        <v>100</v>
      </c>
      <c r="M209">
        <v>100</v>
      </c>
      <c r="N209">
        <v>100</v>
      </c>
      <c r="O209">
        <v>100</v>
      </c>
      <c r="P209">
        <v>100</v>
      </c>
      <c r="Q209">
        <v>100</v>
      </c>
      <c r="R209">
        <v>100</v>
      </c>
      <c r="S209">
        <v>100</v>
      </c>
      <c r="T209">
        <v>100</v>
      </c>
      <c r="U209">
        <v>100</v>
      </c>
      <c r="V209">
        <v>100</v>
      </c>
      <c r="W209">
        <v>100</v>
      </c>
      <c r="X209">
        <v>100</v>
      </c>
      <c r="Y209">
        <v>100</v>
      </c>
      <c r="Z209">
        <v>100</v>
      </c>
      <c r="AA209">
        <v>100</v>
      </c>
      <c r="AB209">
        <v>100</v>
      </c>
      <c r="AC209">
        <v>100</v>
      </c>
      <c r="AD209">
        <v>100</v>
      </c>
      <c r="AE209">
        <v>100</v>
      </c>
      <c r="AF209">
        <v>100</v>
      </c>
      <c r="AG209">
        <v>100</v>
      </c>
      <c r="AH209">
        <v>100</v>
      </c>
      <c r="AI209">
        <v>100</v>
      </c>
      <c r="AJ209">
        <v>100</v>
      </c>
    </row>
    <row r="210" spans="1:36" x14ac:dyDescent="0.3">
      <c r="A210" t="s">
        <v>38</v>
      </c>
      <c r="B210">
        <v>56.42</v>
      </c>
      <c r="C210">
        <v>57.55</v>
      </c>
      <c r="D210">
        <v>56.69</v>
      </c>
      <c r="E210">
        <v>59.06</v>
      </c>
      <c r="F210">
        <v>59.19</v>
      </c>
      <c r="G210">
        <v>59.05</v>
      </c>
      <c r="H210">
        <v>59.97</v>
      </c>
      <c r="I210">
        <v>60.88</v>
      </c>
      <c r="J210">
        <v>58.6</v>
      </c>
      <c r="K210">
        <v>58.23</v>
      </c>
      <c r="L210">
        <v>59.41</v>
      </c>
      <c r="M210">
        <v>59.76</v>
      </c>
      <c r="N210">
        <v>59.31</v>
      </c>
      <c r="O210">
        <v>60.93</v>
      </c>
      <c r="P210">
        <v>60.89</v>
      </c>
      <c r="Q210">
        <v>58.48</v>
      </c>
      <c r="R210">
        <v>60.59</v>
      </c>
      <c r="S210">
        <v>63.25</v>
      </c>
      <c r="T210">
        <v>63.48</v>
      </c>
      <c r="U210">
        <v>62.92</v>
      </c>
      <c r="V210">
        <v>65.42</v>
      </c>
      <c r="W210">
        <v>62.99</v>
      </c>
      <c r="X210">
        <v>62.93</v>
      </c>
      <c r="Y210">
        <v>63.25</v>
      </c>
      <c r="Z210">
        <v>61.64</v>
      </c>
      <c r="AA210">
        <v>62.46</v>
      </c>
      <c r="AB210">
        <v>64.78</v>
      </c>
      <c r="AC210">
        <v>66.989999999999995</v>
      </c>
      <c r="AD210">
        <v>69.349999999999994</v>
      </c>
      <c r="AE210">
        <v>68.47</v>
      </c>
      <c r="AF210">
        <v>69.94</v>
      </c>
      <c r="AG210">
        <v>69.41</v>
      </c>
      <c r="AH210">
        <v>69.400000000000006</v>
      </c>
      <c r="AI210">
        <v>71.89</v>
      </c>
      <c r="AJ210">
        <v>71.86</v>
      </c>
    </row>
    <row r="211" spans="1:36" x14ac:dyDescent="0.3">
      <c r="A211" t="s">
        <v>39</v>
      </c>
      <c r="B211">
        <v>4.0999999999999996</v>
      </c>
      <c r="C211">
        <v>5.22</v>
      </c>
      <c r="D211">
        <v>5</v>
      </c>
      <c r="E211">
        <v>4.2699999999999996</v>
      </c>
      <c r="F211">
        <v>5.0999999999999996</v>
      </c>
      <c r="G211">
        <v>4.0999999999999996</v>
      </c>
      <c r="H211">
        <v>3.25</v>
      </c>
      <c r="I211">
        <v>3.62</v>
      </c>
      <c r="J211">
        <v>3.2</v>
      </c>
      <c r="K211">
        <v>3.54</v>
      </c>
      <c r="L211">
        <v>4.79</v>
      </c>
      <c r="M211">
        <v>2.89</v>
      </c>
      <c r="N211">
        <v>3.57</v>
      </c>
      <c r="O211">
        <v>2.74</v>
      </c>
      <c r="P211">
        <v>2.48</v>
      </c>
      <c r="Q211">
        <v>0.98</v>
      </c>
      <c r="R211">
        <v>2.98</v>
      </c>
      <c r="S211">
        <v>2.08</v>
      </c>
      <c r="T211">
        <v>3.06</v>
      </c>
      <c r="U211">
        <v>3.84</v>
      </c>
      <c r="V211">
        <v>3.36</v>
      </c>
      <c r="W211">
        <v>2.73</v>
      </c>
      <c r="X211">
        <v>2</v>
      </c>
      <c r="Y211">
        <v>1.43</v>
      </c>
      <c r="Z211">
        <v>2.34</v>
      </c>
      <c r="AA211">
        <v>2.0499999999999998</v>
      </c>
      <c r="AB211">
        <v>1.74</v>
      </c>
      <c r="AC211">
        <v>0.85</v>
      </c>
      <c r="AD211">
        <v>1.28</v>
      </c>
      <c r="AE211">
        <v>1.5</v>
      </c>
      <c r="AF211">
        <v>1.83</v>
      </c>
      <c r="AG211">
        <v>1.63</v>
      </c>
      <c r="AH211">
        <v>1.83</v>
      </c>
      <c r="AI211">
        <v>2.0499999999999998</v>
      </c>
      <c r="AJ211">
        <v>1.05</v>
      </c>
    </row>
    <row r="212" spans="1:36" x14ac:dyDescent="0.3">
      <c r="A212" t="s">
        <v>40</v>
      </c>
      <c r="B212">
        <v>39.49</v>
      </c>
      <c r="C212">
        <v>37.24</v>
      </c>
      <c r="D212">
        <v>38.31</v>
      </c>
      <c r="E212">
        <v>36.67</v>
      </c>
      <c r="F212">
        <v>35.72</v>
      </c>
      <c r="G212">
        <v>36.85</v>
      </c>
      <c r="H212">
        <v>36.78</v>
      </c>
      <c r="I212">
        <v>35.49</v>
      </c>
      <c r="J212">
        <v>38.19</v>
      </c>
      <c r="K212">
        <v>38.24</v>
      </c>
      <c r="L212">
        <v>35.799999999999997</v>
      </c>
      <c r="M212">
        <v>37.35</v>
      </c>
      <c r="N212">
        <v>37.119999999999997</v>
      </c>
      <c r="O212">
        <v>36.33</v>
      </c>
      <c r="P212">
        <v>36.630000000000003</v>
      </c>
      <c r="Q212">
        <v>40.54</v>
      </c>
      <c r="R212">
        <v>36.43</v>
      </c>
      <c r="S212">
        <v>34.68</v>
      </c>
      <c r="T212">
        <v>33.450000000000003</v>
      </c>
      <c r="U212">
        <v>33.24</v>
      </c>
      <c r="V212">
        <v>31.22</v>
      </c>
      <c r="W212">
        <v>34.28</v>
      </c>
      <c r="X212">
        <v>35.07</v>
      </c>
      <c r="Y212">
        <v>35.33</v>
      </c>
      <c r="Z212">
        <v>36.03</v>
      </c>
      <c r="AA212">
        <v>35.49</v>
      </c>
      <c r="AB212">
        <v>33.479999999999997</v>
      </c>
      <c r="AC212">
        <v>32.159999999999997</v>
      </c>
      <c r="AD212">
        <v>29.36</v>
      </c>
      <c r="AE212">
        <v>30.03</v>
      </c>
      <c r="AF212">
        <v>28.22</v>
      </c>
      <c r="AG212">
        <v>28.96</v>
      </c>
      <c r="AH212">
        <v>28.77</v>
      </c>
      <c r="AI212">
        <v>26.07</v>
      </c>
      <c r="AJ212">
        <v>27.08</v>
      </c>
    </row>
    <row r="214" spans="1:36" x14ac:dyDescent="0.3">
      <c r="A214" t="s">
        <v>41</v>
      </c>
    </row>
    <row r="215" spans="1:36" x14ac:dyDescent="0.3">
      <c r="A215" t="s">
        <v>42</v>
      </c>
      <c r="B215">
        <v>100</v>
      </c>
      <c r="C215">
        <v>100</v>
      </c>
      <c r="D215">
        <v>100</v>
      </c>
      <c r="E215">
        <v>100</v>
      </c>
      <c r="F215">
        <v>100</v>
      </c>
      <c r="G215">
        <v>100</v>
      </c>
      <c r="H215">
        <v>100</v>
      </c>
      <c r="I215">
        <v>100</v>
      </c>
      <c r="J215">
        <v>100</v>
      </c>
      <c r="K215">
        <v>100</v>
      </c>
      <c r="L215">
        <v>100</v>
      </c>
      <c r="M215">
        <v>100</v>
      </c>
      <c r="N215">
        <v>100</v>
      </c>
      <c r="O215">
        <v>100</v>
      </c>
      <c r="P215">
        <v>100</v>
      </c>
      <c r="Q215">
        <v>100</v>
      </c>
      <c r="R215">
        <v>100</v>
      </c>
      <c r="S215">
        <v>100</v>
      </c>
      <c r="T215">
        <v>100</v>
      </c>
      <c r="U215">
        <v>100</v>
      </c>
      <c r="V215">
        <v>100</v>
      </c>
      <c r="W215">
        <v>100</v>
      </c>
      <c r="X215">
        <v>100</v>
      </c>
      <c r="Y215">
        <v>100</v>
      </c>
      <c r="Z215">
        <v>100</v>
      </c>
      <c r="AA215">
        <v>100</v>
      </c>
      <c r="AB215">
        <v>100</v>
      </c>
      <c r="AC215">
        <v>100</v>
      </c>
      <c r="AD215">
        <v>100</v>
      </c>
      <c r="AE215">
        <v>100</v>
      </c>
      <c r="AF215">
        <v>100</v>
      </c>
      <c r="AG215">
        <v>100</v>
      </c>
      <c r="AH215">
        <v>100</v>
      </c>
      <c r="AI215">
        <v>100</v>
      </c>
      <c r="AJ215">
        <v>100</v>
      </c>
    </row>
    <row r="216" spans="1:36" x14ac:dyDescent="0.3">
      <c r="A216" t="s">
        <v>43</v>
      </c>
      <c r="B216">
        <v>49.36</v>
      </c>
      <c r="C216">
        <v>50.47</v>
      </c>
      <c r="D216">
        <v>49.04</v>
      </c>
      <c r="E216">
        <v>58.97</v>
      </c>
      <c r="F216">
        <v>47.98</v>
      </c>
      <c r="G216">
        <v>50.8</v>
      </c>
      <c r="H216">
        <v>55.26</v>
      </c>
      <c r="I216">
        <v>57.21</v>
      </c>
      <c r="J216">
        <v>48.47</v>
      </c>
      <c r="K216">
        <v>54.88</v>
      </c>
      <c r="L216">
        <v>48.03</v>
      </c>
      <c r="M216">
        <v>57.1</v>
      </c>
      <c r="N216">
        <v>54.41</v>
      </c>
      <c r="O216">
        <v>58.08</v>
      </c>
      <c r="P216">
        <v>53.45</v>
      </c>
      <c r="Q216">
        <v>60.67</v>
      </c>
      <c r="R216">
        <v>55.64</v>
      </c>
      <c r="S216">
        <v>61.09</v>
      </c>
      <c r="T216">
        <v>56.28</v>
      </c>
      <c r="U216">
        <v>60.33</v>
      </c>
      <c r="V216">
        <v>58.86</v>
      </c>
      <c r="W216">
        <v>60.75</v>
      </c>
      <c r="X216">
        <v>65.459999999999994</v>
      </c>
      <c r="Y216">
        <v>60.32</v>
      </c>
      <c r="Z216">
        <v>55.93</v>
      </c>
      <c r="AA216">
        <v>57.6</v>
      </c>
      <c r="AB216">
        <v>58.05</v>
      </c>
      <c r="AC216">
        <v>65.3</v>
      </c>
      <c r="AD216">
        <v>67.89</v>
      </c>
      <c r="AE216">
        <v>70.150000000000006</v>
      </c>
      <c r="AF216">
        <v>69.52</v>
      </c>
      <c r="AG216">
        <v>62.03</v>
      </c>
      <c r="AH216">
        <v>62.32</v>
      </c>
      <c r="AI216">
        <v>62.36</v>
      </c>
      <c r="AJ216">
        <v>72.59</v>
      </c>
    </row>
    <row r="217" spans="1:36" x14ac:dyDescent="0.3">
      <c r="A217" t="s">
        <v>44</v>
      </c>
      <c r="B217">
        <v>8.8800000000000008</v>
      </c>
      <c r="C217">
        <v>13.08</v>
      </c>
      <c r="D217">
        <v>16.170000000000002</v>
      </c>
      <c r="E217">
        <v>9.1199999999999992</v>
      </c>
      <c r="F217">
        <v>14.76</v>
      </c>
      <c r="G217">
        <v>11.57</v>
      </c>
      <c r="H217">
        <v>7.09</v>
      </c>
      <c r="I217">
        <v>7.96</v>
      </c>
      <c r="J217">
        <v>7.04</v>
      </c>
      <c r="K217">
        <v>12.9</v>
      </c>
      <c r="L217">
        <v>17.059999999999999</v>
      </c>
      <c r="M217">
        <v>7.23</v>
      </c>
      <c r="N217">
        <v>11.11</v>
      </c>
      <c r="O217">
        <v>9.9600000000000009</v>
      </c>
      <c r="P217">
        <v>9.2799999999999994</v>
      </c>
      <c r="Q217">
        <v>3.29</v>
      </c>
      <c r="R217">
        <v>11.8</v>
      </c>
      <c r="S217">
        <v>6.86</v>
      </c>
      <c r="T217">
        <v>9.1</v>
      </c>
      <c r="U217">
        <v>9.31</v>
      </c>
      <c r="V217">
        <v>11.81</v>
      </c>
      <c r="W217">
        <v>8.17</v>
      </c>
      <c r="X217">
        <v>3.51</v>
      </c>
      <c r="Y217">
        <v>4.47</v>
      </c>
      <c r="Z217">
        <v>8.6999999999999993</v>
      </c>
      <c r="AA217">
        <v>6.77</v>
      </c>
      <c r="AB217">
        <v>5.85</v>
      </c>
      <c r="AC217">
        <v>4.57</v>
      </c>
      <c r="AD217">
        <v>4.3</v>
      </c>
      <c r="AE217">
        <v>2.7</v>
      </c>
      <c r="AF217">
        <v>5.92</v>
      </c>
      <c r="AG217">
        <v>6.94</v>
      </c>
      <c r="AH217">
        <v>5.46</v>
      </c>
      <c r="AI217">
        <v>8.44</v>
      </c>
      <c r="AJ217">
        <v>2.5499999999999998</v>
      </c>
    </row>
    <row r="218" spans="1:36" x14ac:dyDescent="0.3">
      <c r="A218" t="s">
        <v>45</v>
      </c>
      <c r="B218">
        <v>41.76</v>
      </c>
      <c r="C218">
        <v>36.450000000000003</v>
      </c>
      <c r="D218">
        <v>34.79</v>
      </c>
      <c r="E218">
        <v>31.92</v>
      </c>
      <c r="F218">
        <v>37.26</v>
      </c>
      <c r="G218">
        <v>37.630000000000003</v>
      </c>
      <c r="H218">
        <v>37.65</v>
      </c>
      <c r="I218">
        <v>34.840000000000003</v>
      </c>
      <c r="J218">
        <v>44.49</v>
      </c>
      <c r="K218">
        <v>32.22</v>
      </c>
      <c r="L218">
        <v>34.9</v>
      </c>
      <c r="M218">
        <v>35.67</v>
      </c>
      <c r="N218">
        <v>34.479999999999997</v>
      </c>
      <c r="O218">
        <v>31.95</v>
      </c>
      <c r="P218">
        <v>37.26</v>
      </c>
      <c r="Q218">
        <v>36.049999999999997</v>
      </c>
      <c r="R218">
        <v>32.549999999999997</v>
      </c>
      <c r="S218">
        <v>32.049999999999997</v>
      </c>
      <c r="T218">
        <v>34.630000000000003</v>
      </c>
      <c r="U218">
        <v>30.36</v>
      </c>
      <c r="V218">
        <v>29.33</v>
      </c>
      <c r="W218">
        <v>31.08</v>
      </c>
      <c r="X218">
        <v>31.03</v>
      </c>
      <c r="Y218">
        <v>35.21</v>
      </c>
      <c r="Z218">
        <v>35.369999999999997</v>
      </c>
      <c r="AA218">
        <v>35.619999999999997</v>
      </c>
      <c r="AB218">
        <v>36.1</v>
      </c>
      <c r="AC218">
        <v>30.13</v>
      </c>
      <c r="AD218">
        <v>27.81</v>
      </c>
      <c r="AE218">
        <v>27.15</v>
      </c>
      <c r="AF218">
        <v>24.56</v>
      </c>
      <c r="AG218">
        <v>31.02</v>
      </c>
      <c r="AH218">
        <v>32.22</v>
      </c>
      <c r="AI218">
        <v>29.2</v>
      </c>
      <c r="AJ218">
        <v>24.87</v>
      </c>
    </row>
    <row r="220" spans="1:36" x14ac:dyDescent="0.3">
      <c r="A220" t="s">
        <v>46</v>
      </c>
    </row>
    <row r="221" spans="1:36" x14ac:dyDescent="0.3">
      <c r="A221" t="s">
        <v>42</v>
      </c>
      <c r="B221">
        <v>100</v>
      </c>
      <c r="C221">
        <v>100</v>
      </c>
      <c r="D221">
        <v>100</v>
      </c>
      <c r="E221">
        <v>100</v>
      </c>
      <c r="F221">
        <v>100</v>
      </c>
      <c r="G221">
        <v>100</v>
      </c>
      <c r="H221">
        <v>100</v>
      </c>
      <c r="I221">
        <v>100</v>
      </c>
      <c r="J221">
        <v>100</v>
      </c>
      <c r="K221">
        <v>100</v>
      </c>
      <c r="L221">
        <v>100</v>
      </c>
      <c r="M221">
        <v>100</v>
      </c>
      <c r="N221">
        <v>100</v>
      </c>
      <c r="O221">
        <v>100</v>
      </c>
      <c r="P221">
        <v>100</v>
      </c>
      <c r="Q221">
        <v>100</v>
      </c>
      <c r="R221">
        <v>100</v>
      </c>
      <c r="S221">
        <v>100</v>
      </c>
      <c r="T221">
        <v>100</v>
      </c>
      <c r="U221">
        <v>100</v>
      </c>
      <c r="V221">
        <v>100</v>
      </c>
      <c r="W221">
        <v>100</v>
      </c>
      <c r="X221">
        <v>100</v>
      </c>
      <c r="Y221">
        <v>100</v>
      </c>
      <c r="Z221">
        <v>100</v>
      </c>
      <c r="AA221">
        <v>100</v>
      </c>
      <c r="AB221">
        <v>100</v>
      </c>
      <c r="AC221">
        <v>100</v>
      </c>
      <c r="AD221">
        <v>100</v>
      </c>
      <c r="AE221">
        <v>100</v>
      </c>
      <c r="AF221">
        <v>100</v>
      </c>
      <c r="AG221">
        <v>100</v>
      </c>
      <c r="AH221">
        <v>100</v>
      </c>
      <c r="AI221">
        <v>100</v>
      </c>
      <c r="AJ221">
        <v>100</v>
      </c>
    </row>
    <row r="222" spans="1:36" x14ac:dyDescent="0.3">
      <c r="A222" t="s">
        <v>43</v>
      </c>
      <c r="B222">
        <v>57.4</v>
      </c>
      <c r="C222">
        <v>59.29</v>
      </c>
      <c r="D222">
        <v>57.49</v>
      </c>
      <c r="E222">
        <v>59.9</v>
      </c>
      <c r="F222">
        <v>60.6</v>
      </c>
      <c r="G222">
        <v>59.28</v>
      </c>
      <c r="H222">
        <v>59.85</v>
      </c>
      <c r="I222">
        <v>60.56</v>
      </c>
      <c r="J222">
        <v>59.74</v>
      </c>
      <c r="K222">
        <v>57.66</v>
      </c>
      <c r="L222">
        <v>62.32</v>
      </c>
      <c r="M222">
        <v>59.2</v>
      </c>
      <c r="N222">
        <v>59.74</v>
      </c>
      <c r="O222">
        <v>60.33</v>
      </c>
      <c r="P222">
        <v>61.62</v>
      </c>
      <c r="Q222">
        <v>58.08</v>
      </c>
      <c r="R222">
        <v>60.9</v>
      </c>
      <c r="S222">
        <v>62.76</v>
      </c>
      <c r="T222">
        <v>64.81</v>
      </c>
      <c r="U222">
        <v>63.51</v>
      </c>
      <c r="V222">
        <v>65.58</v>
      </c>
      <c r="W222">
        <v>62.74</v>
      </c>
      <c r="X222">
        <v>61.89</v>
      </c>
      <c r="Y222">
        <v>62.99</v>
      </c>
      <c r="Z222">
        <v>62.28</v>
      </c>
      <c r="AA222">
        <v>62.75</v>
      </c>
      <c r="AB222">
        <v>65.010000000000005</v>
      </c>
      <c r="AC222">
        <v>66.52</v>
      </c>
      <c r="AD222">
        <v>68.63</v>
      </c>
      <c r="AE222">
        <v>66.89</v>
      </c>
      <c r="AF222">
        <v>69.760000000000005</v>
      </c>
      <c r="AG222">
        <v>69.069999999999993</v>
      </c>
      <c r="AH222">
        <v>69.900000000000006</v>
      </c>
      <c r="AI222">
        <v>72.36</v>
      </c>
      <c r="AJ222">
        <v>71.55</v>
      </c>
    </row>
    <row r="223" spans="1:36" x14ac:dyDescent="0.3">
      <c r="A223" t="s">
        <v>44</v>
      </c>
      <c r="B223">
        <v>2.2799999999999998</v>
      </c>
      <c r="C223">
        <v>3.39</v>
      </c>
      <c r="D223">
        <v>2.27</v>
      </c>
      <c r="E223">
        <v>2.1</v>
      </c>
      <c r="F223">
        <v>2.6</v>
      </c>
      <c r="G223">
        <v>2.5299999999999998</v>
      </c>
      <c r="H223">
        <v>2.39</v>
      </c>
      <c r="I223">
        <v>2.62</v>
      </c>
      <c r="J223">
        <v>1.73</v>
      </c>
      <c r="K223">
        <v>1.55</v>
      </c>
      <c r="L223">
        <v>1.4</v>
      </c>
      <c r="M223">
        <v>1.88</v>
      </c>
      <c r="N223">
        <v>1.41</v>
      </c>
      <c r="O223">
        <v>1.45</v>
      </c>
      <c r="P223">
        <v>1.23</v>
      </c>
      <c r="Q223">
        <v>0.48</v>
      </c>
      <c r="R223">
        <v>1.1599999999999999</v>
      </c>
      <c r="S223">
        <v>1.0900000000000001</v>
      </c>
      <c r="T223">
        <v>1.6</v>
      </c>
      <c r="U223">
        <v>1.62</v>
      </c>
      <c r="V223">
        <v>1.67</v>
      </c>
      <c r="W223">
        <v>1.27</v>
      </c>
      <c r="X223">
        <v>1.31</v>
      </c>
      <c r="Y223">
        <v>0.91</v>
      </c>
      <c r="Z223">
        <v>1.38</v>
      </c>
      <c r="AA223">
        <v>0.87</v>
      </c>
      <c r="AB223">
        <v>0.75</v>
      </c>
      <c r="AC223">
        <v>0.27</v>
      </c>
      <c r="AD223">
        <v>0.49</v>
      </c>
      <c r="AE223">
        <v>1.23</v>
      </c>
      <c r="AF223">
        <v>0.79</v>
      </c>
      <c r="AG223">
        <v>0.42</v>
      </c>
      <c r="AH223">
        <v>1.07</v>
      </c>
      <c r="AI223">
        <v>0.9</v>
      </c>
      <c r="AJ223">
        <v>0.7</v>
      </c>
    </row>
    <row r="224" spans="1:36" x14ac:dyDescent="0.3">
      <c r="A224" t="s">
        <v>45</v>
      </c>
      <c r="B224">
        <v>40.32</v>
      </c>
      <c r="C224">
        <v>37.32</v>
      </c>
      <c r="D224">
        <v>40.229999999999997</v>
      </c>
      <c r="E224">
        <v>38</v>
      </c>
      <c r="F224">
        <v>36.799999999999997</v>
      </c>
      <c r="G224">
        <v>38.19</v>
      </c>
      <c r="H224">
        <v>37.770000000000003</v>
      </c>
      <c r="I224">
        <v>36.82</v>
      </c>
      <c r="J224">
        <v>38.53</v>
      </c>
      <c r="K224">
        <v>40.78</v>
      </c>
      <c r="L224">
        <v>36.28</v>
      </c>
      <c r="M224">
        <v>38.92</v>
      </c>
      <c r="N224">
        <v>38.85</v>
      </c>
      <c r="O224">
        <v>38.22</v>
      </c>
      <c r="P224">
        <v>37.159999999999997</v>
      </c>
      <c r="Q224">
        <v>41.45</v>
      </c>
      <c r="R224">
        <v>37.94</v>
      </c>
      <c r="S224">
        <v>36.15</v>
      </c>
      <c r="T224">
        <v>33.590000000000003</v>
      </c>
      <c r="U224">
        <v>34.869999999999997</v>
      </c>
      <c r="V224">
        <v>32.75</v>
      </c>
      <c r="W224">
        <v>35.99</v>
      </c>
      <c r="X224">
        <v>36.799999999999997</v>
      </c>
      <c r="Y224">
        <v>36.090000000000003</v>
      </c>
      <c r="Z224">
        <v>36.340000000000003</v>
      </c>
      <c r="AA224">
        <v>36.380000000000003</v>
      </c>
      <c r="AB224">
        <v>34.24</v>
      </c>
      <c r="AC224">
        <v>33.21</v>
      </c>
      <c r="AD224">
        <v>30.87</v>
      </c>
      <c r="AE224">
        <v>31.88</v>
      </c>
      <c r="AF224">
        <v>29.46</v>
      </c>
      <c r="AG224">
        <v>30.5</v>
      </c>
      <c r="AH224">
        <v>29.03</v>
      </c>
      <c r="AI224">
        <v>26.74</v>
      </c>
      <c r="AJ224">
        <v>27.75</v>
      </c>
    </row>
    <row r="226" spans="1:50" x14ac:dyDescent="0.3">
      <c r="A226" t="s">
        <v>47</v>
      </c>
    </row>
    <row r="227" spans="1:50" x14ac:dyDescent="0.3">
      <c r="A227" t="s">
        <v>42</v>
      </c>
      <c r="B227">
        <v>100</v>
      </c>
      <c r="C227">
        <v>100</v>
      </c>
      <c r="D227">
        <v>100</v>
      </c>
      <c r="E227">
        <v>100</v>
      </c>
      <c r="F227">
        <v>100</v>
      </c>
      <c r="G227">
        <v>100</v>
      </c>
      <c r="H227">
        <v>100</v>
      </c>
      <c r="I227">
        <v>100</v>
      </c>
      <c r="J227">
        <v>100</v>
      </c>
      <c r="K227">
        <v>100</v>
      </c>
      <c r="L227">
        <v>100</v>
      </c>
      <c r="M227">
        <v>100</v>
      </c>
      <c r="N227">
        <v>100</v>
      </c>
      <c r="O227">
        <v>100</v>
      </c>
      <c r="P227">
        <v>100</v>
      </c>
      <c r="Q227">
        <v>100</v>
      </c>
      <c r="R227">
        <v>100</v>
      </c>
      <c r="S227">
        <v>100</v>
      </c>
      <c r="T227">
        <v>100</v>
      </c>
      <c r="U227">
        <v>100</v>
      </c>
      <c r="V227">
        <v>100</v>
      </c>
      <c r="W227">
        <v>100</v>
      </c>
      <c r="X227">
        <v>100</v>
      </c>
      <c r="Y227">
        <v>100</v>
      </c>
      <c r="Z227">
        <v>100</v>
      </c>
      <c r="AA227">
        <v>100</v>
      </c>
      <c r="AB227">
        <v>100</v>
      </c>
      <c r="AC227">
        <v>100</v>
      </c>
      <c r="AD227">
        <v>100</v>
      </c>
      <c r="AE227">
        <v>100</v>
      </c>
      <c r="AF227">
        <v>100</v>
      </c>
      <c r="AG227">
        <v>100</v>
      </c>
      <c r="AH227">
        <v>100</v>
      </c>
      <c r="AI227">
        <v>100</v>
      </c>
      <c r="AJ227">
        <v>100</v>
      </c>
    </row>
    <row r="228" spans="1:50" x14ac:dyDescent="0.3">
      <c r="A228" t="s">
        <v>43</v>
      </c>
      <c r="B228">
        <v>58.62</v>
      </c>
      <c r="C228">
        <v>53.13</v>
      </c>
      <c r="D228">
        <v>59.64</v>
      </c>
      <c r="E228">
        <v>52.79</v>
      </c>
      <c r="F228">
        <v>66.099999999999994</v>
      </c>
      <c r="G228">
        <v>68.44</v>
      </c>
      <c r="H228">
        <v>66.92</v>
      </c>
      <c r="I228">
        <v>67.42</v>
      </c>
      <c r="J228">
        <v>64.05</v>
      </c>
      <c r="K228">
        <v>66.22</v>
      </c>
      <c r="L228">
        <v>54.09</v>
      </c>
      <c r="M228">
        <v>66.569999999999993</v>
      </c>
      <c r="N228">
        <v>62.92</v>
      </c>
      <c r="O228">
        <v>69.930000000000007</v>
      </c>
      <c r="P228">
        <v>64.62</v>
      </c>
      <c r="Q228">
        <v>58.82</v>
      </c>
      <c r="R228">
        <v>65</v>
      </c>
      <c r="S228">
        <v>70.599999999999994</v>
      </c>
      <c r="T228">
        <v>63.19</v>
      </c>
      <c r="U228">
        <v>61.84</v>
      </c>
      <c r="V228">
        <v>72.72</v>
      </c>
      <c r="W228">
        <v>67.45</v>
      </c>
      <c r="X228">
        <v>69.11</v>
      </c>
      <c r="Y228">
        <v>68.430000000000007</v>
      </c>
      <c r="Z228">
        <v>64.349999999999994</v>
      </c>
      <c r="AA228">
        <v>66.86</v>
      </c>
      <c r="AB228">
        <v>69.47</v>
      </c>
      <c r="AC228">
        <v>74.02</v>
      </c>
      <c r="AD228">
        <v>76.930000000000007</v>
      </c>
      <c r="AE228">
        <v>78.650000000000006</v>
      </c>
      <c r="AF228">
        <v>71.959999999999994</v>
      </c>
      <c r="AG228">
        <v>80.11</v>
      </c>
      <c r="AH228">
        <v>75.06</v>
      </c>
      <c r="AI228">
        <v>80.8</v>
      </c>
      <c r="AJ228">
        <v>73.67</v>
      </c>
    </row>
    <row r="229" spans="1:50" x14ac:dyDescent="0.3">
      <c r="A229" t="s">
        <v>44</v>
      </c>
      <c r="B229">
        <v>10.75</v>
      </c>
      <c r="C229">
        <v>9.41</v>
      </c>
      <c r="D229">
        <v>11.02</v>
      </c>
      <c r="E229">
        <v>14.17</v>
      </c>
      <c r="F229">
        <v>8.69</v>
      </c>
      <c r="G229">
        <v>6.96</v>
      </c>
      <c r="H229">
        <v>5.1100000000000003</v>
      </c>
      <c r="I229">
        <v>5.8</v>
      </c>
      <c r="J229">
        <v>8.25</v>
      </c>
      <c r="K229">
        <v>5.66</v>
      </c>
      <c r="L229">
        <v>12.2</v>
      </c>
      <c r="M229">
        <v>6.07</v>
      </c>
      <c r="N229">
        <v>8.7200000000000006</v>
      </c>
      <c r="O229">
        <v>4.78</v>
      </c>
      <c r="P229">
        <v>3.5</v>
      </c>
      <c r="Q229">
        <v>1.77</v>
      </c>
      <c r="R229">
        <v>4.05</v>
      </c>
      <c r="S229">
        <v>2.54</v>
      </c>
      <c r="T229">
        <v>6.01</v>
      </c>
      <c r="U229">
        <v>13.39</v>
      </c>
      <c r="V229">
        <v>6.34</v>
      </c>
      <c r="W229">
        <v>7.14</v>
      </c>
      <c r="X229">
        <v>6.34</v>
      </c>
      <c r="Y229">
        <v>2.5299999999999998</v>
      </c>
      <c r="Z229">
        <v>1.37</v>
      </c>
      <c r="AA229">
        <v>4.3</v>
      </c>
      <c r="AB229">
        <v>4.63</v>
      </c>
      <c r="AC229">
        <v>1.2</v>
      </c>
      <c r="AD229">
        <v>3.23</v>
      </c>
      <c r="AE229">
        <v>1.97</v>
      </c>
      <c r="AF229">
        <v>5.55</v>
      </c>
      <c r="AG229">
        <v>3.36</v>
      </c>
      <c r="AH229">
        <v>2.4500000000000002</v>
      </c>
      <c r="AI229">
        <v>1.91</v>
      </c>
      <c r="AJ229">
        <v>2.29</v>
      </c>
    </row>
    <row r="230" spans="1:50" x14ac:dyDescent="0.3">
      <c r="A230" t="s">
        <v>45</v>
      </c>
      <c r="B230">
        <v>30.63</v>
      </c>
      <c r="C230">
        <v>37.46</v>
      </c>
      <c r="D230">
        <v>29.34</v>
      </c>
      <c r="E230">
        <v>33.04</v>
      </c>
      <c r="F230">
        <v>25.21</v>
      </c>
      <c r="G230">
        <v>24.6</v>
      </c>
      <c r="H230">
        <v>27.98</v>
      </c>
      <c r="I230">
        <v>26.78</v>
      </c>
      <c r="J230">
        <v>27.71</v>
      </c>
      <c r="K230">
        <v>28.13</v>
      </c>
      <c r="L230">
        <v>33.71</v>
      </c>
      <c r="M230">
        <v>27.35</v>
      </c>
      <c r="N230">
        <v>28.36</v>
      </c>
      <c r="O230">
        <v>25.29</v>
      </c>
      <c r="P230">
        <v>31.87</v>
      </c>
      <c r="Q230">
        <v>39.4</v>
      </c>
      <c r="R230">
        <v>30.95</v>
      </c>
      <c r="S230">
        <v>26.86</v>
      </c>
      <c r="T230">
        <v>30.79</v>
      </c>
      <c r="U230">
        <v>24.76</v>
      </c>
      <c r="V230">
        <v>20.94</v>
      </c>
      <c r="W230">
        <v>25.41</v>
      </c>
      <c r="X230">
        <v>24.55</v>
      </c>
      <c r="Y230">
        <v>29.04</v>
      </c>
      <c r="Z230">
        <v>34.28</v>
      </c>
      <c r="AA230">
        <v>28.84</v>
      </c>
      <c r="AB230">
        <v>25.9</v>
      </c>
      <c r="AC230">
        <v>24.79</v>
      </c>
      <c r="AD230">
        <v>19.84</v>
      </c>
      <c r="AE230">
        <v>19.38</v>
      </c>
      <c r="AF230">
        <v>22.49</v>
      </c>
      <c r="AG230">
        <v>16.53</v>
      </c>
      <c r="AH230">
        <v>22.49</v>
      </c>
      <c r="AI230">
        <v>17.29</v>
      </c>
      <c r="AJ230">
        <v>24.04</v>
      </c>
    </row>
    <row r="233" spans="1:50" x14ac:dyDescent="0.3">
      <c r="A233" t="s">
        <v>32</v>
      </c>
    </row>
    <row r="234" spans="1:50" x14ac:dyDescent="0.3">
      <c r="A234" t="s">
        <v>56</v>
      </c>
    </row>
    <row r="235" spans="1:50" x14ac:dyDescent="0.3">
      <c r="A235" t="s">
        <v>34</v>
      </c>
    </row>
    <row r="236" spans="1:50" x14ac:dyDescent="0.3">
      <c r="A236" t="s">
        <v>35</v>
      </c>
      <c r="B236" s="1">
        <v>43466</v>
      </c>
      <c r="C236" s="1">
        <v>43497</v>
      </c>
      <c r="D236" s="1">
        <v>43525</v>
      </c>
      <c r="E236" s="1">
        <v>43556</v>
      </c>
      <c r="F236" s="1">
        <v>43586</v>
      </c>
      <c r="G236" s="1">
        <v>43617</v>
      </c>
      <c r="H236" s="1">
        <v>43647</v>
      </c>
      <c r="I236" s="1">
        <v>43678</v>
      </c>
      <c r="J236" s="1">
        <v>43709</v>
      </c>
      <c r="K236" s="1">
        <v>43739</v>
      </c>
      <c r="L236" s="1">
        <v>43770</v>
      </c>
      <c r="M236" s="1">
        <v>43800</v>
      </c>
      <c r="N236" s="1">
        <v>43831</v>
      </c>
      <c r="O236" s="1">
        <v>43862</v>
      </c>
      <c r="P236" s="1">
        <v>43891</v>
      </c>
      <c r="Q236" s="1">
        <v>43922</v>
      </c>
      <c r="R236" s="1">
        <v>43952</v>
      </c>
      <c r="S236" s="1">
        <v>43983</v>
      </c>
      <c r="T236" s="1">
        <v>44013</v>
      </c>
      <c r="U236" s="1">
        <v>44044</v>
      </c>
      <c r="V236" s="1">
        <v>44075</v>
      </c>
      <c r="W236" s="1">
        <v>44105</v>
      </c>
      <c r="X236" s="1">
        <v>44136</v>
      </c>
      <c r="Y236" s="1">
        <v>44166</v>
      </c>
      <c r="Z236" s="1">
        <v>44197</v>
      </c>
      <c r="AA236" s="1">
        <v>44228</v>
      </c>
      <c r="AB236" s="1">
        <v>44256</v>
      </c>
      <c r="AC236" s="1">
        <v>44287</v>
      </c>
      <c r="AD236" s="1" t="s">
        <v>49</v>
      </c>
      <c r="AE236" s="1">
        <v>44348</v>
      </c>
      <c r="AF236" s="1">
        <v>44378</v>
      </c>
      <c r="AG236" s="1">
        <v>44409</v>
      </c>
      <c r="AH236" s="1">
        <v>44440</v>
      </c>
      <c r="AI236" s="1">
        <v>44470</v>
      </c>
      <c r="AJ236" s="1">
        <v>44501</v>
      </c>
      <c r="AK236" s="1"/>
      <c r="AL236" s="1"/>
      <c r="AM236" s="1"/>
      <c r="AN236" s="1"/>
      <c r="AO236" s="1"/>
      <c r="AP236" s="1"/>
      <c r="AQ236" s="1"/>
      <c r="AR236" s="1"/>
      <c r="AS236" s="1"/>
      <c r="AT236" s="1"/>
      <c r="AU236" s="1"/>
      <c r="AV236" s="1"/>
      <c r="AW236" s="1"/>
      <c r="AX236" s="1"/>
    </row>
    <row r="237" spans="1:50" x14ac:dyDescent="0.3">
      <c r="A237" t="s">
        <v>57</v>
      </c>
    </row>
    <row r="238" spans="1:50" x14ac:dyDescent="0.3">
      <c r="A238" t="s">
        <v>58</v>
      </c>
      <c r="B238">
        <v>100</v>
      </c>
      <c r="C238">
        <v>100</v>
      </c>
      <c r="D238">
        <v>100</v>
      </c>
      <c r="E238">
        <v>100</v>
      </c>
      <c r="F238">
        <v>100</v>
      </c>
      <c r="G238">
        <v>100</v>
      </c>
      <c r="H238">
        <v>100</v>
      </c>
      <c r="I238">
        <v>100</v>
      </c>
      <c r="J238">
        <v>100</v>
      </c>
      <c r="K238">
        <v>100</v>
      </c>
      <c r="L238">
        <v>100</v>
      </c>
      <c r="M238">
        <v>100</v>
      </c>
      <c r="N238">
        <v>100</v>
      </c>
      <c r="O238">
        <v>100</v>
      </c>
      <c r="P238">
        <v>100</v>
      </c>
      <c r="Q238">
        <v>100</v>
      </c>
      <c r="R238">
        <v>100</v>
      </c>
      <c r="S238">
        <v>100</v>
      </c>
      <c r="T238">
        <v>100</v>
      </c>
      <c r="U238">
        <v>100</v>
      </c>
      <c r="V238">
        <v>100</v>
      </c>
      <c r="W238">
        <v>100</v>
      </c>
      <c r="X238">
        <v>100</v>
      </c>
      <c r="Y238">
        <v>100</v>
      </c>
      <c r="Z238">
        <v>100</v>
      </c>
      <c r="AA238">
        <v>100</v>
      </c>
      <c r="AB238">
        <v>100</v>
      </c>
      <c r="AC238">
        <v>100</v>
      </c>
      <c r="AD238">
        <v>100</v>
      </c>
      <c r="AE238">
        <v>100</v>
      </c>
      <c r="AF238">
        <v>100</v>
      </c>
      <c r="AG238">
        <v>100</v>
      </c>
      <c r="AH238">
        <v>100</v>
      </c>
      <c r="AI238">
        <v>100</v>
      </c>
      <c r="AJ238">
        <v>100</v>
      </c>
    </row>
    <row r="239" spans="1:50" x14ac:dyDescent="0.3">
      <c r="A239" t="s">
        <v>59</v>
      </c>
      <c r="B239">
        <v>51.46</v>
      </c>
      <c r="C239">
        <v>51.55</v>
      </c>
      <c r="D239">
        <v>53.89</v>
      </c>
      <c r="E239">
        <v>55.33</v>
      </c>
      <c r="F239">
        <v>51.94</v>
      </c>
      <c r="G239">
        <v>54.1</v>
      </c>
      <c r="H239">
        <v>51.8</v>
      </c>
      <c r="I239">
        <v>50.12</v>
      </c>
      <c r="J239">
        <v>52.23</v>
      </c>
      <c r="K239">
        <v>51.27</v>
      </c>
      <c r="L239">
        <v>53.34</v>
      </c>
      <c r="M239">
        <v>53.84</v>
      </c>
      <c r="N239">
        <v>54.84</v>
      </c>
      <c r="O239">
        <v>54.31</v>
      </c>
      <c r="P239">
        <v>54.64</v>
      </c>
      <c r="Q239">
        <v>56.46</v>
      </c>
      <c r="R239">
        <v>57.75</v>
      </c>
      <c r="S239">
        <v>60.02</v>
      </c>
      <c r="T239">
        <v>59.11</v>
      </c>
      <c r="U239">
        <v>58.03</v>
      </c>
      <c r="V239">
        <v>59.21</v>
      </c>
      <c r="W239">
        <v>55.8</v>
      </c>
      <c r="X239">
        <v>58.56</v>
      </c>
      <c r="Y239">
        <v>58.52</v>
      </c>
      <c r="Z239">
        <v>57.18</v>
      </c>
      <c r="AA239">
        <v>57.23</v>
      </c>
      <c r="AB239">
        <v>59.49</v>
      </c>
      <c r="AC239">
        <v>58.86</v>
      </c>
      <c r="AD239">
        <v>61.64</v>
      </c>
      <c r="AE239">
        <v>65.28</v>
      </c>
      <c r="AF239">
        <v>66.040000000000006</v>
      </c>
      <c r="AG239">
        <v>63.3</v>
      </c>
      <c r="AH239">
        <v>63.71</v>
      </c>
      <c r="AI239">
        <v>67.540000000000006</v>
      </c>
      <c r="AJ239">
        <v>67.94</v>
      </c>
    </row>
    <row r="240" spans="1:50" x14ac:dyDescent="0.3">
      <c r="A240" t="s">
        <v>60</v>
      </c>
      <c r="B240">
        <v>4.1399999999999997</v>
      </c>
      <c r="C240">
        <v>5.28</v>
      </c>
      <c r="D240">
        <v>4.57</v>
      </c>
      <c r="E240">
        <v>4.33</v>
      </c>
      <c r="F240">
        <v>3.87</v>
      </c>
      <c r="G240">
        <v>3.75</v>
      </c>
      <c r="H240">
        <v>3.23</v>
      </c>
      <c r="I240">
        <v>3.73</v>
      </c>
      <c r="J240">
        <v>4.67</v>
      </c>
      <c r="K240">
        <v>3.9</v>
      </c>
      <c r="L240">
        <v>3.31</v>
      </c>
      <c r="M240">
        <v>3.46</v>
      </c>
      <c r="N240">
        <v>3.41</v>
      </c>
      <c r="O240">
        <v>3.87</v>
      </c>
      <c r="P240">
        <v>3.3</v>
      </c>
      <c r="Q240">
        <v>1.92</v>
      </c>
      <c r="R240">
        <v>2.93</v>
      </c>
      <c r="S240">
        <v>3.38</v>
      </c>
      <c r="T240">
        <v>3.4</v>
      </c>
      <c r="U240">
        <v>4.28</v>
      </c>
      <c r="V240">
        <v>3.52</v>
      </c>
      <c r="W240">
        <v>4.72</v>
      </c>
      <c r="X240">
        <v>4.38</v>
      </c>
      <c r="Y240">
        <v>2.76</v>
      </c>
      <c r="Z240">
        <v>3.4</v>
      </c>
      <c r="AA240">
        <v>3.62</v>
      </c>
      <c r="AB240">
        <v>3.73</v>
      </c>
      <c r="AC240">
        <v>3.54</v>
      </c>
      <c r="AD240">
        <v>3.96</v>
      </c>
      <c r="AE240">
        <v>2.93</v>
      </c>
      <c r="AF240">
        <v>3.33</v>
      </c>
      <c r="AG240">
        <v>3.66</v>
      </c>
      <c r="AH240">
        <v>3.66</v>
      </c>
      <c r="AI240">
        <v>2.84</v>
      </c>
      <c r="AJ240">
        <v>2.38</v>
      </c>
    </row>
    <row r="241" spans="1:36" x14ac:dyDescent="0.3">
      <c r="A241" t="s">
        <v>61</v>
      </c>
      <c r="B241">
        <v>44.4</v>
      </c>
      <c r="C241">
        <v>43.17</v>
      </c>
      <c r="D241">
        <v>41.54</v>
      </c>
      <c r="E241">
        <v>40.340000000000003</v>
      </c>
      <c r="F241">
        <v>44.19</v>
      </c>
      <c r="G241">
        <v>42.15</v>
      </c>
      <c r="H241">
        <v>44.97</v>
      </c>
      <c r="I241">
        <v>46.14</v>
      </c>
      <c r="J241">
        <v>43.1</v>
      </c>
      <c r="K241">
        <v>44.83</v>
      </c>
      <c r="L241">
        <v>43.35</v>
      </c>
      <c r="M241">
        <v>42.7</v>
      </c>
      <c r="N241">
        <v>41.75</v>
      </c>
      <c r="O241">
        <v>41.82</v>
      </c>
      <c r="P241">
        <v>42.06</v>
      </c>
      <c r="Q241">
        <v>41.62</v>
      </c>
      <c r="R241">
        <v>39.31</v>
      </c>
      <c r="S241">
        <v>36.61</v>
      </c>
      <c r="T241">
        <v>37.49</v>
      </c>
      <c r="U241">
        <v>37.69</v>
      </c>
      <c r="V241">
        <v>37.26</v>
      </c>
      <c r="W241">
        <v>39.479999999999997</v>
      </c>
      <c r="X241">
        <v>37.06</v>
      </c>
      <c r="Y241">
        <v>38.729999999999997</v>
      </c>
      <c r="Z241">
        <v>39.409999999999997</v>
      </c>
      <c r="AA241">
        <v>39.15</v>
      </c>
      <c r="AB241">
        <v>36.78</v>
      </c>
      <c r="AC241">
        <v>37.6</v>
      </c>
      <c r="AD241">
        <v>34.4</v>
      </c>
      <c r="AE241">
        <v>31.79</v>
      </c>
      <c r="AF241">
        <v>30.62</v>
      </c>
      <c r="AG241">
        <v>33.04</v>
      </c>
      <c r="AH241">
        <v>32.630000000000003</v>
      </c>
      <c r="AI241">
        <v>29.61</v>
      </c>
      <c r="AJ241">
        <v>29.67</v>
      </c>
    </row>
    <row r="243" spans="1:36" x14ac:dyDescent="0.3">
      <c r="A243" t="s">
        <v>62</v>
      </c>
    </row>
    <row r="244" spans="1:36" x14ac:dyDescent="0.3">
      <c r="A244" t="s">
        <v>63</v>
      </c>
      <c r="B244">
        <v>100</v>
      </c>
      <c r="C244">
        <v>100</v>
      </c>
      <c r="D244">
        <v>100</v>
      </c>
      <c r="E244">
        <v>100</v>
      </c>
      <c r="F244">
        <v>100</v>
      </c>
      <c r="G244">
        <v>100</v>
      </c>
      <c r="H244">
        <v>100</v>
      </c>
      <c r="I244">
        <v>100</v>
      </c>
      <c r="J244">
        <v>100</v>
      </c>
      <c r="K244">
        <v>100</v>
      </c>
      <c r="L244">
        <v>100</v>
      </c>
      <c r="M244">
        <v>100</v>
      </c>
      <c r="N244">
        <v>100</v>
      </c>
      <c r="O244">
        <v>100</v>
      </c>
      <c r="P244">
        <v>100</v>
      </c>
      <c r="Q244">
        <v>100</v>
      </c>
      <c r="R244">
        <v>100</v>
      </c>
      <c r="S244">
        <v>100</v>
      </c>
      <c r="T244">
        <v>100</v>
      </c>
      <c r="U244">
        <v>100</v>
      </c>
      <c r="V244">
        <v>100</v>
      </c>
      <c r="W244">
        <v>100</v>
      </c>
      <c r="X244">
        <v>100</v>
      </c>
      <c r="Y244">
        <v>100</v>
      </c>
      <c r="Z244">
        <v>100</v>
      </c>
      <c r="AA244">
        <v>100</v>
      </c>
      <c r="AB244">
        <v>100</v>
      </c>
      <c r="AC244">
        <v>100</v>
      </c>
      <c r="AD244">
        <v>100</v>
      </c>
      <c r="AE244">
        <v>100</v>
      </c>
      <c r="AF244">
        <v>100</v>
      </c>
      <c r="AG244">
        <v>100</v>
      </c>
      <c r="AH244">
        <v>100</v>
      </c>
      <c r="AI244">
        <v>100</v>
      </c>
      <c r="AJ244">
        <v>100</v>
      </c>
    </row>
    <row r="245" spans="1:36" x14ac:dyDescent="0.3">
      <c r="A245" t="s">
        <v>64</v>
      </c>
      <c r="B245">
        <v>59.07</v>
      </c>
      <c r="C245">
        <v>58.48</v>
      </c>
      <c r="D245">
        <v>58.8</v>
      </c>
      <c r="E245">
        <v>59.35</v>
      </c>
      <c r="F245">
        <v>58.95</v>
      </c>
      <c r="G245">
        <v>58.32</v>
      </c>
      <c r="H245">
        <v>58.28</v>
      </c>
      <c r="I245">
        <v>57.91</v>
      </c>
      <c r="J245">
        <v>57.78</v>
      </c>
      <c r="K245">
        <v>59.03</v>
      </c>
      <c r="L245">
        <v>59.9</v>
      </c>
      <c r="M245">
        <v>58.15</v>
      </c>
      <c r="N245">
        <v>59.21</v>
      </c>
      <c r="O245">
        <v>59.19</v>
      </c>
      <c r="P245">
        <v>60.43</v>
      </c>
      <c r="Q245">
        <v>60.54</v>
      </c>
      <c r="R245">
        <v>61.22</v>
      </c>
      <c r="S245">
        <v>62.91</v>
      </c>
      <c r="T245">
        <v>64.2</v>
      </c>
      <c r="U245">
        <v>62.95</v>
      </c>
      <c r="V245">
        <v>62.61</v>
      </c>
      <c r="W245">
        <v>62.91</v>
      </c>
      <c r="X245">
        <v>62.35</v>
      </c>
      <c r="Y245">
        <v>62.39</v>
      </c>
      <c r="Z245">
        <v>61.59</v>
      </c>
      <c r="AA245">
        <v>61.7</v>
      </c>
      <c r="AB245">
        <v>62.64</v>
      </c>
      <c r="AC245">
        <v>63.92</v>
      </c>
      <c r="AD245">
        <v>67.08</v>
      </c>
      <c r="AE245">
        <v>68.94</v>
      </c>
      <c r="AF245">
        <v>69.69</v>
      </c>
      <c r="AG245">
        <v>68.97</v>
      </c>
      <c r="AH245">
        <v>68.680000000000007</v>
      </c>
      <c r="AI245">
        <v>71.150000000000006</v>
      </c>
      <c r="AJ245">
        <v>70.510000000000005</v>
      </c>
    </row>
    <row r="246" spans="1:36" x14ac:dyDescent="0.3">
      <c r="A246" t="s">
        <v>65</v>
      </c>
      <c r="B246">
        <v>2.2400000000000002</v>
      </c>
      <c r="C246">
        <v>2.7</v>
      </c>
      <c r="D246">
        <v>2.2000000000000002</v>
      </c>
      <c r="E246">
        <v>2.4500000000000002</v>
      </c>
      <c r="F246">
        <v>2.41</v>
      </c>
      <c r="G246">
        <v>2.7</v>
      </c>
      <c r="H246">
        <v>2.68</v>
      </c>
      <c r="I246">
        <v>2.08</v>
      </c>
      <c r="J246">
        <v>2.4900000000000002</v>
      </c>
      <c r="K246">
        <v>2.2999999999999998</v>
      </c>
      <c r="L246">
        <v>2.2400000000000002</v>
      </c>
      <c r="M246">
        <v>2.0099999999999998</v>
      </c>
      <c r="N246">
        <v>2.2599999999999998</v>
      </c>
      <c r="O246">
        <v>2.4900000000000002</v>
      </c>
      <c r="P246">
        <v>1.96</v>
      </c>
      <c r="Q246">
        <v>0.94</v>
      </c>
      <c r="R246">
        <v>1.26</v>
      </c>
      <c r="S246">
        <v>1.69</v>
      </c>
      <c r="T246">
        <v>1.62</v>
      </c>
      <c r="U246">
        <v>2.13</v>
      </c>
      <c r="V246">
        <v>2.21</v>
      </c>
      <c r="W246">
        <v>2.14</v>
      </c>
      <c r="X246">
        <v>2.2999999999999998</v>
      </c>
      <c r="Y246">
        <v>2.14</v>
      </c>
      <c r="Z246">
        <v>1.77</v>
      </c>
      <c r="AA246">
        <v>2.36</v>
      </c>
      <c r="AB246">
        <v>2.4500000000000002</v>
      </c>
      <c r="AC246">
        <v>2.25</v>
      </c>
      <c r="AD246">
        <v>2.15</v>
      </c>
      <c r="AE246">
        <v>1.94</v>
      </c>
      <c r="AF246">
        <v>2.04</v>
      </c>
      <c r="AG246">
        <v>1.6</v>
      </c>
      <c r="AH246">
        <v>1.54</v>
      </c>
      <c r="AI246">
        <v>1.25</v>
      </c>
      <c r="AJ246">
        <v>1.49</v>
      </c>
    </row>
    <row r="247" spans="1:36" x14ac:dyDescent="0.3">
      <c r="A247" t="s">
        <v>66</v>
      </c>
      <c r="B247">
        <v>38.69</v>
      </c>
      <c r="C247">
        <v>38.82</v>
      </c>
      <c r="D247">
        <v>39</v>
      </c>
      <c r="E247">
        <v>38.21</v>
      </c>
      <c r="F247">
        <v>38.65</v>
      </c>
      <c r="G247">
        <v>38.979999999999997</v>
      </c>
      <c r="H247">
        <v>39.04</v>
      </c>
      <c r="I247">
        <v>40</v>
      </c>
      <c r="J247">
        <v>39.729999999999997</v>
      </c>
      <c r="K247">
        <v>38.67</v>
      </c>
      <c r="L247">
        <v>37.86</v>
      </c>
      <c r="M247">
        <v>39.83</v>
      </c>
      <c r="N247">
        <v>38.53</v>
      </c>
      <c r="O247">
        <v>38.32</v>
      </c>
      <c r="P247">
        <v>37.61</v>
      </c>
      <c r="Q247">
        <v>38.520000000000003</v>
      </c>
      <c r="R247">
        <v>37.520000000000003</v>
      </c>
      <c r="S247">
        <v>35.39</v>
      </c>
      <c r="T247">
        <v>34.18</v>
      </c>
      <c r="U247">
        <v>34.92</v>
      </c>
      <c r="V247">
        <v>35.18</v>
      </c>
      <c r="W247">
        <v>34.950000000000003</v>
      </c>
      <c r="X247">
        <v>35.35</v>
      </c>
      <c r="Y247">
        <v>35.47</v>
      </c>
      <c r="Z247">
        <v>36.64</v>
      </c>
      <c r="AA247">
        <v>35.94</v>
      </c>
      <c r="AB247">
        <v>34.9</v>
      </c>
      <c r="AC247">
        <v>33.82</v>
      </c>
      <c r="AD247">
        <v>30.77</v>
      </c>
      <c r="AE247">
        <v>29.12</v>
      </c>
      <c r="AF247">
        <v>28.27</v>
      </c>
      <c r="AG247">
        <v>29.43</v>
      </c>
      <c r="AH247">
        <v>29.78</v>
      </c>
      <c r="AI247">
        <v>27.6</v>
      </c>
      <c r="AJ247">
        <v>28</v>
      </c>
    </row>
    <row r="249" spans="1:36" x14ac:dyDescent="0.3">
      <c r="A249" t="s">
        <v>67</v>
      </c>
    </row>
    <row r="250" spans="1:36" x14ac:dyDescent="0.3">
      <c r="A250" t="s">
        <v>63</v>
      </c>
      <c r="B250">
        <v>100</v>
      </c>
      <c r="C250">
        <v>100</v>
      </c>
      <c r="D250">
        <v>100</v>
      </c>
      <c r="E250">
        <v>100</v>
      </c>
      <c r="F250">
        <v>100</v>
      </c>
      <c r="G250">
        <v>100</v>
      </c>
      <c r="H250">
        <v>100</v>
      </c>
      <c r="I250">
        <v>100</v>
      </c>
      <c r="J250">
        <v>100</v>
      </c>
      <c r="K250">
        <v>100</v>
      </c>
      <c r="L250">
        <v>100</v>
      </c>
      <c r="M250">
        <v>100</v>
      </c>
      <c r="N250">
        <v>100</v>
      </c>
      <c r="O250">
        <v>100</v>
      </c>
      <c r="P250">
        <v>100</v>
      </c>
      <c r="Q250">
        <v>100</v>
      </c>
      <c r="R250">
        <v>100</v>
      </c>
      <c r="S250">
        <v>100</v>
      </c>
      <c r="T250">
        <v>100</v>
      </c>
      <c r="U250">
        <v>100</v>
      </c>
      <c r="V250">
        <v>100</v>
      </c>
      <c r="W250">
        <v>100</v>
      </c>
      <c r="X250">
        <v>100</v>
      </c>
      <c r="Y250">
        <v>100</v>
      </c>
      <c r="Z250">
        <v>100</v>
      </c>
      <c r="AA250">
        <v>100</v>
      </c>
      <c r="AB250">
        <v>100</v>
      </c>
      <c r="AC250">
        <v>100</v>
      </c>
      <c r="AD250">
        <v>100</v>
      </c>
      <c r="AE250">
        <v>100</v>
      </c>
      <c r="AF250">
        <v>100</v>
      </c>
      <c r="AG250">
        <v>100</v>
      </c>
      <c r="AH250">
        <v>100</v>
      </c>
      <c r="AI250">
        <v>100</v>
      </c>
      <c r="AJ250">
        <v>100</v>
      </c>
    </row>
    <row r="251" spans="1:36" x14ac:dyDescent="0.3">
      <c r="A251" t="s">
        <v>64</v>
      </c>
      <c r="B251">
        <v>51.52</v>
      </c>
      <c r="C251">
        <v>52.75</v>
      </c>
      <c r="D251">
        <v>53.53</v>
      </c>
      <c r="E251">
        <v>53.3</v>
      </c>
      <c r="F251">
        <v>52.1</v>
      </c>
      <c r="G251">
        <v>52.69</v>
      </c>
      <c r="H251">
        <v>53.25</v>
      </c>
      <c r="I251">
        <v>52.49</v>
      </c>
      <c r="J251">
        <v>54.34</v>
      </c>
      <c r="K251">
        <v>55.39</v>
      </c>
      <c r="L251">
        <v>54.48</v>
      </c>
      <c r="M251">
        <v>53.02</v>
      </c>
      <c r="N251">
        <v>59.18</v>
      </c>
      <c r="O251">
        <v>58.45</v>
      </c>
      <c r="P251">
        <v>60.96</v>
      </c>
      <c r="Q251">
        <v>59.79</v>
      </c>
      <c r="R251">
        <v>61.61</v>
      </c>
      <c r="S251">
        <v>64.47</v>
      </c>
      <c r="T251">
        <v>65.41</v>
      </c>
      <c r="U251">
        <v>63.66</v>
      </c>
      <c r="V251">
        <v>62.51</v>
      </c>
      <c r="W251">
        <v>64.19</v>
      </c>
      <c r="X251">
        <v>61.76</v>
      </c>
      <c r="Y251">
        <v>61.55</v>
      </c>
      <c r="Z251">
        <v>61.57</v>
      </c>
      <c r="AA251">
        <v>61.71</v>
      </c>
      <c r="AB251">
        <v>64.08</v>
      </c>
      <c r="AC251">
        <v>65.02</v>
      </c>
      <c r="AD251">
        <v>68.31</v>
      </c>
      <c r="AE251">
        <v>68.790000000000006</v>
      </c>
      <c r="AF251">
        <v>69.36</v>
      </c>
      <c r="AG251">
        <v>68.42</v>
      </c>
      <c r="AH251">
        <v>68.66</v>
      </c>
      <c r="AI251">
        <v>70.069999999999993</v>
      </c>
      <c r="AJ251">
        <v>67.959999999999994</v>
      </c>
    </row>
    <row r="252" spans="1:36" x14ac:dyDescent="0.3">
      <c r="A252" t="s">
        <v>65</v>
      </c>
      <c r="B252">
        <v>9.4700000000000006</v>
      </c>
      <c r="C252">
        <v>8.76</v>
      </c>
      <c r="D252">
        <v>8.8000000000000007</v>
      </c>
      <c r="E252">
        <v>9.9600000000000009</v>
      </c>
      <c r="F252">
        <v>9.25</v>
      </c>
      <c r="G252">
        <v>10.43</v>
      </c>
      <c r="H252">
        <v>8.9</v>
      </c>
      <c r="I252">
        <v>9.92</v>
      </c>
      <c r="J252">
        <v>8.07</v>
      </c>
      <c r="K252">
        <v>8.51</v>
      </c>
      <c r="L252">
        <v>9.11</v>
      </c>
      <c r="M252">
        <v>7.77</v>
      </c>
      <c r="N252">
        <v>4.09</v>
      </c>
      <c r="O252">
        <v>3.74</v>
      </c>
      <c r="P252">
        <v>1.84</v>
      </c>
      <c r="Q252">
        <v>1.83</v>
      </c>
      <c r="R252">
        <v>1.54</v>
      </c>
      <c r="S252">
        <v>2.95</v>
      </c>
      <c r="T252">
        <v>3.01</v>
      </c>
      <c r="U252">
        <v>2.39</v>
      </c>
      <c r="V252">
        <v>3.14</v>
      </c>
      <c r="W252">
        <v>2.87</v>
      </c>
      <c r="X252">
        <v>2.68</v>
      </c>
      <c r="Y252">
        <v>3.37</v>
      </c>
      <c r="Z252">
        <v>3.12</v>
      </c>
      <c r="AA252">
        <v>3.06</v>
      </c>
      <c r="AB252">
        <v>2.25</v>
      </c>
      <c r="AC252">
        <v>3.55</v>
      </c>
      <c r="AD252">
        <v>2.6</v>
      </c>
      <c r="AE252">
        <v>2</v>
      </c>
      <c r="AF252">
        <v>2.5099999999999998</v>
      </c>
      <c r="AG252">
        <v>2.04</v>
      </c>
      <c r="AH252">
        <v>2.75</v>
      </c>
      <c r="AI252">
        <v>1.61</v>
      </c>
      <c r="AJ252">
        <v>3.05</v>
      </c>
    </row>
    <row r="253" spans="1:36" x14ac:dyDescent="0.3">
      <c r="A253" t="s">
        <v>66</v>
      </c>
      <c r="B253">
        <v>39</v>
      </c>
      <c r="C253">
        <v>38.49</v>
      </c>
      <c r="D253">
        <v>37.67</v>
      </c>
      <c r="E253">
        <v>36.74</v>
      </c>
      <c r="F253">
        <v>38.65</v>
      </c>
      <c r="G253">
        <v>36.880000000000003</v>
      </c>
      <c r="H253">
        <v>37.85</v>
      </c>
      <c r="I253">
        <v>37.590000000000003</v>
      </c>
      <c r="J253">
        <v>37.58</v>
      </c>
      <c r="K253">
        <v>36.090000000000003</v>
      </c>
      <c r="L253">
        <v>36.409999999999997</v>
      </c>
      <c r="M253">
        <v>39.21</v>
      </c>
      <c r="N253">
        <v>36.729999999999997</v>
      </c>
      <c r="O253">
        <v>37.81</v>
      </c>
      <c r="P253">
        <v>37.200000000000003</v>
      </c>
      <c r="Q253">
        <v>38.380000000000003</v>
      </c>
      <c r="R253">
        <v>36.85</v>
      </c>
      <c r="S253">
        <v>32.58</v>
      </c>
      <c r="T253">
        <v>31.59</v>
      </c>
      <c r="U253">
        <v>33.950000000000003</v>
      </c>
      <c r="V253">
        <v>34.35</v>
      </c>
      <c r="W253">
        <v>32.94</v>
      </c>
      <c r="X253">
        <v>35.57</v>
      </c>
      <c r="Y253">
        <v>35.08</v>
      </c>
      <c r="Z253">
        <v>35.31</v>
      </c>
      <c r="AA253">
        <v>35.229999999999997</v>
      </c>
      <c r="AB253">
        <v>33.659999999999997</v>
      </c>
      <c r="AC253">
        <v>31.43</v>
      </c>
      <c r="AD253">
        <v>29.09</v>
      </c>
      <c r="AE253">
        <v>29.21</v>
      </c>
      <c r="AF253">
        <v>28.12</v>
      </c>
      <c r="AG253">
        <v>29.54</v>
      </c>
      <c r="AH253">
        <v>28.58</v>
      </c>
      <c r="AI253">
        <v>28.32</v>
      </c>
      <c r="AJ253">
        <v>28.99</v>
      </c>
    </row>
    <row r="256" spans="1:36" x14ac:dyDescent="0.3">
      <c r="A256" t="s">
        <v>32</v>
      </c>
    </row>
    <row r="257" spans="1:50" x14ac:dyDescent="0.3">
      <c r="A257" t="s">
        <v>56</v>
      </c>
    </row>
    <row r="258" spans="1:50" x14ac:dyDescent="0.3">
      <c r="A258" t="s">
        <v>48</v>
      </c>
    </row>
    <row r="259" spans="1:50" x14ac:dyDescent="0.3">
      <c r="A259" t="s">
        <v>35</v>
      </c>
      <c r="B259" s="1">
        <v>43466</v>
      </c>
      <c r="C259" s="1">
        <v>43497</v>
      </c>
      <c r="D259" s="1">
        <v>43525</v>
      </c>
      <c r="E259" s="1">
        <v>43556</v>
      </c>
      <c r="F259" s="1">
        <v>43586</v>
      </c>
      <c r="G259" s="1">
        <v>43617</v>
      </c>
      <c r="H259" s="1">
        <v>43647</v>
      </c>
      <c r="I259" s="1">
        <v>43678</v>
      </c>
      <c r="J259" s="1">
        <v>43709</v>
      </c>
      <c r="K259" s="1">
        <v>43739</v>
      </c>
      <c r="L259" s="1">
        <v>43770</v>
      </c>
      <c r="M259" s="1">
        <v>43800</v>
      </c>
      <c r="N259" s="1">
        <v>43831</v>
      </c>
      <c r="O259" s="1">
        <v>43862</v>
      </c>
      <c r="P259" s="1">
        <v>43891</v>
      </c>
      <c r="Q259" s="1">
        <v>43922</v>
      </c>
      <c r="R259" s="1">
        <v>43952</v>
      </c>
      <c r="S259" s="1">
        <v>43983</v>
      </c>
      <c r="T259" s="1">
        <v>44013</v>
      </c>
      <c r="U259" s="1">
        <v>44044</v>
      </c>
      <c r="V259" s="1">
        <v>44075</v>
      </c>
      <c r="W259" s="1">
        <v>44105</v>
      </c>
      <c r="X259" s="1">
        <v>44136</v>
      </c>
      <c r="Y259" s="1">
        <v>44166</v>
      </c>
      <c r="Z259" s="1">
        <v>44197</v>
      </c>
      <c r="AA259" s="1">
        <v>44228</v>
      </c>
      <c r="AB259" s="1">
        <v>44256</v>
      </c>
      <c r="AC259" s="1">
        <v>44287</v>
      </c>
      <c r="AD259" s="1" t="s">
        <v>49</v>
      </c>
      <c r="AE259" s="1">
        <v>44348</v>
      </c>
      <c r="AF259" s="1">
        <v>44378</v>
      </c>
      <c r="AG259" s="1">
        <v>44409</v>
      </c>
      <c r="AH259" s="1">
        <v>44440</v>
      </c>
      <c r="AI259" s="1">
        <v>44470</v>
      </c>
      <c r="AJ259" s="1">
        <v>44501</v>
      </c>
      <c r="AK259" s="1"/>
      <c r="AL259" s="1"/>
      <c r="AM259" s="1"/>
      <c r="AN259" s="1"/>
      <c r="AO259" s="1"/>
      <c r="AP259" s="1"/>
      <c r="AQ259" s="1"/>
      <c r="AR259" s="1"/>
      <c r="AS259" s="1"/>
      <c r="AT259" s="1"/>
      <c r="AU259" s="1"/>
      <c r="AV259" s="1"/>
      <c r="AW259" s="1"/>
      <c r="AX259" s="1"/>
    </row>
    <row r="260" spans="1:50" x14ac:dyDescent="0.3">
      <c r="A260" t="s">
        <v>57</v>
      </c>
    </row>
    <row r="261" spans="1:50" x14ac:dyDescent="0.3">
      <c r="A261" t="s">
        <v>58</v>
      </c>
      <c r="B261">
        <v>100</v>
      </c>
      <c r="C261">
        <v>100</v>
      </c>
      <c r="D261">
        <v>100</v>
      </c>
      <c r="E261">
        <v>100</v>
      </c>
      <c r="F261">
        <v>100</v>
      </c>
      <c r="G261">
        <v>100</v>
      </c>
      <c r="H261">
        <v>100</v>
      </c>
      <c r="I261">
        <v>100</v>
      </c>
      <c r="J261">
        <v>100</v>
      </c>
      <c r="K261">
        <v>100</v>
      </c>
      <c r="L261">
        <v>100</v>
      </c>
      <c r="M261">
        <v>100</v>
      </c>
      <c r="N261">
        <v>100</v>
      </c>
      <c r="O261">
        <v>100</v>
      </c>
      <c r="P261">
        <v>100</v>
      </c>
      <c r="Q261">
        <v>100</v>
      </c>
      <c r="R261">
        <v>100</v>
      </c>
      <c r="S261">
        <v>100</v>
      </c>
      <c r="T261">
        <v>100</v>
      </c>
      <c r="U261">
        <v>100</v>
      </c>
      <c r="V261">
        <v>100</v>
      </c>
      <c r="W261">
        <v>100</v>
      </c>
      <c r="X261">
        <v>100</v>
      </c>
      <c r="Y261">
        <v>100</v>
      </c>
      <c r="Z261">
        <v>100</v>
      </c>
      <c r="AA261">
        <v>100</v>
      </c>
      <c r="AB261">
        <v>100</v>
      </c>
      <c r="AC261">
        <v>100</v>
      </c>
      <c r="AD261">
        <v>100</v>
      </c>
      <c r="AE261">
        <v>100</v>
      </c>
      <c r="AF261">
        <v>100</v>
      </c>
      <c r="AG261">
        <v>100</v>
      </c>
      <c r="AH261">
        <v>100</v>
      </c>
      <c r="AI261">
        <v>100</v>
      </c>
      <c r="AJ261">
        <v>100</v>
      </c>
    </row>
    <row r="262" spans="1:50" x14ac:dyDescent="0.3">
      <c r="A262" t="s">
        <v>59</v>
      </c>
      <c r="B262">
        <v>48.84</v>
      </c>
      <c r="C262">
        <v>50.03</v>
      </c>
      <c r="D262">
        <v>49.64</v>
      </c>
      <c r="E262">
        <v>52.18</v>
      </c>
      <c r="F262">
        <v>50.75</v>
      </c>
      <c r="G262">
        <v>50.73</v>
      </c>
      <c r="H262">
        <v>51.68</v>
      </c>
      <c r="I262">
        <v>51</v>
      </c>
      <c r="J262">
        <v>49.67</v>
      </c>
      <c r="K262">
        <v>51.1</v>
      </c>
      <c r="L262">
        <v>50.54</v>
      </c>
      <c r="M262">
        <v>52.63</v>
      </c>
      <c r="N262">
        <v>50.81</v>
      </c>
      <c r="O262">
        <v>51.98</v>
      </c>
      <c r="P262">
        <v>53.26</v>
      </c>
      <c r="Q262">
        <v>54.36</v>
      </c>
      <c r="R262">
        <v>54.09</v>
      </c>
      <c r="S262">
        <v>55.93</v>
      </c>
      <c r="T262">
        <v>54.88</v>
      </c>
      <c r="U262">
        <v>55.07</v>
      </c>
      <c r="V262">
        <v>55.58</v>
      </c>
      <c r="W262">
        <v>55.07</v>
      </c>
      <c r="X262">
        <v>53.53</v>
      </c>
      <c r="Y262">
        <v>54.46</v>
      </c>
      <c r="Z262">
        <v>51.99</v>
      </c>
      <c r="AA262">
        <v>53.39</v>
      </c>
      <c r="AB262">
        <v>55.24</v>
      </c>
      <c r="AC262">
        <v>57.01</v>
      </c>
      <c r="AD262">
        <v>59.49</v>
      </c>
      <c r="AE262">
        <v>60</v>
      </c>
      <c r="AF262">
        <v>60.9</v>
      </c>
      <c r="AG262">
        <v>61.46</v>
      </c>
      <c r="AH262">
        <v>61.09</v>
      </c>
      <c r="AI262">
        <v>60.78</v>
      </c>
      <c r="AJ262">
        <v>62.38</v>
      </c>
    </row>
    <row r="263" spans="1:50" x14ac:dyDescent="0.3">
      <c r="A263" t="s">
        <v>60</v>
      </c>
      <c r="B263">
        <v>5</v>
      </c>
      <c r="C263">
        <v>4.54</v>
      </c>
      <c r="D263">
        <v>4.38</v>
      </c>
      <c r="E263">
        <v>4.6100000000000003</v>
      </c>
      <c r="F263">
        <v>4.9000000000000004</v>
      </c>
      <c r="G263">
        <v>4.93</v>
      </c>
      <c r="H263">
        <v>4.4000000000000004</v>
      </c>
      <c r="I263">
        <v>4.2699999999999996</v>
      </c>
      <c r="J263">
        <v>5.38</v>
      </c>
      <c r="K263">
        <v>4.24</v>
      </c>
      <c r="L263">
        <v>3.72</v>
      </c>
      <c r="M263">
        <v>3.55</v>
      </c>
      <c r="N263">
        <v>4.96</v>
      </c>
      <c r="O263">
        <v>4.47</v>
      </c>
      <c r="P263">
        <v>3.23</v>
      </c>
      <c r="Q263">
        <v>2.2999999999999998</v>
      </c>
      <c r="R263">
        <v>4.5</v>
      </c>
      <c r="S263">
        <v>3.95</v>
      </c>
      <c r="T263">
        <v>4.25</v>
      </c>
      <c r="U263">
        <v>4.5599999999999996</v>
      </c>
      <c r="V263">
        <v>4.75</v>
      </c>
      <c r="W263">
        <v>4.29</v>
      </c>
      <c r="X263">
        <v>4.62</v>
      </c>
      <c r="Y263">
        <v>3.33</v>
      </c>
      <c r="Z263">
        <v>4.7699999999999996</v>
      </c>
      <c r="AA263">
        <v>4.37</v>
      </c>
      <c r="AB263">
        <v>4.5</v>
      </c>
      <c r="AC263">
        <v>4.1399999999999997</v>
      </c>
      <c r="AD263">
        <v>4.18</v>
      </c>
      <c r="AE263">
        <v>4.58</v>
      </c>
      <c r="AF263">
        <v>5.31</v>
      </c>
      <c r="AG263">
        <v>5.23</v>
      </c>
      <c r="AH263">
        <v>5.43</v>
      </c>
      <c r="AI263">
        <v>5.81</v>
      </c>
      <c r="AJ263">
        <v>4.68</v>
      </c>
    </row>
    <row r="264" spans="1:50" x14ac:dyDescent="0.3">
      <c r="A264" t="s">
        <v>61</v>
      </c>
      <c r="B264">
        <v>46.16</v>
      </c>
      <c r="C264">
        <v>45.44</v>
      </c>
      <c r="D264">
        <v>45.98</v>
      </c>
      <c r="E264">
        <v>43.21</v>
      </c>
      <c r="F264">
        <v>44.35</v>
      </c>
      <c r="G264">
        <v>44.34</v>
      </c>
      <c r="H264">
        <v>43.92</v>
      </c>
      <c r="I264">
        <v>44.73</v>
      </c>
      <c r="J264">
        <v>44.96</v>
      </c>
      <c r="K264">
        <v>44.67</v>
      </c>
      <c r="L264">
        <v>45.74</v>
      </c>
      <c r="M264">
        <v>43.82</v>
      </c>
      <c r="N264">
        <v>44.23</v>
      </c>
      <c r="O264">
        <v>43.55</v>
      </c>
      <c r="P264">
        <v>43.52</v>
      </c>
      <c r="Q264">
        <v>43.33</v>
      </c>
      <c r="R264">
        <v>41.41</v>
      </c>
      <c r="S264">
        <v>40.119999999999997</v>
      </c>
      <c r="T264">
        <v>40.869999999999997</v>
      </c>
      <c r="U264">
        <v>40.380000000000003</v>
      </c>
      <c r="V264">
        <v>39.68</v>
      </c>
      <c r="W264">
        <v>40.64</v>
      </c>
      <c r="X264">
        <v>41.84</v>
      </c>
      <c r="Y264">
        <v>42.22</v>
      </c>
      <c r="Z264">
        <v>43.24</v>
      </c>
      <c r="AA264">
        <v>42.24</v>
      </c>
      <c r="AB264">
        <v>40.26</v>
      </c>
      <c r="AC264">
        <v>38.85</v>
      </c>
      <c r="AD264">
        <v>36.33</v>
      </c>
      <c r="AE264">
        <v>35.42</v>
      </c>
      <c r="AF264">
        <v>33.799999999999997</v>
      </c>
      <c r="AG264">
        <v>33.32</v>
      </c>
      <c r="AH264">
        <v>33.479999999999997</v>
      </c>
      <c r="AI264">
        <v>33.409999999999997</v>
      </c>
      <c r="AJ264">
        <v>32.94</v>
      </c>
    </row>
    <row r="266" spans="1:50" x14ac:dyDescent="0.3">
      <c r="A266" t="s">
        <v>62</v>
      </c>
    </row>
    <row r="267" spans="1:50" x14ac:dyDescent="0.3">
      <c r="A267" t="s">
        <v>63</v>
      </c>
      <c r="B267">
        <v>100</v>
      </c>
      <c r="C267">
        <v>100</v>
      </c>
      <c r="D267">
        <v>100</v>
      </c>
      <c r="E267">
        <v>100</v>
      </c>
      <c r="F267">
        <v>100</v>
      </c>
      <c r="G267">
        <v>100</v>
      </c>
      <c r="H267">
        <v>100</v>
      </c>
      <c r="I267">
        <v>100</v>
      </c>
      <c r="J267">
        <v>100</v>
      </c>
      <c r="K267">
        <v>100</v>
      </c>
      <c r="L267">
        <v>100</v>
      </c>
      <c r="M267">
        <v>100</v>
      </c>
      <c r="N267">
        <v>100</v>
      </c>
      <c r="O267">
        <v>100</v>
      </c>
      <c r="P267">
        <v>100</v>
      </c>
      <c r="Q267">
        <v>100</v>
      </c>
      <c r="R267">
        <v>100</v>
      </c>
      <c r="S267">
        <v>100</v>
      </c>
      <c r="T267">
        <v>100</v>
      </c>
      <c r="U267">
        <v>100</v>
      </c>
      <c r="V267">
        <v>100</v>
      </c>
      <c r="W267">
        <v>100</v>
      </c>
      <c r="X267">
        <v>100</v>
      </c>
      <c r="Y267">
        <v>100</v>
      </c>
      <c r="Z267">
        <v>100</v>
      </c>
      <c r="AA267">
        <v>100</v>
      </c>
      <c r="AB267">
        <v>100</v>
      </c>
      <c r="AC267">
        <v>100</v>
      </c>
      <c r="AD267">
        <v>100</v>
      </c>
      <c r="AE267">
        <v>100</v>
      </c>
      <c r="AF267">
        <v>100</v>
      </c>
      <c r="AG267">
        <v>100</v>
      </c>
      <c r="AH267">
        <v>100</v>
      </c>
      <c r="AI267">
        <v>100</v>
      </c>
      <c r="AJ267">
        <v>100</v>
      </c>
    </row>
    <row r="268" spans="1:50" x14ac:dyDescent="0.3">
      <c r="A268" t="s">
        <v>64</v>
      </c>
      <c r="B268">
        <v>55.76</v>
      </c>
      <c r="C268">
        <v>56.19</v>
      </c>
      <c r="D268">
        <v>56.03</v>
      </c>
      <c r="E268">
        <v>56.89</v>
      </c>
      <c r="F268">
        <v>56.34</v>
      </c>
      <c r="G268">
        <v>56.81</v>
      </c>
      <c r="H268">
        <v>56.07</v>
      </c>
      <c r="I268">
        <v>56.47</v>
      </c>
      <c r="J268">
        <v>55.75</v>
      </c>
      <c r="K268">
        <v>56.14</v>
      </c>
      <c r="L268">
        <v>56.65</v>
      </c>
      <c r="M268">
        <v>56.13</v>
      </c>
      <c r="N268">
        <v>54.93</v>
      </c>
      <c r="O268">
        <v>56.13</v>
      </c>
      <c r="P268">
        <v>56.26</v>
      </c>
      <c r="Q268">
        <v>56.17</v>
      </c>
      <c r="R268">
        <v>58.47</v>
      </c>
      <c r="S268">
        <v>59.93</v>
      </c>
      <c r="T268">
        <v>60.74</v>
      </c>
      <c r="U268">
        <v>60.72</v>
      </c>
      <c r="V268">
        <v>59.87</v>
      </c>
      <c r="W268">
        <v>60.03</v>
      </c>
      <c r="X268">
        <v>58.5</v>
      </c>
      <c r="Y268">
        <v>58.88</v>
      </c>
      <c r="Z268">
        <v>57.16</v>
      </c>
      <c r="AA268">
        <v>57.74</v>
      </c>
      <c r="AB268">
        <v>60.06</v>
      </c>
      <c r="AC268">
        <v>61.04</v>
      </c>
      <c r="AD268">
        <v>64.37</v>
      </c>
      <c r="AE268">
        <v>66.12</v>
      </c>
      <c r="AF268">
        <v>67.680000000000007</v>
      </c>
      <c r="AG268">
        <v>67.37</v>
      </c>
      <c r="AH268">
        <v>66.569999999999993</v>
      </c>
      <c r="AI268">
        <v>67.61</v>
      </c>
      <c r="AJ268">
        <v>67.75</v>
      </c>
    </row>
    <row r="269" spans="1:50" x14ac:dyDescent="0.3">
      <c r="A269" t="s">
        <v>65</v>
      </c>
      <c r="B269">
        <v>1.52</v>
      </c>
      <c r="C269">
        <v>1.49</v>
      </c>
      <c r="D269">
        <v>1.68</v>
      </c>
      <c r="E269">
        <v>1.42</v>
      </c>
      <c r="F269">
        <v>1.52</v>
      </c>
      <c r="G269">
        <v>1.67</v>
      </c>
      <c r="H269">
        <v>1.63</v>
      </c>
      <c r="I269">
        <v>1.5</v>
      </c>
      <c r="J269">
        <v>1.6</v>
      </c>
      <c r="K269">
        <v>1.47</v>
      </c>
      <c r="L269">
        <v>1.51</v>
      </c>
      <c r="M269">
        <v>1.67</v>
      </c>
      <c r="N269">
        <v>1.56</v>
      </c>
      <c r="O269">
        <v>1.48</v>
      </c>
      <c r="P269">
        <v>1.24</v>
      </c>
      <c r="Q269">
        <v>0.84</v>
      </c>
      <c r="R269">
        <v>0.88</v>
      </c>
      <c r="S269">
        <v>1.26</v>
      </c>
      <c r="T269">
        <v>1.62</v>
      </c>
      <c r="U269">
        <v>1.55</v>
      </c>
      <c r="V269">
        <v>1.58</v>
      </c>
      <c r="W269">
        <v>1.24</v>
      </c>
      <c r="X269">
        <v>1.37</v>
      </c>
      <c r="Y269">
        <v>1.48</v>
      </c>
      <c r="Z269">
        <v>1.44</v>
      </c>
      <c r="AA269">
        <v>1.4</v>
      </c>
      <c r="AB269">
        <v>1.46</v>
      </c>
      <c r="AC269">
        <v>1.45</v>
      </c>
      <c r="AD269">
        <v>1.4</v>
      </c>
      <c r="AE269">
        <v>1.68</v>
      </c>
      <c r="AF269">
        <v>1.56</v>
      </c>
      <c r="AG269">
        <v>1.54</v>
      </c>
      <c r="AH269">
        <v>1.35</v>
      </c>
      <c r="AI269">
        <v>1.1200000000000001</v>
      </c>
      <c r="AJ269">
        <v>1.29</v>
      </c>
    </row>
    <row r="270" spans="1:50" x14ac:dyDescent="0.3">
      <c r="A270" t="s">
        <v>66</v>
      </c>
      <c r="B270">
        <v>42.72</v>
      </c>
      <c r="C270">
        <v>42.32</v>
      </c>
      <c r="D270">
        <v>42.29</v>
      </c>
      <c r="E270">
        <v>41.69</v>
      </c>
      <c r="F270">
        <v>42.14</v>
      </c>
      <c r="G270">
        <v>41.52</v>
      </c>
      <c r="H270">
        <v>42.29</v>
      </c>
      <c r="I270">
        <v>42.03</v>
      </c>
      <c r="J270">
        <v>42.65</v>
      </c>
      <c r="K270">
        <v>42.39</v>
      </c>
      <c r="L270">
        <v>41.84</v>
      </c>
      <c r="M270">
        <v>42.2</v>
      </c>
      <c r="N270">
        <v>43.51</v>
      </c>
      <c r="O270">
        <v>42.39</v>
      </c>
      <c r="P270">
        <v>42.5</v>
      </c>
      <c r="Q270">
        <v>42.99</v>
      </c>
      <c r="R270">
        <v>40.65</v>
      </c>
      <c r="S270">
        <v>38.81</v>
      </c>
      <c r="T270">
        <v>37.64</v>
      </c>
      <c r="U270">
        <v>37.74</v>
      </c>
      <c r="V270">
        <v>38.549999999999997</v>
      </c>
      <c r="W270">
        <v>38.729999999999997</v>
      </c>
      <c r="X270">
        <v>40.130000000000003</v>
      </c>
      <c r="Y270">
        <v>39.64</v>
      </c>
      <c r="Z270">
        <v>41.4</v>
      </c>
      <c r="AA270">
        <v>40.86</v>
      </c>
      <c r="AB270">
        <v>38.49</v>
      </c>
      <c r="AC270">
        <v>37.520000000000003</v>
      </c>
      <c r="AD270">
        <v>34.229999999999997</v>
      </c>
      <c r="AE270">
        <v>32.200000000000003</v>
      </c>
      <c r="AF270">
        <v>30.76</v>
      </c>
      <c r="AG270">
        <v>31.08</v>
      </c>
      <c r="AH270">
        <v>32.090000000000003</v>
      </c>
      <c r="AI270">
        <v>31.27</v>
      </c>
      <c r="AJ270">
        <v>30.96</v>
      </c>
    </row>
    <row r="272" spans="1:50" x14ac:dyDescent="0.3">
      <c r="A272" t="s">
        <v>67</v>
      </c>
    </row>
    <row r="273" spans="1:50" x14ac:dyDescent="0.3">
      <c r="A273" t="s">
        <v>63</v>
      </c>
      <c r="B273">
        <v>100</v>
      </c>
      <c r="C273">
        <v>100</v>
      </c>
      <c r="D273">
        <v>100</v>
      </c>
      <c r="E273">
        <v>100</v>
      </c>
      <c r="F273">
        <v>100</v>
      </c>
      <c r="G273">
        <v>100</v>
      </c>
      <c r="H273">
        <v>100</v>
      </c>
      <c r="I273">
        <v>100</v>
      </c>
      <c r="J273">
        <v>100</v>
      </c>
      <c r="K273">
        <v>100</v>
      </c>
      <c r="L273">
        <v>100</v>
      </c>
      <c r="M273">
        <v>100</v>
      </c>
      <c r="N273">
        <v>100</v>
      </c>
      <c r="O273">
        <v>100</v>
      </c>
      <c r="P273">
        <v>100</v>
      </c>
      <c r="Q273">
        <v>100</v>
      </c>
      <c r="R273">
        <v>100</v>
      </c>
      <c r="S273">
        <v>100</v>
      </c>
      <c r="T273">
        <v>100</v>
      </c>
      <c r="U273">
        <v>100</v>
      </c>
      <c r="V273">
        <v>100</v>
      </c>
      <c r="W273">
        <v>100</v>
      </c>
      <c r="X273">
        <v>100</v>
      </c>
      <c r="Y273">
        <v>100</v>
      </c>
      <c r="Z273">
        <v>100</v>
      </c>
      <c r="AA273">
        <v>100</v>
      </c>
      <c r="AB273">
        <v>100</v>
      </c>
      <c r="AC273">
        <v>100</v>
      </c>
      <c r="AD273">
        <v>100</v>
      </c>
      <c r="AE273">
        <v>100</v>
      </c>
      <c r="AF273">
        <v>100</v>
      </c>
      <c r="AG273">
        <v>100</v>
      </c>
      <c r="AH273">
        <v>100</v>
      </c>
      <c r="AI273">
        <v>100</v>
      </c>
      <c r="AJ273">
        <v>100</v>
      </c>
    </row>
    <row r="274" spans="1:50" x14ac:dyDescent="0.3">
      <c r="A274" t="s">
        <v>64</v>
      </c>
      <c r="B274">
        <v>50.05</v>
      </c>
      <c r="C274">
        <v>49.12</v>
      </c>
      <c r="D274">
        <v>51.51</v>
      </c>
      <c r="E274">
        <v>51.99</v>
      </c>
      <c r="F274">
        <v>50.93</v>
      </c>
      <c r="G274">
        <v>50.42</v>
      </c>
      <c r="H274">
        <v>51.16</v>
      </c>
      <c r="I274">
        <v>52.38</v>
      </c>
      <c r="J274">
        <v>52.55</v>
      </c>
      <c r="K274">
        <v>53.4</v>
      </c>
      <c r="L274">
        <v>51.66</v>
      </c>
      <c r="M274">
        <v>52.82</v>
      </c>
      <c r="N274">
        <v>51.29</v>
      </c>
      <c r="O274">
        <v>51.42</v>
      </c>
      <c r="P274">
        <v>55.1</v>
      </c>
      <c r="Q274">
        <v>55.96</v>
      </c>
      <c r="R274">
        <v>57.79</v>
      </c>
      <c r="S274">
        <v>58.45</v>
      </c>
      <c r="T274">
        <v>58.05</v>
      </c>
      <c r="U274">
        <v>58.24</v>
      </c>
      <c r="V274">
        <v>57.12</v>
      </c>
      <c r="W274">
        <v>57.46</v>
      </c>
      <c r="X274">
        <v>57.4</v>
      </c>
      <c r="Y274">
        <v>57.03</v>
      </c>
      <c r="Z274">
        <v>54.89</v>
      </c>
      <c r="AA274">
        <v>56.14</v>
      </c>
      <c r="AB274">
        <v>58.13</v>
      </c>
      <c r="AC274">
        <v>58.85</v>
      </c>
      <c r="AD274">
        <v>62.41</v>
      </c>
      <c r="AE274">
        <v>61.86</v>
      </c>
      <c r="AF274">
        <v>65.790000000000006</v>
      </c>
      <c r="AG274">
        <v>63.92</v>
      </c>
      <c r="AH274">
        <v>63.88</v>
      </c>
      <c r="AI274">
        <v>64.900000000000006</v>
      </c>
      <c r="AJ274">
        <v>64.45</v>
      </c>
    </row>
    <row r="275" spans="1:50" x14ac:dyDescent="0.3">
      <c r="A275" t="s">
        <v>65</v>
      </c>
      <c r="B275">
        <v>9.26</v>
      </c>
      <c r="C275">
        <v>8.92</v>
      </c>
      <c r="D275">
        <v>7.68</v>
      </c>
      <c r="E275">
        <v>7.56</v>
      </c>
      <c r="F275">
        <v>8.48</v>
      </c>
      <c r="G275">
        <v>9.48</v>
      </c>
      <c r="H275">
        <v>9.3000000000000007</v>
      </c>
      <c r="I275">
        <v>7.02</v>
      </c>
      <c r="J275">
        <v>7.65</v>
      </c>
      <c r="K275">
        <v>6.05</v>
      </c>
      <c r="L275">
        <v>7.73</v>
      </c>
      <c r="M275">
        <v>6.34</v>
      </c>
      <c r="N275">
        <v>7.3</v>
      </c>
      <c r="O275">
        <v>6.99</v>
      </c>
      <c r="P275">
        <v>4.2699999999999996</v>
      </c>
      <c r="Q275">
        <v>3.3</v>
      </c>
      <c r="R275">
        <v>3.66</v>
      </c>
      <c r="S275">
        <v>4.8</v>
      </c>
      <c r="T275">
        <v>5.36</v>
      </c>
      <c r="U275">
        <v>4.91</v>
      </c>
      <c r="V275">
        <v>4.71</v>
      </c>
      <c r="W275">
        <v>5.2</v>
      </c>
      <c r="X275">
        <v>4.4000000000000004</v>
      </c>
      <c r="Y275">
        <v>4.25</v>
      </c>
      <c r="Z275">
        <v>5.27</v>
      </c>
      <c r="AA275">
        <v>4.82</v>
      </c>
      <c r="AB275">
        <v>4.42</v>
      </c>
      <c r="AC275">
        <v>4.6900000000000004</v>
      </c>
      <c r="AD275">
        <v>5.65</v>
      </c>
      <c r="AE275">
        <v>6.1</v>
      </c>
      <c r="AF275">
        <v>4.9400000000000004</v>
      </c>
      <c r="AG275">
        <v>5.41</v>
      </c>
      <c r="AH275">
        <v>5.76</v>
      </c>
      <c r="AI275">
        <v>5.04</v>
      </c>
      <c r="AJ275">
        <v>4.66</v>
      </c>
    </row>
    <row r="276" spans="1:50" x14ac:dyDescent="0.3">
      <c r="A276" t="s">
        <v>66</v>
      </c>
      <c r="B276">
        <v>40.69</v>
      </c>
      <c r="C276">
        <v>41.95</v>
      </c>
      <c r="D276">
        <v>40.81</v>
      </c>
      <c r="E276">
        <v>40.450000000000003</v>
      </c>
      <c r="F276">
        <v>40.590000000000003</v>
      </c>
      <c r="G276">
        <v>40.1</v>
      </c>
      <c r="H276">
        <v>39.549999999999997</v>
      </c>
      <c r="I276">
        <v>40.61</v>
      </c>
      <c r="J276">
        <v>39.799999999999997</v>
      </c>
      <c r="K276">
        <v>40.54</v>
      </c>
      <c r="L276">
        <v>40.61</v>
      </c>
      <c r="M276">
        <v>40.83</v>
      </c>
      <c r="N276">
        <v>41.41</v>
      </c>
      <c r="O276">
        <v>41.59</v>
      </c>
      <c r="P276">
        <v>40.630000000000003</v>
      </c>
      <c r="Q276">
        <v>40.74</v>
      </c>
      <c r="R276">
        <v>38.56</v>
      </c>
      <c r="S276">
        <v>36.75</v>
      </c>
      <c r="T276">
        <v>36.590000000000003</v>
      </c>
      <c r="U276">
        <v>36.85</v>
      </c>
      <c r="V276">
        <v>38.17</v>
      </c>
      <c r="W276">
        <v>37.340000000000003</v>
      </c>
      <c r="X276">
        <v>38.200000000000003</v>
      </c>
      <c r="Y276">
        <v>38.72</v>
      </c>
      <c r="Z276">
        <v>39.840000000000003</v>
      </c>
      <c r="AA276">
        <v>39.04</v>
      </c>
      <c r="AB276">
        <v>37.46</v>
      </c>
      <c r="AC276">
        <v>36.450000000000003</v>
      </c>
      <c r="AD276">
        <v>31.94</v>
      </c>
      <c r="AE276">
        <v>32.04</v>
      </c>
      <c r="AF276">
        <v>29.27</v>
      </c>
      <c r="AG276">
        <v>30.67</v>
      </c>
      <c r="AH276">
        <v>30.36</v>
      </c>
      <c r="AI276">
        <v>30.06</v>
      </c>
      <c r="AJ276">
        <v>30.89</v>
      </c>
    </row>
    <row r="279" spans="1:50" x14ac:dyDescent="0.3">
      <c r="A279" t="s">
        <v>32</v>
      </c>
    </row>
    <row r="280" spans="1:50" x14ac:dyDescent="0.3">
      <c r="A280" t="s">
        <v>56</v>
      </c>
    </row>
    <row r="281" spans="1:50" x14ac:dyDescent="0.3">
      <c r="A281" t="s">
        <v>50</v>
      </c>
    </row>
    <row r="282" spans="1:50" x14ac:dyDescent="0.3">
      <c r="A282" t="s">
        <v>35</v>
      </c>
      <c r="B282" s="1">
        <v>43466</v>
      </c>
      <c r="C282" s="1">
        <v>43497</v>
      </c>
      <c r="D282" s="1">
        <v>43525</v>
      </c>
      <c r="E282" s="1">
        <v>43556</v>
      </c>
      <c r="F282" s="1">
        <v>43586</v>
      </c>
      <c r="G282" s="1">
        <v>43617</v>
      </c>
      <c r="H282" s="1">
        <v>43647</v>
      </c>
      <c r="I282" s="1">
        <v>43678</v>
      </c>
      <c r="J282" s="1">
        <v>43709</v>
      </c>
      <c r="K282" s="1">
        <v>43739</v>
      </c>
      <c r="L282" s="1">
        <v>43770</v>
      </c>
      <c r="M282" s="1">
        <v>43800</v>
      </c>
      <c r="N282" s="1">
        <v>43831</v>
      </c>
      <c r="O282" s="1">
        <v>43862</v>
      </c>
      <c r="P282" s="1">
        <v>43891</v>
      </c>
      <c r="Q282" s="1">
        <v>43922</v>
      </c>
      <c r="R282" s="1">
        <v>43952</v>
      </c>
      <c r="S282" s="1">
        <v>43983</v>
      </c>
      <c r="T282" s="1">
        <v>44013</v>
      </c>
      <c r="U282" s="1">
        <v>44044</v>
      </c>
      <c r="V282" s="1">
        <v>44075</v>
      </c>
      <c r="W282" s="1">
        <v>44105</v>
      </c>
      <c r="X282" s="1">
        <v>44136</v>
      </c>
      <c r="Y282" s="1">
        <v>44166</v>
      </c>
      <c r="Z282" s="1">
        <v>44197</v>
      </c>
      <c r="AA282" s="1">
        <v>44228</v>
      </c>
      <c r="AB282" s="1">
        <v>44256</v>
      </c>
      <c r="AC282" s="1">
        <v>44287</v>
      </c>
      <c r="AD282" s="1" t="s">
        <v>49</v>
      </c>
      <c r="AE282" s="1">
        <v>44348</v>
      </c>
      <c r="AF282" s="1">
        <v>44378</v>
      </c>
      <c r="AG282" s="1">
        <v>44409</v>
      </c>
      <c r="AH282" s="1">
        <v>44440</v>
      </c>
      <c r="AI282" s="1">
        <v>44470</v>
      </c>
      <c r="AJ282" s="1">
        <v>44501</v>
      </c>
      <c r="AK282" s="1"/>
      <c r="AL282" s="1"/>
      <c r="AM282" s="1"/>
      <c r="AN282" s="1"/>
      <c r="AO282" s="1"/>
      <c r="AP282" s="1"/>
      <c r="AQ282" s="1"/>
      <c r="AR282" s="1"/>
      <c r="AS282" s="1"/>
      <c r="AT282" s="1"/>
      <c r="AU282" s="1"/>
      <c r="AV282" s="1"/>
      <c r="AW282" s="1"/>
      <c r="AX282" s="1"/>
    </row>
    <row r="283" spans="1:50" x14ac:dyDescent="0.3">
      <c r="A283" t="s">
        <v>57</v>
      </c>
    </row>
    <row r="284" spans="1:50" x14ac:dyDescent="0.3">
      <c r="A284" t="s">
        <v>58</v>
      </c>
      <c r="B284">
        <v>100</v>
      </c>
      <c r="C284">
        <v>100</v>
      </c>
      <c r="D284">
        <v>100</v>
      </c>
      <c r="E284">
        <v>100</v>
      </c>
      <c r="F284">
        <v>100</v>
      </c>
      <c r="G284">
        <v>100</v>
      </c>
      <c r="H284">
        <v>100</v>
      </c>
      <c r="I284">
        <v>100</v>
      </c>
      <c r="J284">
        <v>100</v>
      </c>
      <c r="K284">
        <v>100</v>
      </c>
      <c r="L284">
        <v>100</v>
      </c>
      <c r="M284">
        <v>100</v>
      </c>
      <c r="N284">
        <v>100</v>
      </c>
      <c r="O284">
        <v>100</v>
      </c>
      <c r="P284">
        <v>100</v>
      </c>
      <c r="Q284">
        <v>100</v>
      </c>
      <c r="R284">
        <v>100</v>
      </c>
      <c r="S284">
        <v>100</v>
      </c>
      <c r="T284">
        <v>100</v>
      </c>
      <c r="U284">
        <v>100</v>
      </c>
      <c r="V284">
        <v>100</v>
      </c>
      <c r="W284">
        <v>100</v>
      </c>
      <c r="X284">
        <v>100</v>
      </c>
      <c r="Y284">
        <v>100</v>
      </c>
      <c r="Z284">
        <v>100</v>
      </c>
      <c r="AA284">
        <v>100</v>
      </c>
      <c r="AB284">
        <v>100</v>
      </c>
      <c r="AC284">
        <v>100</v>
      </c>
      <c r="AD284">
        <v>100</v>
      </c>
      <c r="AE284">
        <v>100</v>
      </c>
      <c r="AF284">
        <v>100</v>
      </c>
      <c r="AG284">
        <v>100</v>
      </c>
      <c r="AH284">
        <v>100</v>
      </c>
      <c r="AI284">
        <v>100</v>
      </c>
      <c r="AJ284">
        <v>100</v>
      </c>
    </row>
    <row r="285" spans="1:50" x14ac:dyDescent="0.3">
      <c r="A285" t="s">
        <v>59</v>
      </c>
      <c r="B285">
        <v>45.64</v>
      </c>
      <c r="C285">
        <v>44.9</v>
      </c>
      <c r="D285">
        <v>45.77</v>
      </c>
      <c r="E285">
        <v>47.4</v>
      </c>
      <c r="F285">
        <v>48.01</v>
      </c>
      <c r="G285">
        <v>48.19</v>
      </c>
      <c r="H285">
        <v>47.65</v>
      </c>
      <c r="I285">
        <v>45.78</v>
      </c>
      <c r="J285">
        <v>44.26</v>
      </c>
      <c r="K285">
        <v>49.24</v>
      </c>
      <c r="L285">
        <v>48.11</v>
      </c>
      <c r="M285">
        <v>51.31</v>
      </c>
      <c r="N285">
        <v>45.86</v>
      </c>
      <c r="O285">
        <v>50.93</v>
      </c>
      <c r="P285">
        <v>50.69</v>
      </c>
      <c r="Q285">
        <v>50.46</v>
      </c>
      <c r="R285">
        <v>48.48</v>
      </c>
      <c r="S285">
        <v>51.64</v>
      </c>
      <c r="T285">
        <v>49.55</v>
      </c>
      <c r="U285">
        <v>50.51</v>
      </c>
      <c r="V285">
        <v>53.86</v>
      </c>
      <c r="W285">
        <v>51.97</v>
      </c>
      <c r="X285">
        <v>51.19</v>
      </c>
      <c r="Y285">
        <v>57.63</v>
      </c>
      <c r="Z285">
        <v>50.05</v>
      </c>
      <c r="AA285">
        <v>53</v>
      </c>
      <c r="AB285">
        <v>55.43</v>
      </c>
      <c r="AC285">
        <v>57.48</v>
      </c>
      <c r="AD285">
        <v>61.48</v>
      </c>
      <c r="AE285">
        <v>64.03</v>
      </c>
      <c r="AF285">
        <v>61.52</v>
      </c>
      <c r="AG285">
        <v>58.86</v>
      </c>
      <c r="AH285">
        <v>58.71</v>
      </c>
      <c r="AI285">
        <v>62.51</v>
      </c>
      <c r="AJ285">
        <v>62.85</v>
      </c>
    </row>
    <row r="286" spans="1:50" x14ac:dyDescent="0.3">
      <c r="A286" t="s">
        <v>60</v>
      </c>
      <c r="B286">
        <v>12.8</v>
      </c>
      <c r="C286">
        <v>13.51</v>
      </c>
      <c r="D286">
        <v>12.95</v>
      </c>
      <c r="E286">
        <v>12.76</v>
      </c>
      <c r="F286">
        <v>11.85</v>
      </c>
      <c r="G286">
        <v>12.47</v>
      </c>
      <c r="H286">
        <v>11.77</v>
      </c>
      <c r="I286">
        <v>12.36</v>
      </c>
      <c r="J286">
        <v>14.33</v>
      </c>
      <c r="K286">
        <v>12.32</v>
      </c>
      <c r="L286">
        <v>12.63</v>
      </c>
      <c r="M286">
        <v>10.67</v>
      </c>
      <c r="N286">
        <v>16.09</v>
      </c>
      <c r="O286">
        <v>13.57</v>
      </c>
      <c r="P286">
        <v>10.119999999999999</v>
      </c>
      <c r="Q286">
        <v>6.36</v>
      </c>
      <c r="R286">
        <v>10.220000000000001</v>
      </c>
      <c r="S286">
        <v>11.5</v>
      </c>
      <c r="T286">
        <v>11.57</v>
      </c>
      <c r="U286">
        <v>11.81</v>
      </c>
      <c r="V286">
        <v>13.1</v>
      </c>
      <c r="W286">
        <v>13.14</v>
      </c>
      <c r="X286">
        <v>13.77</v>
      </c>
      <c r="Y286">
        <v>8.49</v>
      </c>
      <c r="Z286">
        <v>12.18</v>
      </c>
      <c r="AA286">
        <v>11.38</v>
      </c>
      <c r="AB286">
        <v>9.44</v>
      </c>
      <c r="AC286">
        <v>8.11</v>
      </c>
      <c r="AD286">
        <v>7.75</v>
      </c>
      <c r="AE286">
        <v>6.33</v>
      </c>
      <c r="AF286">
        <v>7.13</v>
      </c>
      <c r="AG286">
        <v>9.18</v>
      </c>
      <c r="AH286">
        <v>8.9</v>
      </c>
      <c r="AI286">
        <v>8.14</v>
      </c>
      <c r="AJ286">
        <v>7.25</v>
      </c>
    </row>
    <row r="287" spans="1:50" x14ac:dyDescent="0.3">
      <c r="A287" t="s">
        <v>61</v>
      </c>
      <c r="B287">
        <v>41.56</v>
      </c>
      <c r="C287">
        <v>41.59</v>
      </c>
      <c r="D287">
        <v>41.28</v>
      </c>
      <c r="E287">
        <v>39.840000000000003</v>
      </c>
      <c r="F287">
        <v>40.14</v>
      </c>
      <c r="G287">
        <v>39.33</v>
      </c>
      <c r="H287">
        <v>40.58</v>
      </c>
      <c r="I287">
        <v>41.86</v>
      </c>
      <c r="J287">
        <v>41.4</v>
      </c>
      <c r="K287">
        <v>38.44</v>
      </c>
      <c r="L287">
        <v>39.26</v>
      </c>
      <c r="M287">
        <v>38.020000000000003</v>
      </c>
      <c r="N287">
        <v>38.049999999999997</v>
      </c>
      <c r="O287">
        <v>35.5</v>
      </c>
      <c r="P287">
        <v>39.19</v>
      </c>
      <c r="Q287">
        <v>43.18</v>
      </c>
      <c r="R287">
        <v>41.3</v>
      </c>
      <c r="S287">
        <v>36.86</v>
      </c>
      <c r="T287">
        <v>38.880000000000003</v>
      </c>
      <c r="U287">
        <v>37.68</v>
      </c>
      <c r="V287">
        <v>33.04</v>
      </c>
      <c r="W287">
        <v>34.89</v>
      </c>
      <c r="X287">
        <v>35.04</v>
      </c>
      <c r="Y287">
        <v>33.880000000000003</v>
      </c>
      <c r="Z287">
        <v>37.76</v>
      </c>
      <c r="AA287">
        <v>35.619999999999997</v>
      </c>
      <c r="AB287">
        <v>35.130000000000003</v>
      </c>
      <c r="AC287">
        <v>34.409999999999997</v>
      </c>
      <c r="AD287">
        <v>30.77</v>
      </c>
      <c r="AE287">
        <v>29.64</v>
      </c>
      <c r="AF287">
        <v>31.35</v>
      </c>
      <c r="AG287">
        <v>31.96</v>
      </c>
      <c r="AH287">
        <v>32.39</v>
      </c>
      <c r="AI287">
        <v>29.35</v>
      </c>
      <c r="AJ287">
        <v>29.89</v>
      </c>
    </row>
    <row r="289" spans="1:36" x14ac:dyDescent="0.3">
      <c r="A289" t="s">
        <v>62</v>
      </c>
    </row>
    <row r="290" spans="1:36" x14ac:dyDescent="0.3">
      <c r="A290" t="s">
        <v>63</v>
      </c>
      <c r="B290">
        <v>100</v>
      </c>
      <c r="C290">
        <v>100</v>
      </c>
      <c r="D290">
        <v>100</v>
      </c>
      <c r="E290">
        <v>100</v>
      </c>
      <c r="F290">
        <v>100</v>
      </c>
      <c r="G290">
        <v>100</v>
      </c>
      <c r="H290">
        <v>100</v>
      </c>
      <c r="I290">
        <v>100</v>
      </c>
      <c r="J290">
        <v>100</v>
      </c>
      <c r="K290">
        <v>100</v>
      </c>
      <c r="L290">
        <v>100</v>
      </c>
      <c r="M290">
        <v>100</v>
      </c>
      <c r="N290">
        <v>100</v>
      </c>
      <c r="O290">
        <v>100</v>
      </c>
      <c r="P290">
        <v>100</v>
      </c>
      <c r="Q290">
        <v>100</v>
      </c>
      <c r="R290">
        <v>100</v>
      </c>
      <c r="S290">
        <v>100</v>
      </c>
      <c r="T290">
        <v>100</v>
      </c>
      <c r="U290">
        <v>100</v>
      </c>
      <c r="V290">
        <v>100</v>
      </c>
      <c r="W290">
        <v>100</v>
      </c>
      <c r="X290">
        <v>100</v>
      </c>
      <c r="Y290">
        <v>100</v>
      </c>
      <c r="Z290">
        <v>100</v>
      </c>
      <c r="AA290">
        <v>100</v>
      </c>
      <c r="AB290">
        <v>100</v>
      </c>
      <c r="AC290">
        <v>100</v>
      </c>
      <c r="AD290">
        <v>100</v>
      </c>
      <c r="AE290">
        <v>100</v>
      </c>
      <c r="AF290">
        <v>100</v>
      </c>
      <c r="AG290">
        <v>100</v>
      </c>
      <c r="AH290">
        <v>100</v>
      </c>
      <c r="AI290">
        <v>100</v>
      </c>
      <c r="AJ290">
        <v>100</v>
      </c>
    </row>
    <row r="291" spans="1:36" x14ac:dyDescent="0.3">
      <c r="A291" t="s">
        <v>64</v>
      </c>
      <c r="B291">
        <v>57.54</v>
      </c>
      <c r="C291">
        <v>58.04</v>
      </c>
      <c r="D291">
        <v>55.8</v>
      </c>
      <c r="E291">
        <v>58.22</v>
      </c>
      <c r="F291">
        <v>60.43</v>
      </c>
      <c r="G291">
        <v>57.7</v>
      </c>
      <c r="H291">
        <v>57.08</v>
      </c>
      <c r="I291">
        <v>57.19</v>
      </c>
      <c r="J291">
        <v>57.03</v>
      </c>
      <c r="K291">
        <v>55.67</v>
      </c>
      <c r="L291">
        <v>58.02</v>
      </c>
      <c r="M291">
        <v>57.43</v>
      </c>
      <c r="N291">
        <v>57.7</v>
      </c>
      <c r="O291">
        <v>57.13</v>
      </c>
      <c r="P291">
        <v>59.45</v>
      </c>
      <c r="Q291">
        <v>57.79</v>
      </c>
      <c r="R291">
        <v>61.37</v>
      </c>
      <c r="S291">
        <v>59.75</v>
      </c>
      <c r="T291">
        <v>62.46</v>
      </c>
      <c r="U291">
        <v>62.43</v>
      </c>
      <c r="V291">
        <v>62.61</v>
      </c>
      <c r="W291">
        <v>60.67</v>
      </c>
      <c r="X291">
        <v>61.28</v>
      </c>
      <c r="Y291">
        <v>60.51</v>
      </c>
      <c r="Z291">
        <v>62.07</v>
      </c>
      <c r="AA291">
        <v>61.12</v>
      </c>
      <c r="AB291">
        <v>62.31</v>
      </c>
      <c r="AC291">
        <v>65.12</v>
      </c>
      <c r="AD291">
        <v>67.86</v>
      </c>
      <c r="AE291">
        <v>68.349999999999994</v>
      </c>
      <c r="AF291">
        <v>70.84</v>
      </c>
      <c r="AG291">
        <v>72.02</v>
      </c>
      <c r="AH291">
        <v>69.67</v>
      </c>
      <c r="AI291">
        <v>71.64</v>
      </c>
      <c r="AJ291">
        <v>70.63</v>
      </c>
    </row>
    <row r="292" spans="1:36" x14ac:dyDescent="0.3">
      <c r="A292" t="s">
        <v>65</v>
      </c>
      <c r="B292">
        <v>6.65</v>
      </c>
      <c r="C292">
        <v>6.03</v>
      </c>
      <c r="D292">
        <v>5.83</v>
      </c>
      <c r="E292">
        <v>5.92</v>
      </c>
      <c r="F292">
        <v>5.48</v>
      </c>
      <c r="G292">
        <v>5.38</v>
      </c>
      <c r="H292">
        <v>6.37</v>
      </c>
      <c r="I292">
        <v>5.03</v>
      </c>
      <c r="J292">
        <v>5.79</v>
      </c>
      <c r="K292">
        <v>7.42</v>
      </c>
      <c r="L292">
        <v>6.3</v>
      </c>
      <c r="M292">
        <v>5.16</v>
      </c>
      <c r="N292">
        <v>5.58</v>
      </c>
      <c r="O292">
        <v>6.77</v>
      </c>
      <c r="P292">
        <v>3.79</v>
      </c>
      <c r="Q292">
        <v>2.58</v>
      </c>
      <c r="R292">
        <v>4.7300000000000004</v>
      </c>
      <c r="S292">
        <v>4.68</v>
      </c>
      <c r="T292">
        <v>4.71</v>
      </c>
      <c r="U292">
        <v>5.85</v>
      </c>
      <c r="V292">
        <v>5.2</v>
      </c>
      <c r="W292">
        <v>5.44</v>
      </c>
      <c r="X292">
        <v>5.1100000000000003</v>
      </c>
      <c r="Y292">
        <v>4.42</v>
      </c>
      <c r="Z292">
        <v>4.0999999999999996</v>
      </c>
      <c r="AA292">
        <v>3.98</v>
      </c>
      <c r="AB292">
        <v>3.98</v>
      </c>
      <c r="AC292">
        <v>2.89</v>
      </c>
      <c r="AD292">
        <v>3.53</v>
      </c>
      <c r="AE292">
        <v>2.96</v>
      </c>
      <c r="AF292">
        <v>2.86</v>
      </c>
      <c r="AG292">
        <v>2.4500000000000002</v>
      </c>
      <c r="AH292">
        <v>3.1</v>
      </c>
      <c r="AI292">
        <v>3.56</v>
      </c>
      <c r="AJ292">
        <v>3.6</v>
      </c>
    </row>
    <row r="293" spans="1:36" x14ac:dyDescent="0.3">
      <c r="A293" t="s">
        <v>66</v>
      </c>
      <c r="B293">
        <v>35.81</v>
      </c>
      <c r="C293">
        <v>35.93</v>
      </c>
      <c r="D293">
        <v>38.369999999999997</v>
      </c>
      <c r="E293">
        <v>35.85</v>
      </c>
      <c r="F293">
        <v>34.090000000000003</v>
      </c>
      <c r="G293">
        <v>36.92</v>
      </c>
      <c r="H293">
        <v>36.54</v>
      </c>
      <c r="I293">
        <v>37.770000000000003</v>
      </c>
      <c r="J293">
        <v>37.18</v>
      </c>
      <c r="K293">
        <v>36.909999999999997</v>
      </c>
      <c r="L293">
        <v>35.68</v>
      </c>
      <c r="M293">
        <v>37.409999999999997</v>
      </c>
      <c r="N293">
        <v>36.72</v>
      </c>
      <c r="O293">
        <v>36.1</v>
      </c>
      <c r="P293">
        <v>36.770000000000003</v>
      </c>
      <c r="Q293">
        <v>39.630000000000003</v>
      </c>
      <c r="R293">
        <v>33.9</v>
      </c>
      <c r="S293">
        <v>35.57</v>
      </c>
      <c r="T293">
        <v>32.840000000000003</v>
      </c>
      <c r="U293">
        <v>31.73</v>
      </c>
      <c r="V293">
        <v>32.19</v>
      </c>
      <c r="W293">
        <v>33.89</v>
      </c>
      <c r="X293">
        <v>33.61</v>
      </c>
      <c r="Y293">
        <v>35.07</v>
      </c>
      <c r="Z293">
        <v>33.83</v>
      </c>
      <c r="AA293">
        <v>34.909999999999997</v>
      </c>
      <c r="AB293">
        <v>33.71</v>
      </c>
      <c r="AC293">
        <v>31.98</v>
      </c>
      <c r="AD293">
        <v>28.61</v>
      </c>
      <c r="AE293">
        <v>28.68</v>
      </c>
      <c r="AF293">
        <v>26.3</v>
      </c>
      <c r="AG293">
        <v>25.53</v>
      </c>
      <c r="AH293">
        <v>27.23</v>
      </c>
      <c r="AI293">
        <v>24.81</v>
      </c>
      <c r="AJ293">
        <v>25.77</v>
      </c>
    </row>
    <row r="295" spans="1:36" x14ac:dyDescent="0.3">
      <c r="A295" t="s">
        <v>67</v>
      </c>
    </row>
    <row r="296" spans="1:36" x14ac:dyDescent="0.3">
      <c r="A296" t="s">
        <v>63</v>
      </c>
      <c r="B296">
        <v>100</v>
      </c>
      <c r="C296">
        <v>100</v>
      </c>
      <c r="D296">
        <v>100</v>
      </c>
      <c r="E296">
        <v>100</v>
      </c>
      <c r="F296">
        <v>100</v>
      </c>
      <c r="G296">
        <v>100</v>
      </c>
      <c r="H296">
        <v>100</v>
      </c>
      <c r="I296">
        <v>100</v>
      </c>
      <c r="J296">
        <v>100</v>
      </c>
      <c r="K296">
        <v>100</v>
      </c>
      <c r="L296">
        <v>100</v>
      </c>
      <c r="M296">
        <v>100</v>
      </c>
      <c r="N296">
        <v>100</v>
      </c>
      <c r="O296">
        <v>100</v>
      </c>
      <c r="P296">
        <v>100</v>
      </c>
      <c r="Q296">
        <v>100</v>
      </c>
      <c r="R296">
        <v>100</v>
      </c>
      <c r="S296">
        <v>100</v>
      </c>
      <c r="T296">
        <v>100</v>
      </c>
      <c r="U296">
        <v>100</v>
      </c>
      <c r="V296">
        <v>100</v>
      </c>
      <c r="W296">
        <v>100</v>
      </c>
      <c r="X296">
        <v>100</v>
      </c>
      <c r="Y296">
        <v>100</v>
      </c>
      <c r="Z296">
        <v>100</v>
      </c>
      <c r="AA296">
        <v>100</v>
      </c>
      <c r="AB296">
        <v>100</v>
      </c>
      <c r="AC296">
        <v>100</v>
      </c>
      <c r="AD296">
        <v>100</v>
      </c>
      <c r="AE296">
        <v>100</v>
      </c>
      <c r="AF296">
        <v>100</v>
      </c>
      <c r="AG296">
        <v>100</v>
      </c>
      <c r="AH296">
        <v>100</v>
      </c>
      <c r="AI296">
        <v>100</v>
      </c>
      <c r="AJ296">
        <v>100</v>
      </c>
    </row>
    <row r="297" spans="1:36" x14ac:dyDescent="0.3">
      <c r="A297" t="s">
        <v>64</v>
      </c>
      <c r="B297">
        <v>58.19</v>
      </c>
      <c r="C297">
        <v>56.98</v>
      </c>
      <c r="D297">
        <v>58.27</v>
      </c>
      <c r="E297">
        <v>60.68</v>
      </c>
      <c r="F297">
        <v>58.29</v>
      </c>
      <c r="G297">
        <v>58.3</v>
      </c>
      <c r="H297">
        <v>61.64</v>
      </c>
      <c r="I297">
        <v>56.23</v>
      </c>
      <c r="J297">
        <v>59.86</v>
      </c>
      <c r="K297">
        <v>54.44</v>
      </c>
      <c r="L297">
        <v>59.83</v>
      </c>
      <c r="M297">
        <v>60.07</v>
      </c>
      <c r="N297">
        <v>59.23</v>
      </c>
      <c r="O297">
        <v>57.75</v>
      </c>
      <c r="P297">
        <v>60.83</v>
      </c>
      <c r="Q297">
        <v>59.81</v>
      </c>
      <c r="R297">
        <v>59.36</v>
      </c>
      <c r="S297">
        <v>65.28</v>
      </c>
      <c r="T297">
        <v>64.62</v>
      </c>
      <c r="U297">
        <v>58.82</v>
      </c>
      <c r="V297">
        <v>63.67</v>
      </c>
      <c r="W297">
        <v>60.73</v>
      </c>
      <c r="X297">
        <v>60.13</v>
      </c>
      <c r="Y297">
        <v>61.83</v>
      </c>
      <c r="Z297">
        <v>59.66</v>
      </c>
      <c r="AA297">
        <v>61.22</v>
      </c>
      <c r="AB297">
        <v>64</v>
      </c>
      <c r="AC297">
        <v>67.86</v>
      </c>
      <c r="AD297">
        <v>69.84</v>
      </c>
      <c r="AE297">
        <v>66.42</v>
      </c>
      <c r="AF297">
        <v>68.38</v>
      </c>
      <c r="AG297">
        <v>64.92</v>
      </c>
      <c r="AH297">
        <v>68.17</v>
      </c>
      <c r="AI297">
        <v>71.3</v>
      </c>
      <c r="AJ297">
        <v>72.03</v>
      </c>
    </row>
    <row r="298" spans="1:36" x14ac:dyDescent="0.3">
      <c r="A298" t="s">
        <v>65</v>
      </c>
      <c r="B298">
        <v>5.97</v>
      </c>
      <c r="C298">
        <v>6.03</v>
      </c>
      <c r="D298">
        <v>5.9</v>
      </c>
      <c r="E298">
        <v>4.57</v>
      </c>
      <c r="F298">
        <v>8.0500000000000007</v>
      </c>
      <c r="G298">
        <v>7.58</v>
      </c>
      <c r="H298">
        <v>5.63</v>
      </c>
      <c r="I298">
        <v>7.06</v>
      </c>
      <c r="J298">
        <v>8.85</v>
      </c>
      <c r="K298">
        <v>7.72</v>
      </c>
      <c r="L298">
        <v>7.81</v>
      </c>
      <c r="M298">
        <v>5.28</v>
      </c>
      <c r="N298">
        <v>6.54</v>
      </c>
      <c r="O298">
        <v>7.81</v>
      </c>
      <c r="P298">
        <v>5.57</v>
      </c>
      <c r="Q298">
        <v>2.88</v>
      </c>
      <c r="R298">
        <v>4.5199999999999996</v>
      </c>
      <c r="S298">
        <v>3.22</v>
      </c>
      <c r="T298">
        <v>4.97</v>
      </c>
      <c r="U298">
        <v>7.21</v>
      </c>
      <c r="V298">
        <v>7.18</v>
      </c>
      <c r="W298">
        <v>5.76</v>
      </c>
      <c r="X298">
        <v>5.15</v>
      </c>
      <c r="Y298">
        <v>4.4800000000000004</v>
      </c>
      <c r="Z298">
        <v>5.6</v>
      </c>
      <c r="AA298">
        <v>2.97</v>
      </c>
      <c r="AB298">
        <v>4.28</v>
      </c>
      <c r="AC298">
        <v>2.79</v>
      </c>
      <c r="AD298">
        <v>2.83</v>
      </c>
      <c r="AE298">
        <v>2.31</v>
      </c>
      <c r="AF298">
        <v>2.5299999999999998</v>
      </c>
      <c r="AG298">
        <v>2.61</v>
      </c>
      <c r="AH298">
        <v>3.71</v>
      </c>
      <c r="AI298">
        <v>3.42</v>
      </c>
      <c r="AJ298">
        <v>2</v>
      </c>
    </row>
    <row r="299" spans="1:36" x14ac:dyDescent="0.3">
      <c r="A299" t="s">
        <v>66</v>
      </c>
      <c r="B299">
        <v>35.840000000000003</v>
      </c>
      <c r="C299">
        <v>36.99</v>
      </c>
      <c r="D299">
        <v>35.83</v>
      </c>
      <c r="E299">
        <v>34.75</v>
      </c>
      <c r="F299">
        <v>33.659999999999997</v>
      </c>
      <c r="G299">
        <v>34.11</v>
      </c>
      <c r="H299">
        <v>32.729999999999997</v>
      </c>
      <c r="I299">
        <v>36.71</v>
      </c>
      <c r="J299">
        <v>31.3</v>
      </c>
      <c r="K299">
        <v>37.85</v>
      </c>
      <c r="L299">
        <v>32.369999999999997</v>
      </c>
      <c r="M299">
        <v>34.65</v>
      </c>
      <c r="N299">
        <v>34.229999999999997</v>
      </c>
      <c r="O299">
        <v>34.44</v>
      </c>
      <c r="P299">
        <v>33.6</v>
      </c>
      <c r="Q299">
        <v>37.31</v>
      </c>
      <c r="R299">
        <v>36.119999999999997</v>
      </c>
      <c r="S299">
        <v>31.5</v>
      </c>
      <c r="T299">
        <v>30.41</v>
      </c>
      <c r="U299">
        <v>33.97</v>
      </c>
      <c r="V299">
        <v>29.15</v>
      </c>
      <c r="W299">
        <v>33.51</v>
      </c>
      <c r="X299">
        <v>34.72</v>
      </c>
      <c r="Y299">
        <v>33.69</v>
      </c>
      <c r="Z299">
        <v>34.729999999999997</v>
      </c>
      <c r="AA299">
        <v>35.799999999999997</v>
      </c>
      <c r="AB299">
        <v>31.72</v>
      </c>
      <c r="AC299">
        <v>29.34</v>
      </c>
      <c r="AD299">
        <v>27.33</v>
      </c>
      <c r="AE299">
        <v>31.27</v>
      </c>
      <c r="AF299">
        <v>29.09</v>
      </c>
      <c r="AG299">
        <v>32.47</v>
      </c>
      <c r="AH299">
        <v>28.11</v>
      </c>
      <c r="AI299">
        <v>25.28</v>
      </c>
      <c r="AJ299">
        <v>25.97</v>
      </c>
    </row>
    <row r="302" spans="1:36" x14ac:dyDescent="0.3">
      <c r="A302" t="s">
        <v>32</v>
      </c>
    </row>
    <row r="303" spans="1:36" x14ac:dyDescent="0.3">
      <c r="A303" t="s">
        <v>56</v>
      </c>
    </row>
    <row r="304" spans="1:36" x14ac:dyDescent="0.3">
      <c r="A304" t="s">
        <v>51</v>
      </c>
    </row>
    <row r="305" spans="1:50" x14ac:dyDescent="0.3">
      <c r="A305" t="s">
        <v>35</v>
      </c>
      <c r="B305" s="1">
        <v>43466</v>
      </c>
      <c r="C305" s="1">
        <v>43497</v>
      </c>
      <c r="D305" s="1">
        <v>43525</v>
      </c>
      <c r="E305" s="1">
        <v>43556</v>
      </c>
      <c r="F305" s="1">
        <v>43586</v>
      </c>
      <c r="G305" s="1">
        <v>43617</v>
      </c>
      <c r="H305" s="1">
        <v>43647</v>
      </c>
      <c r="I305" s="1">
        <v>43678</v>
      </c>
      <c r="J305" s="1">
        <v>43709</v>
      </c>
      <c r="K305" s="1">
        <v>43739</v>
      </c>
      <c r="L305" s="1">
        <v>43770</v>
      </c>
      <c r="M305" s="1">
        <v>43800</v>
      </c>
      <c r="N305" s="1">
        <v>43831</v>
      </c>
      <c r="O305" s="1">
        <v>43862</v>
      </c>
      <c r="P305" s="1">
        <v>43891</v>
      </c>
      <c r="Q305" s="1">
        <v>43922</v>
      </c>
      <c r="R305" s="1">
        <v>43952</v>
      </c>
      <c r="S305" s="1">
        <v>43983</v>
      </c>
      <c r="T305" s="1">
        <v>44013</v>
      </c>
      <c r="U305" s="1">
        <v>44044</v>
      </c>
      <c r="V305" s="1">
        <v>44075</v>
      </c>
      <c r="W305" s="1">
        <v>44105</v>
      </c>
      <c r="X305" s="1">
        <v>44136</v>
      </c>
      <c r="Y305" s="1">
        <v>44166</v>
      </c>
      <c r="Z305" s="1">
        <v>44197</v>
      </c>
      <c r="AA305" s="1">
        <v>44228</v>
      </c>
      <c r="AB305" s="1">
        <v>44256</v>
      </c>
      <c r="AC305" s="1">
        <v>44287</v>
      </c>
      <c r="AD305" s="1" t="s">
        <v>49</v>
      </c>
      <c r="AE305" s="1">
        <v>44348</v>
      </c>
      <c r="AF305" s="1">
        <v>44378</v>
      </c>
      <c r="AG305" s="1">
        <v>44409</v>
      </c>
      <c r="AH305" s="1">
        <v>44440</v>
      </c>
      <c r="AI305" s="1">
        <v>44470</v>
      </c>
      <c r="AJ305" s="1">
        <v>44501</v>
      </c>
      <c r="AK305" s="1"/>
      <c r="AL305" s="1"/>
      <c r="AM305" s="1"/>
      <c r="AN305" s="1"/>
      <c r="AO305" s="1"/>
      <c r="AP305" s="1"/>
      <c r="AQ305" s="1"/>
      <c r="AR305" s="1"/>
      <c r="AS305" s="1"/>
      <c r="AT305" s="1"/>
      <c r="AU305" s="1"/>
      <c r="AV305" s="1"/>
      <c r="AW305" s="1"/>
      <c r="AX305" s="1"/>
    </row>
    <row r="306" spans="1:50" x14ac:dyDescent="0.3">
      <c r="A306" t="s">
        <v>57</v>
      </c>
    </row>
    <row r="307" spans="1:50" x14ac:dyDescent="0.3">
      <c r="A307" t="s">
        <v>58</v>
      </c>
      <c r="B307">
        <v>100</v>
      </c>
      <c r="C307">
        <v>100</v>
      </c>
      <c r="D307">
        <v>100</v>
      </c>
      <c r="E307">
        <v>100</v>
      </c>
      <c r="F307">
        <v>100</v>
      </c>
      <c r="G307">
        <v>100</v>
      </c>
      <c r="H307">
        <v>100</v>
      </c>
      <c r="I307">
        <v>100</v>
      </c>
      <c r="J307">
        <v>100</v>
      </c>
      <c r="K307">
        <v>100</v>
      </c>
      <c r="L307">
        <v>100</v>
      </c>
      <c r="M307">
        <v>100</v>
      </c>
      <c r="N307">
        <v>100</v>
      </c>
      <c r="O307">
        <v>100</v>
      </c>
      <c r="P307">
        <v>100</v>
      </c>
      <c r="Q307">
        <v>100</v>
      </c>
      <c r="R307">
        <v>100</v>
      </c>
      <c r="S307">
        <v>100</v>
      </c>
      <c r="T307">
        <v>100</v>
      </c>
      <c r="U307">
        <v>100</v>
      </c>
      <c r="V307">
        <v>100</v>
      </c>
      <c r="W307">
        <v>100</v>
      </c>
      <c r="X307">
        <v>100</v>
      </c>
      <c r="Y307">
        <v>100</v>
      </c>
      <c r="Z307">
        <v>100</v>
      </c>
      <c r="AA307">
        <v>100</v>
      </c>
      <c r="AB307">
        <v>100</v>
      </c>
      <c r="AC307">
        <v>100</v>
      </c>
      <c r="AD307">
        <v>100</v>
      </c>
      <c r="AE307">
        <v>100</v>
      </c>
      <c r="AF307">
        <v>100</v>
      </c>
      <c r="AG307">
        <v>100</v>
      </c>
      <c r="AH307">
        <v>100</v>
      </c>
      <c r="AI307">
        <v>100</v>
      </c>
      <c r="AJ307">
        <v>100</v>
      </c>
    </row>
    <row r="308" spans="1:50" x14ac:dyDescent="0.3">
      <c r="A308" t="s">
        <v>59</v>
      </c>
      <c r="B308">
        <v>38.869999999999997</v>
      </c>
      <c r="C308">
        <v>34.159999999999997</v>
      </c>
      <c r="D308">
        <v>34.71</v>
      </c>
      <c r="E308">
        <v>38.07</v>
      </c>
      <c r="F308">
        <v>39.76</v>
      </c>
      <c r="G308">
        <v>41.17</v>
      </c>
      <c r="H308">
        <v>38.35</v>
      </c>
      <c r="I308">
        <v>33.54</v>
      </c>
      <c r="J308">
        <v>39.58</v>
      </c>
      <c r="K308">
        <v>43.02</v>
      </c>
      <c r="L308">
        <v>35.729999999999997</v>
      </c>
      <c r="M308">
        <v>41.34</v>
      </c>
      <c r="N308">
        <v>36.909999999999997</v>
      </c>
      <c r="O308">
        <v>41.62</v>
      </c>
      <c r="P308">
        <v>38.74</v>
      </c>
      <c r="Q308">
        <v>41.31</v>
      </c>
      <c r="R308">
        <v>43.8</v>
      </c>
      <c r="S308">
        <v>39.47</v>
      </c>
      <c r="T308">
        <v>39.94</v>
      </c>
      <c r="U308">
        <v>40.03</v>
      </c>
      <c r="V308">
        <v>41.19</v>
      </c>
      <c r="W308">
        <v>42.6</v>
      </c>
      <c r="X308">
        <v>40.880000000000003</v>
      </c>
      <c r="Y308">
        <v>50.78</v>
      </c>
      <c r="Z308">
        <v>42.01</v>
      </c>
      <c r="AA308">
        <v>42.9</v>
      </c>
      <c r="AB308">
        <v>48.41</v>
      </c>
      <c r="AC308">
        <v>45.76</v>
      </c>
      <c r="AD308">
        <v>53.99</v>
      </c>
      <c r="AE308">
        <v>58.46</v>
      </c>
      <c r="AF308">
        <v>51.57</v>
      </c>
      <c r="AG308">
        <v>54.7</v>
      </c>
      <c r="AH308">
        <v>49.91</v>
      </c>
      <c r="AI308">
        <v>55.31</v>
      </c>
      <c r="AJ308">
        <v>56.24</v>
      </c>
    </row>
    <row r="309" spans="1:50" x14ac:dyDescent="0.3">
      <c r="A309" t="s">
        <v>60</v>
      </c>
      <c r="B309">
        <v>19.13</v>
      </c>
      <c r="C309">
        <v>18.86</v>
      </c>
      <c r="D309">
        <v>18.46</v>
      </c>
      <c r="E309">
        <v>19.23</v>
      </c>
      <c r="F309">
        <v>13.46</v>
      </c>
      <c r="G309">
        <v>16.579999999999998</v>
      </c>
      <c r="H309">
        <v>14.67</v>
      </c>
      <c r="I309">
        <v>22.35</v>
      </c>
      <c r="J309">
        <v>17.989999999999998</v>
      </c>
      <c r="K309">
        <v>17.559999999999999</v>
      </c>
      <c r="L309">
        <v>23.49</v>
      </c>
      <c r="M309">
        <v>18.62</v>
      </c>
      <c r="N309">
        <v>23.19</v>
      </c>
      <c r="O309">
        <v>18.27</v>
      </c>
      <c r="P309">
        <v>17.22</v>
      </c>
      <c r="Q309">
        <v>11.81</v>
      </c>
      <c r="R309">
        <v>15.16</v>
      </c>
      <c r="S309">
        <v>20.309999999999999</v>
      </c>
      <c r="T309">
        <v>17.25</v>
      </c>
      <c r="U309">
        <v>15.41</v>
      </c>
      <c r="V309">
        <v>20.91</v>
      </c>
      <c r="W309">
        <v>18.91</v>
      </c>
      <c r="X309">
        <v>24.51</v>
      </c>
      <c r="Y309">
        <v>16.440000000000001</v>
      </c>
      <c r="Z309">
        <v>17.88</v>
      </c>
      <c r="AA309">
        <v>19.420000000000002</v>
      </c>
      <c r="AB309">
        <v>14.39</v>
      </c>
      <c r="AC309">
        <v>15.98</v>
      </c>
      <c r="AD309">
        <v>13.46</v>
      </c>
      <c r="AE309">
        <v>12.21</v>
      </c>
      <c r="AF309">
        <v>13.42</v>
      </c>
      <c r="AG309">
        <v>17.02</v>
      </c>
      <c r="AH309">
        <v>15.56</v>
      </c>
      <c r="AI309">
        <v>15.51</v>
      </c>
      <c r="AJ309">
        <v>12.39</v>
      </c>
    </row>
    <row r="310" spans="1:50" x14ac:dyDescent="0.3">
      <c r="A310" t="s">
        <v>61</v>
      </c>
      <c r="B310">
        <v>42</v>
      </c>
      <c r="C310">
        <v>46.98</v>
      </c>
      <c r="D310">
        <v>46.83</v>
      </c>
      <c r="E310">
        <v>42.7</v>
      </c>
      <c r="F310">
        <v>46.77</v>
      </c>
      <c r="G310">
        <v>42.24</v>
      </c>
      <c r="H310">
        <v>46.98</v>
      </c>
      <c r="I310">
        <v>44.11</v>
      </c>
      <c r="J310">
        <v>42.42</v>
      </c>
      <c r="K310">
        <v>39.42</v>
      </c>
      <c r="L310">
        <v>40.79</v>
      </c>
      <c r="M310">
        <v>40.04</v>
      </c>
      <c r="N310">
        <v>39.9</v>
      </c>
      <c r="O310">
        <v>40.119999999999997</v>
      </c>
      <c r="P310">
        <v>44.04</v>
      </c>
      <c r="Q310">
        <v>46.88</v>
      </c>
      <c r="R310">
        <v>41.04</v>
      </c>
      <c r="S310">
        <v>40.22</v>
      </c>
      <c r="T310">
        <v>42.81</v>
      </c>
      <c r="U310">
        <v>44.57</v>
      </c>
      <c r="V310">
        <v>37.9</v>
      </c>
      <c r="W310">
        <v>38.49</v>
      </c>
      <c r="X310">
        <v>34.61</v>
      </c>
      <c r="Y310">
        <v>32.78</v>
      </c>
      <c r="Z310">
        <v>40.11</v>
      </c>
      <c r="AA310">
        <v>37.68</v>
      </c>
      <c r="AB310">
        <v>37.200000000000003</v>
      </c>
      <c r="AC310">
        <v>38.26</v>
      </c>
      <c r="AD310">
        <v>32.56</v>
      </c>
      <c r="AE310">
        <v>29.34</v>
      </c>
      <c r="AF310">
        <v>35.01</v>
      </c>
      <c r="AG310">
        <v>28.28</v>
      </c>
      <c r="AH310">
        <v>34.53</v>
      </c>
      <c r="AI310">
        <v>29.18</v>
      </c>
      <c r="AJ310">
        <v>31.37</v>
      </c>
    </row>
    <row r="312" spans="1:50" x14ac:dyDescent="0.3">
      <c r="A312" t="s">
        <v>62</v>
      </c>
    </row>
    <row r="313" spans="1:50" x14ac:dyDescent="0.3">
      <c r="A313" t="s">
        <v>63</v>
      </c>
      <c r="B313">
        <v>100</v>
      </c>
      <c r="C313">
        <v>100</v>
      </c>
      <c r="D313">
        <v>100</v>
      </c>
      <c r="E313">
        <v>100</v>
      </c>
      <c r="F313">
        <v>100</v>
      </c>
      <c r="G313">
        <v>100</v>
      </c>
      <c r="H313">
        <v>100</v>
      </c>
      <c r="I313">
        <v>100</v>
      </c>
      <c r="J313">
        <v>100</v>
      </c>
      <c r="K313">
        <v>100</v>
      </c>
      <c r="L313">
        <v>100</v>
      </c>
      <c r="M313">
        <v>100</v>
      </c>
      <c r="N313">
        <v>100</v>
      </c>
      <c r="O313">
        <v>100</v>
      </c>
      <c r="P313">
        <v>100</v>
      </c>
      <c r="Q313">
        <v>100</v>
      </c>
      <c r="R313">
        <v>100</v>
      </c>
      <c r="S313">
        <v>100</v>
      </c>
      <c r="T313">
        <v>100</v>
      </c>
      <c r="U313">
        <v>100</v>
      </c>
      <c r="V313">
        <v>100</v>
      </c>
      <c r="W313">
        <v>100</v>
      </c>
      <c r="X313">
        <v>100</v>
      </c>
      <c r="Y313">
        <v>100</v>
      </c>
      <c r="Z313">
        <v>100</v>
      </c>
      <c r="AA313">
        <v>100</v>
      </c>
      <c r="AB313">
        <v>100</v>
      </c>
      <c r="AC313">
        <v>100</v>
      </c>
      <c r="AD313">
        <v>100</v>
      </c>
      <c r="AE313">
        <v>100</v>
      </c>
      <c r="AF313">
        <v>100</v>
      </c>
      <c r="AG313">
        <v>100</v>
      </c>
      <c r="AH313">
        <v>100</v>
      </c>
      <c r="AI313">
        <v>100</v>
      </c>
      <c r="AJ313">
        <v>100</v>
      </c>
    </row>
    <row r="314" spans="1:50" x14ac:dyDescent="0.3">
      <c r="A314" t="s">
        <v>64</v>
      </c>
      <c r="B314">
        <v>57.26</v>
      </c>
      <c r="C314">
        <v>57.71</v>
      </c>
      <c r="D314">
        <v>51.35</v>
      </c>
      <c r="E314">
        <v>54.57</v>
      </c>
      <c r="F314">
        <v>55.94</v>
      </c>
      <c r="G314">
        <v>53.96</v>
      </c>
      <c r="H314">
        <v>52.59</v>
      </c>
      <c r="I314">
        <v>51.34</v>
      </c>
      <c r="J314">
        <v>54.05</v>
      </c>
      <c r="K314">
        <v>50.09</v>
      </c>
      <c r="L314">
        <v>53.35</v>
      </c>
      <c r="M314">
        <v>53.07</v>
      </c>
      <c r="N314">
        <v>56.14</v>
      </c>
      <c r="O314">
        <v>52.55</v>
      </c>
      <c r="P314">
        <v>56.65</v>
      </c>
      <c r="Q314">
        <v>52.35</v>
      </c>
      <c r="R314">
        <v>57.08</v>
      </c>
      <c r="S314">
        <v>55.29</v>
      </c>
      <c r="T314">
        <v>59.92</v>
      </c>
      <c r="U314">
        <v>59.28</v>
      </c>
      <c r="V314">
        <v>59.21</v>
      </c>
      <c r="W314">
        <v>56.37</v>
      </c>
      <c r="X314">
        <v>56.02</v>
      </c>
      <c r="Y314">
        <v>55.63</v>
      </c>
      <c r="Z314">
        <v>61.31</v>
      </c>
      <c r="AA314">
        <v>58.06</v>
      </c>
      <c r="AB314">
        <v>57.03</v>
      </c>
      <c r="AC314">
        <v>63.25</v>
      </c>
      <c r="AD314">
        <v>61.97</v>
      </c>
      <c r="AE314">
        <v>65.81</v>
      </c>
      <c r="AF314">
        <v>68.58</v>
      </c>
      <c r="AG314">
        <v>67.89</v>
      </c>
      <c r="AH314">
        <v>66.67</v>
      </c>
      <c r="AI314">
        <v>70.95</v>
      </c>
      <c r="AJ314">
        <v>67.760000000000005</v>
      </c>
    </row>
    <row r="315" spans="1:50" x14ac:dyDescent="0.3">
      <c r="A315" t="s">
        <v>65</v>
      </c>
      <c r="B315">
        <v>7.78</v>
      </c>
      <c r="C315">
        <v>6.08</v>
      </c>
      <c r="D315">
        <v>6.4</v>
      </c>
      <c r="E315">
        <v>7.24</v>
      </c>
      <c r="F315">
        <v>7.15</v>
      </c>
      <c r="G315">
        <v>5.64</v>
      </c>
      <c r="H315">
        <v>9.44</v>
      </c>
      <c r="I315">
        <v>7.58</v>
      </c>
      <c r="J315">
        <v>7.58</v>
      </c>
      <c r="K315">
        <v>11.11</v>
      </c>
      <c r="L315">
        <v>7.7</v>
      </c>
      <c r="M315">
        <v>7.71</v>
      </c>
      <c r="N315">
        <v>6.19</v>
      </c>
      <c r="O315">
        <v>10.83</v>
      </c>
      <c r="P315">
        <v>5.17</v>
      </c>
      <c r="Q315">
        <v>5.42</v>
      </c>
      <c r="R315">
        <v>6.99</v>
      </c>
      <c r="S315">
        <v>6.11</v>
      </c>
      <c r="T315">
        <v>6.05</v>
      </c>
      <c r="U315">
        <v>8.0299999999999994</v>
      </c>
      <c r="V315">
        <v>7.5</v>
      </c>
      <c r="W315">
        <v>8.32</v>
      </c>
      <c r="X315">
        <v>9.6999999999999993</v>
      </c>
      <c r="Y315">
        <v>8.6999999999999993</v>
      </c>
      <c r="Z315">
        <v>5.88</v>
      </c>
      <c r="AA315">
        <v>6.89</v>
      </c>
      <c r="AB315">
        <v>6.98</v>
      </c>
      <c r="AC315">
        <v>4.91</v>
      </c>
      <c r="AD315">
        <v>5.69</v>
      </c>
      <c r="AE315">
        <v>4.34</v>
      </c>
      <c r="AF315">
        <v>4.29</v>
      </c>
      <c r="AG315">
        <v>4.83</v>
      </c>
      <c r="AH315">
        <v>4.6100000000000003</v>
      </c>
      <c r="AI315">
        <v>5.16</v>
      </c>
      <c r="AJ315">
        <v>6.72</v>
      </c>
    </row>
    <row r="316" spans="1:50" x14ac:dyDescent="0.3">
      <c r="A316" t="s">
        <v>66</v>
      </c>
      <c r="B316">
        <v>34.96</v>
      </c>
      <c r="C316">
        <v>36.21</v>
      </c>
      <c r="D316">
        <v>42.25</v>
      </c>
      <c r="E316">
        <v>38.18</v>
      </c>
      <c r="F316">
        <v>36.909999999999997</v>
      </c>
      <c r="G316">
        <v>40.4</v>
      </c>
      <c r="H316">
        <v>37.97</v>
      </c>
      <c r="I316">
        <v>41.08</v>
      </c>
      <c r="J316">
        <v>38.369999999999997</v>
      </c>
      <c r="K316">
        <v>38.799999999999997</v>
      </c>
      <c r="L316">
        <v>38.950000000000003</v>
      </c>
      <c r="M316">
        <v>39.22</v>
      </c>
      <c r="N316">
        <v>37.659999999999997</v>
      </c>
      <c r="O316">
        <v>36.619999999999997</v>
      </c>
      <c r="P316">
        <v>38.18</v>
      </c>
      <c r="Q316">
        <v>42.23</v>
      </c>
      <c r="R316">
        <v>35.93</v>
      </c>
      <c r="S316">
        <v>38.6</v>
      </c>
      <c r="T316">
        <v>34.03</v>
      </c>
      <c r="U316">
        <v>32.69</v>
      </c>
      <c r="V316">
        <v>33.29</v>
      </c>
      <c r="W316">
        <v>35.31</v>
      </c>
      <c r="X316">
        <v>34.28</v>
      </c>
      <c r="Y316">
        <v>35.67</v>
      </c>
      <c r="Z316">
        <v>32.81</v>
      </c>
      <c r="AA316">
        <v>35.06</v>
      </c>
      <c r="AB316">
        <v>35.99</v>
      </c>
      <c r="AC316">
        <v>31.84</v>
      </c>
      <c r="AD316">
        <v>32.33</v>
      </c>
      <c r="AE316">
        <v>29.86</v>
      </c>
      <c r="AF316">
        <v>27.12</v>
      </c>
      <c r="AG316">
        <v>27.29</v>
      </c>
      <c r="AH316">
        <v>28.72</v>
      </c>
      <c r="AI316">
        <v>23.89</v>
      </c>
      <c r="AJ316">
        <v>25.52</v>
      </c>
    </row>
    <row r="318" spans="1:50" x14ac:dyDescent="0.3">
      <c r="A318" t="s">
        <v>67</v>
      </c>
    </row>
    <row r="319" spans="1:50" x14ac:dyDescent="0.3">
      <c r="A319" t="s">
        <v>63</v>
      </c>
      <c r="B319">
        <v>100</v>
      </c>
      <c r="C319">
        <v>100</v>
      </c>
      <c r="D319">
        <v>100</v>
      </c>
      <c r="E319">
        <v>100</v>
      </c>
      <c r="F319">
        <v>100</v>
      </c>
      <c r="G319">
        <v>100</v>
      </c>
      <c r="H319">
        <v>100</v>
      </c>
      <c r="I319">
        <v>100</v>
      </c>
      <c r="J319">
        <v>100</v>
      </c>
      <c r="K319">
        <v>100</v>
      </c>
      <c r="L319">
        <v>100</v>
      </c>
      <c r="M319">
        <v>100</v>
      </c>
      <c r="N319">
        <v>100</v>
      </c>
      <c r="O319">
        <v>100</v>
      </c>
      <c r="P319">
        <v>100</v>
      </c>
      <c r="Q319">
        <v>100</v>
      </c>
      <c r="R319">
        <v>100</v>
      </c>
      <c r="S319">
        <v>100</v>
      </c>
      <c r="T319">
        <v>100</v>
      </c>
      <c r="U319">
        <v>100</v>
      </c>
      <c r="V319">
        <v>100</v>
      </c>
      <c r="W319">
        <v>100</v>
      </c>
      <c r="X319">
        <v>100</v>
      </c>
      <c r="Y319">
        <v>100</v>
      </c>
      <c r="Z319">
        <v>100</v>
      </c>
      <c r="AA319">
        <v>100</v>
      </c>
      <c r="AB319">
        <v>100</v>
      </c>
      <c r="AC319">
        <v>100</v>
      </c>
      <c r="AD319">
        <v>100</v>
      </c>
      <c r="AE319">
        <v>100</v>
      </c>
      <c r="AF319">
        <v>100</v>
      </c>
      <c r="AG319">
        <v>100</v>
      </c>
      <c r="AH319">
        <v>100</v>
      </c>
      <c r="AI319">
        <v>100</v>
      </c>
      <c r="AJ319">
        <v>100</v>
      </c>
    </row>
    <row r="320" spans="1:50" x14ac:dyDescent="0.3">
      <c r="A320" t="s">
        <v>64</v>
      </c>
      <c r="B320">
        <v>56.08</v>
      </c>
      <c r="C320">
        <v>52.4</v>
      </c>
      <c r="D320">
        <v>51.36</v>
      </c>
      <c r="E320">
        <v>53.46</v>
      </c>
      <c r="F320">
        <v>52.01</v>
      </c>
      <c r="G320">
        <v>56.75</v>
      </c>
      <c r="H320">
        <v>47.76</v>
      </c>
      <c r="I320">
        <v>49.35</v>
      </c>
      <c r="J320">
        <v>56.63</v>
      </c>
      <c r="K320">
        <v>45.39</v>
      </c>
      <c r="L320">
        <v>59.5</v>
      </c>
      <c r="M320">
        <v>51.79</v>
      </c>
      <c r="N320">
        <v>47.23</v>
      </c>
      <c r="O320">
        <v>59.78</v>
      </c>
      <c r="P320">
        <v>67.58</v>
      </c>
      <c r="Q320">
        <v>62.68</v>
      </c>
      <c r="R320">
        <v>56.69</v>
      </c>
      <c r="S320">
        <v>54.88</v>
      </c>
      <c r="T320">
        <v>61.05</v>
      </c>
      <c r="U320">
        <v>50.05</v>
      </c>
      <c r="V320">
        <v>55.24</v>
      </c>
      <c r="W320">
        <v>55.76</v>
      </c>
      <c r="X320">
        <v>59.1</v>
      </c>
      <c r="Y320">
        <v>54.36</v>
      </c>
      <c r="Z320">
        <v>47.62</v>
      </c>
      <c r="AA320">
        <v>58</v>
      </c>
      <c r="AB320">
        <v>55.57</v>
      </c>
      <c r="AC320">
        <v>62.82</v>
      </c>
      <c r="AD320">
        <v>69.75</v>
      </c>
      <c r="AE320">
        <v>67.98</v>
      </c>
      <c r="AF320">
        <v>66.14</v>
      </c>
      <c r="AG320">
        <v>57.7</v>
      </c>
      <c r="AH320">
        <v>64.95</v>
      </c>
      <c r="AI320">
        <v>63.16</v>
      </c>
      <c r="AJ320">
        <v>70.45</v>
      </c>
    </row>
    <row r="321" spans="1:50" x14ac:dyDescent="0.3">
      <c r="A321" t="s">
        <v>65</v>
      </c>
      <c r="B321">
        <v>5.76</v>
      </c>
      <c r="C321">
        <v>8.76</v>
      </c>
      <c r="D321">
        <v>11.88</v>
      </c>
      <c r="E321">
        <v>10.28</v>
      </c>
      <c r="F321">
        <v>14.03</v>
      </c>
      <c r="G321">
        <v>8.27</v>
      </c>
      <c r="H321">
        <v>8.85</v>
      </c>
      <c r="I321">
        <v>8.0500000000000007</v>
      </c>
      <c r="J321">
        <v>10.83</v>
      </c>
      <c r="K321">
        <v>11.24</v>
      </c>
      <c r="L321">
        <v>5.89</v>
      </c>
      <c r="M321">
        <v>3.58</v>
      </c>
      <c r="N321">
        <v>12.55</v>
      </c>
      <c r="O321">
        <v>4.97</v>
      </c>
      <c r="P321">
        <v>4.82</v>
      </c>
      <c r="Q321">
        <v>2.25</v>
      </c>
      <c r="R321">
        <v>9.5399999999999991</v>
      </c>
      <c r="S321">
        <v>4.96</v>
      </c>
      <c r="T321">
        <v>7.4</v>
      </c>
      <c r="U321">
        <v>17.260000000000002</v>
      </c>
      <c r="V321">
        <v>14.72</v>
      </c>
      <c r="W321">
        <v>8.5299999999999994</v>
      </c>
      <c r="X321">
        <v>5.35</v>
      </c>
      <c r="Y321">
        <v>12.31</v>
      </c>
      <c r="Z321">
        <v>13.8</v>
      </c>
      <c r="AA321">
        <v>3.5</v>
      </c>
      <c r="AB321">
        <v>8.5299999999999994</v>
      </c>
      <c r="AC321">
        <v>2.33</v>
      </c>
      <c r="AD321">
        <v>4.51</v>
      </c>
      <c r="AE321">
        <v>5.0599999999999996</v>
      </c>
      <c r="AF321">
        <v>3.97</v>
      </c>
      <c r="AG321">
        <v>2.4500000000000002</v>
      </c>
      <c r="AH321">
        <v>3.98</v>
      </c>
      <c r="AI321">
        <v>2.57</v>
      </c>
      <c r="AJ321">
        <v>4.3600000000000003</v>
      </c>
    </row>
    <row r="322" spans="1:50" x14ac:dyDescent="0.3">
      <c r="A322" t="s">
        <v>66</v>
      </c>
      <c r="B322">
        <v>38.15</v>
      </c>
      <c r="C322">
        <v>38.840000000000003</v>
      </c>
      <c r="D322">
        <v>36.76</v>
      </c>
      <c r="E322">
        <v>36.26</v>
      </c>
      <c r="F322">
        <v>33.96</v>
      </c>
      <c r="G322">
        <v>34.99</v>
      </c>
      <c r="H322">
        <v>43.39</v>
      </c>
      <c r="I322">
        <v>42.6</v>
      </c>
      <c r="J322">
        <v>32.54</v>
      </c>
      <c r="K322">
        <v>43.38</v>
      </c>
      <c r="L322">
        <v>34.6</v>
      </c>
      <c r="M322">
        <v>44.63</v>
      </c>
      <c r="N322">
        <v>40.21</v>
      </c>
      <c r="O322">
        <v>35.25</v>
      </c>
      <c r="P322">
        <v>27.59</v>
      </c>
      <c r="Q322">
        <v>35.06</v>
      </c>
      <c r="R322">
        <v>33.78</v>
      </c>
      <c r="S322">
        <v>40.159999999999997</v>
      </c>
      <c r="T322">
        <v>31.55</v>
      </c>
      <c r="U322">
        <v>32.69</v>
      </c>
      <c r="V322">
        <v>30.04</v>
      </c>
      <c r="W322">
        <v>35.72</v>
      </c>
      <c r="X322">
        <v>35.549999999999997</v>
      </c>
      <c r="Y322">
        <v>33.340000000000003</v>
      </c>
      <c r="Z322">
        <v>38.58</v>
      </c>
      <c r="AA322">
        <v>38.5</v>
      </c>
      <c r="AB322">
        <v>35.9</v>
      </c>
      <c r="AC322">
        <v>34.85</v>
      </c>
      <c r="AD322">
        <v>25.74</v>
      </c>
      <c r="AE322">
        <v>26.97</v>
      </c>
      <c r="AF322">
        <v>29.89</v>
      </c>
      <c r="AG322">
        <v>39.85</v>
      </c>
      <c r="AH322">
        <v>31.07</v>
      </c>
      <c r="AI322">
        <v>34.26</v>
      </c>
      <c r="AJ322">
        <v>25.18</v>
      </c>
    </row>
    <row r="325" spans="1:50" x14ac:dyDescent="0.3">
      <c r="A325" t="s">
        <v>32</v>
      </c>
    </row>
    <row r="326" spans="1:50" x14ac:dyDescent="0.3">
      <c r="A326" t="s">
        <v>56</v>
      </c>
    </row>
    <row r="327" spans="1:50" x14ac:dyDescent="0.3">
      <c r="A327" t="s">
        <v>52</v>
      </c>
    </row>
    <row r="328" spans="1:50" x14ac:dyDescent="0.3">
      <c r="A328" t="s">
        <v>35</v>
      </c>
      <c r="B328" s="1">
        <v>43466</v>
      </c>
      <c r="C328" s="1">
        <v>43497</v>
      </c>
      <c r="D328" s="1">
        <v>43525</v>
      </c>
      <c r="E328" s="1">
        <v>43556</v>
      </c>
      <c r="F328" s="1">
        <v>43586</v>
      </c>
      <c r="G328" s="1">
        <v>43617</v>
      </c>
      <c r="H328" s="1">
        <v>43647</v>
      </c>
      <c r="I328" s="1">
        <v>43678</v>
      </c>
      <c r="J328" s="1">
        <v>43709</v>
      </c>
      <c r="K328" s="1">
        <v>43739</v>
      </c>
      <c r="L328" s="1">
        <v>43770</v>
      </c>
      <c r="M328" s="1">
        <v>43800</v>
      </c>
      <c r="N328" s="1">
        <v>43831</v>
      </c>
      <c r="O328" s="1">
        <v>43862</v>
      </c>
      <c r="P328" s="1">
        <v>43891</v>
      </c>
      <c r="Q328" s="1">
        <v>43922</v>
      </c>
      <c r="R328" s="1">
        <v>43952</v>
      </c>
      <c r="S328" s="1">
        <v>43983</v>
      </c>
      <c r="T328" s="1">
        <v>44013</v>
      </c>
      <c r="U328" s="1">
        <v>44044</v>
      </c>
      <c r="V328" s="1">
        <v>44075</v>
      </c>
      <c r="W328" s="1">
        <v>44105</v>
      </c>
      <c r="X328" s="1">
        <v>44136</v>
      </c>
      <c r="Y328" s="1">
        <v>44166</v>
      </c>
      <c r="Z328" s="1">
        <v>44197</v>
      </c>
      <c r="AA328" s="1">
        <v>44228</v>
      </c>
      <c r="AB328" s="1">
        <v>44256</v>
      </c>
      <c r="AC328" s="1">
        <v>44287</v>
      </c>
      <c r="AD328" s="1" t="s">
        <v>49</v>
      </c>
      <c r="AE328" s="1">
        <v>44348</v>
      </c>
      <c r="AF328" s="1">
        <v>44378</v>
      </c>
      <c r="AG328" s="1">
        <v>44409</v>
      </c>
      <c r="AH328" s="1">
        <v>44440</v>
      </c>
      <c r="AI328" s="1">
        <v>44470</v>
      </c>
      <c r="AJ328" s="1">
        <v>44501</v>
      </c>
      <c r="AK328" s="1"/>
      <c r="AL328" s="1"/>
      <c r="AM328" s="1"/>
      <c r="AN328" s="1"/>
      <c r="AO328" s="1"/>
      <c r="AP328" s="1"/>
      <c r="AQ328" s="1"/>
      <c r="AR328" s="1"/>
      <c r="AS328" s="1"/>
      <c r="AT328" s="1"/>
      <c r="AU328" s="1"/>
      <c r="AV328" s="1"/>
      <c r="AW328" s="1"/>
      <c r="AX328" s="1"/>
    </row>
    <row r="329" spans="1:50" x14ac:dyDescent="0.3">
      <c r="A329" t="s">
        <v>57</v>
      </c>
    </row>
    <row r="330" spans="1:50" x14ac:dyDescent="0.3">
      <c r="A330" t="s">
        <v>58</v>
      </c>
      <c r="B330">
        <v>100</v>
      </c>
      <c r="C330">
        <v>100</v>
      </c>
      <c r="D330">
        <v>100</v>
      </c>
      <c r="E330">
        <v>100</v>
      </c>
      <c r="F330">
        <v>100</v>
      </c>
      <c r="G330">
        <v>100</v>
      </c>
      <c r="H330">
        <v>100</v>
      </c>
      <c r="I330">
        <v>100</v>
      </c>
      <c r="J330">
        <v>100</v>
      </c>
      <c r="K330">
        <v>100</v>
      </c>
      <c r="L330">
        <v>100</v>
      </c>
      <c r="M330">
        <v>100</v>
      </c>
      <c r="N330">
        <v>100</v>
      </c>
      <c r="O330">
        <v>100</v>
      </c>
      <c r="P330">
        <v>100</v>
      </c>
      <c r="Q330">
        <v>100</v>
      </c>
      <c r="R330">
        <v>100</v>
      </c>
      <c r="S330">
        <v>100</v>
      </c>
      <c r="T330">
        <v>100</v>
      </c>
      <c r="U330">
        <v>100</v>
      </c>
      <c r="V330">
        <v>100</v>
      </c>
      <c r="W330">
        <v>100</v>
      </c>
      <c r="X330">
        <v>100</v>
      </c>
      <c r="Y330">
        <v>100</v>
      </c>
      <c r="Z330">
        <v>100</v>
      </c>
      <c r="AA330">
        <v>100</v>
      </c>
      <c r="AB330">
        <v>100</v>
      </c>
      <c r="AC330">
        <v>100</v>
      </c>
      <c r="AD330">
        <v>100</v>
      </c>
      <c r="AE330">
        <v>100</v>
      </c>
      <c r="AF330">
        <v>100</v>
      </c>
      <c r="AG330">
        <v>100</v>
      </c>
      <c r="AH330">
        <v>100</v>
      </c>
      <c r="AI330">
        <v>100</v>
      </c>
      <c r="AJ330">
        <v>100</v>
      </c>
    </row>
    <row r="331" spans="1:50" x14ac:dyDescent="0.3">
      <c r="A331" t="s">
        <v>59</v>
      </c>
      <c r="B331">
        <v>47.35</v>
      </c>
      <c r="C331">
        <v>43.37</v>
      </c>
      <c r="D331">
        <v>24.09</v>
      </c>
      <c r="E331">
        <v>35.65</v>
      </c>
      <c r="F331">
        <v>40.36</v>
      </c>
      <c r="G331">
        <v>53.15</v>
      </c>
      <c r="H331">
        <v>37.01</v>
      </c>
      <c r="I331">
        <v>44.03</v>
      </c>
      <c r="J331">
        <v>50.13</v>
      </c>
      <c r="K331">
        <v>37.94</v>
      </c>
      <c r="L331">
        <v>32.72</v>
      </c>
      <c r="M331">
        <v>44.64</v>
      </c>
      <c r="N331">
        <v>40.15</v>
      </c>
      <c r="O331">
        <v>37.4</v>
      </c>
      <c r="P331">
        <v>39.86</v>
      </c>
      <c r="Q331">
        <v>43.39</v>
      </c>
      <c r="R331">
        <v>46.11</v>
      </c>
      <c r="S331">
        <v>55.44</v>
      </c>
      <c r="T331">
        <v>31.67</v>
      </c>
      <c r="U331">
        <v>56.94</v>
      </c>
      <c r="V331">
        <v>37.54</v>
      </c>
      <c r="W331">
        <v>49.55</v>
      </c>
      <c r="X331">
        <v>46.62</v>
      </c>
      <c r="Y331">
        <v>51.65</v>
      </c>
      <c r="Z331">
        <v>42.88</v>
      </c>
      <c r="AA331">
        <v>36.54</v>
      </c>
      <c r="AB331">
        <v>41.7</v>
      </c>
      <c r="AC331">
        <v>59.26</v>
      </c>
      <c r="AD331">
        <v>49.02</v>
      </c>
      <c r="AE331">
        <v>49.2</v>
      </c>
      <c r="AF331">
        <v>55.58</v>
      </c>
      <c r="AG331">
        <v>41.27</v>
      </c>
      <c r="AH331">
        <v>44.71</v>
      </c>
      <c r="AI331">
        <v>72.569999999999993</v>
      </c>
      <c r="AJ331">
        <v>62.85</v>
      </c>
    </row>
    <row r="332" spans="1:50" x14ac:dyDescent="0.3">
      <c r="A332" t="s">
        <v>60</v>
      </c>
      <c r="B332">
        <v>16.89</v>
      </c>
      <c r="C332">
        <v>14.51</v>
      </c>
      <c r="D332">
        <v>21.23</v>
      </c>
      <c r="E332">
        <v>17.43</v>
      </c>
      <c r="F332">
        <v>20.7</v>
      </c>
      <c r="G332">
        <v>11.21</v>
      </c>
      <c r="H332">
        <v>1.86</v>
      </c>
      <c r="I332">
        <v>9.44</v>
      </c>
      <c r="J332">
        <v>8.08</v>
      </c>
      <c r="K332">
        <v>9.93</v>
      </c>
      <c r="L332">
        <v>8.82</v>
      </c>
      <c r="M332">
        <v>10.92</v>
      </c>
      <c r="N332">
        <v>23.75</v>
      </c>
      <c r="O332">
        <v>9.08</v>
      </c>
      <c r="P332">
        <v>10.75</v>
      </c>
      <c r="Q332">
        <v>4.91</v>
      </c>
      <c r="R332">
        <v>19.7</v>
      </c>
      <c r="S332">
        <v>12.84</v>
      </c>
      <c r="T332">
        <v>24.9</v>
      </c>
      <c r="U332">
        <v>9.33</v>
      </c>
      <c r="V332">
        <v>27.38</v>
      </c>
      <c r="W332">
        <v>23.11</v>
      </c>
      <c r="X332">
        <v>18.62</v>
      </c>
      <c r="Y332">
        <v>25.23</v>
      </c>
      <c r="Z332">
        <v>11.5</v>
      </c>
      <c r="AA332">
        <v>18.37</v>
      </c>
      <c r="AB332">
        <v>15.29</v>
      </c>
      <c r="AC332">
        <v>9.5399999999999991</v>
      </c>
      <c r="AD332">
        <v>10.02</v>
      </c>
      <c r="AE332">
        <v>14.8</v>
      </c>
      <c r="AF332">
        <v>8.3000000000000007</v>
      </c>
      <c r="AG332">
        <v>24.3</v>
      </c>
      <c r="AH332">
        <v>20.56</v>
      </c>
      <c r="AI332">
        <v>11.7</v>
      </c>
      <c r="AJ332">
        <v>1.4</v>
      </c>
    </row>
    <row r="333" spans="1:50" x14ac:dyDescent="0.3">
      <c r="A333" t="s">
        <v>61</v>
      </c>
      <c r="B333">
        <v>35.76</v>
      </c>
      <c r="C333">
        <v>42.12</v>
      </c>
      <c r="D333">
        <v>54.67</v>
      </c>
      <c r="E333">
        <v>46.93</v>
      </c>
      <c r="F333">
        <v>38.94</v>
      </c>
      <c r="G333">
        <v>35.64</v>
      </c>
      <c r="H333">
        <v>61.12</v>
      </c>
      <c r="I333">
        <v>46.52</v>
      </c>
      <c r="J333">
        <v>41.79</v>
      </c>
      <c r="K333">
        <v>52.13</v>
      </c>
      <c r="L333">
        <v>58.46</v>
      </c>
      <c r="M333">
        <v>44.44</v>
      </c>
      <c r="N333">
        <v>36.090000000000003</v>
      </c>
      <c r="O333">
        <v>53.52</v>
      </c>
      <c r="P333">
        <v>49.39</v>
      </c>
      <c r="Q333">
        <v>51.7</v>
      </c>
      <c r="R333">
        <v>34.19</v>
      </c>
      <c r="S333">
        <v>31.72</v>
      </c>
      <c r="T333">
        <v>43.43</v>
      </c>
      <c r="U333">
        <v>33.729999999999997</v>
      </c>
      <c r="V333">
        <v>35.090000000000003</v>
      </c>
      <c r="W333">
        <v>27.35</v>
      </c>
      <c r="X333">
        <v>34.76</v>
      </c>
      <c r="Y333">
        <v>23.12</v>
      </c>
      <c r="Z333">
        <v>45.63</v>
      </c>
      <c r="AA333">
        <v>45.09</v>
      </c>
      <c r="AB333">
        <v>43</v>
      </c>
      <c r="AC333">
        <v>31.19</v>
      </c>
      <c r="AD333">
        <v>40.96</v>
      </c>
      <c r="AE333">
        <v>35.99</v>
      </c>
      <c r="AF333">
        <v>36.11</v>
      </c>
      <c r="AG333">
        <v>34.43</v>
      </c>
      <c r="AH333">
        <v>34.729999999999997</v>
      </c>
      <c r="AI333">
        <v>15.73</v>
      </c>
      <c r="AJ333">
        <v>35.76</v>
      </c>
    </row>
    <row r="335" spans="1:50" x14ac:dyDescent="0.3">
      <c r="A335" t="s">
        <v>62</v>
      </c>
    </row>
    <row r="336" spans="1:50" x14ac:dyDescent="0.3">
      <c r="A336" t="s">
        <v>63</v>
      </c>
      <c r="B336">
        <v>100</v>
      </c>
      <c r="C336">
        <v>100</v>
      </c>
      <c r="D336">
        <v>100</v>
      </c>
      <c r="E336">
        <v>100</v>
      </c>
      <c r="F336">
        <v>100</v>
      </c>
      <c r="G336">
        <v>100</v>
      </c>
      <c r="H336">
        <v>100</v>
      </c>
      <c r="I336">
        <v>100</v>
      </c>
      <c r="J336">
        <v>100</v>
      </c>
      <c r="K336">
        <v>100</v>
      </c>
      <c r="L336">
        <v>100</v>
      </c>
      <c r="M336">
        <v>100</v>
      </c>
      <c r="N336">
        <v>100</v>
      </c>
      <c r="O336">
        <v>100</v>
      </c>
      <c r="P336">
        <v>100</v>
      </c>
      <c r="Q336">
        <v>100</v>
      </c>
      <c r="R336">
        <v>100</v>
      </c>
      <c r="S336">
        <v>100</v>
      </c>
      <c r="T336">
        <v>100</v>
      </c>
      <c r="U336">
        <v>100</v>
      </c>
      <c r="V336">
        <v>100</v>
      </c>
      <c r="W336">
        <v>100</v>
      </c>
      <c r="X336">
        <v>100</v>
      </c>
      <c r="Y336">
        <v>100</v>
      </c>
      <c r="Z336">
        <v>100</v>
      </c>
      <c r="AA336">
        <v>100</v>
      </c>
      <c r="AB336">
        <v>100</v>
      </c>
      <c r="AC336">
        <v>100</v>
      </c>
      <c r="AD336">
        <v>100</v>
      </c>
      <c r="AE336">
        <v>100</v>
      </c>
      <c r="AF336">
        <v>100</v>
      </c>
      <c r="AG336">
        <v>100</v>
      </c>
      <c r="AH336">
        <v>100</v>
      </c>
      <c r="AI336">
        <v>100</v>
      </c>
      <c r="AJ336">
        <v>100</v>
      </c>
    </row>
    <row r="337" spans="1:50" x14ac:dyDescent="0.3">
      <c r="A337" t="s">
        <v>64</v>
      </c>
      <c r="B337">
        <v>59.65</v>
      </c>
      <c r="C337">
        <v>57.85</v>
      </c>
      <c r="D337">
        <v>55.69</v>
      </c>
      <c r="E337">
        <v>61.98</v>
      </c>
      <c r="F337">
        <v>60.11</v>
      </c>
      <c r="G337">
        <v>62.18</v>
      </c>
      <c r="H337">
        <v>58.72</v>
      </c>
      <c r="I337">
        <v>51.16</v>
      </c>
      <c r="J337">
        <v>57.69</v>
      </c>
      <c r="K337">
        <v>54.81</v>
      </c>
      <c r="L337">
        <v>59.31</v>
      </c>
      <c r="M337">
        <v>57.92</v>
      </c>
      <c r="N337">
        <v>61.68</v>
      </c>
      <c r="O337">
        <v>56.92</v>
      </c>
      <c r="P337">
        <v>53.05</v>
      </c>
      <c r="Q337">
        <v>48.34</v>
      </c>
      <c r="R337">
        <v>58.36</v>
      </c>
      <c r="S337">
        <v>60.59</v>
      </c>
      <c r="T337">
        <v>65.84</v>
      </c>
      <c r="U337">
        <v>59.76</v>
      </c>
      <c r="V337">
        <v>63.07</v>
      </c>
      <c r="W337">
        <v>60.73</v>
      </c>
      <c r="X337">
        <v>57.81</v>
      </c>
      <c r="Y337">
        <v>54.81</v>
      </c>
      <c r="Z337">
        <v>65.959999999999994</v>
      </c>
      <c r="AA337">
        <v>64.400000000000006</v>
      </c>
      <c r="AB337">
        <v>61.97</v>
      </c>
      <c r="AC337">
        <v>67</v>
      </c>
      <c r="AD337">
        <v>68.48</v>
      </c>
      <c r="AE337">
        <v>69.59</v>
      </c>
      <c r="AF337">
        <v>72.47</v>
      </c>
      <c r="AG337">
        <v>71.459999999999994</v>
      </c>
      <c r="AH337">
        <v>74.03</v>
      </c>
      <c r="AI337">
        <v>76.5</v>
      </c>
      <c r="AJ337">
        <v>70.66</v>
      </c>
    </row>
    <row r="338" spans="1:50" x14ac:dyDescent="0.3">
      <c r="A338" t="s">
        <v>65</v>
      </c>
      <c r="B338">
        <v>11.2</v>
      </c>
      <c r="C338">
        <v>9.27</v>
      </c>
      <c r="D338">
        <v>6.35</v>
      </c>
      <c r="E338">
        <v>5.87</v>
      </c>
      <c r="F338">
        <v>6.41</v>
      </c>
      <c r="G338">
        <v>6.35</v>
      </c>
      <c r="H338">
        <v>8.4</v>
      </c>
      <c r="I338">
        <v>7.81</v>
      </c>
      <c r="J338">
        <v>8.2899999999999991</v>
      </c>
      <c r="K338">
        <v>8.5299999999999994</v>
      </c>
      <c r="L338">
        <v>2.96</v>
      </c>
      <c r="M338">
        <v>7.45</v>
      </c>
      <c r="N338">
        <v>5.0999999999999996</v>
      </c>
      <c r="O338">
        <v>9.82</v>
      </c>
      <c r="P338">
        <v>7.49</v>
      </c>
      <c r="Q338">
        <v>6.47</v>
      </c>
      <c r="R338">
        <v>6.26</v>
      </c>
      <c r="S338">
        <v>3.91</v>
      </c>
      <c r="T338">
        <v>4.5199999999999996</v>
      </c>
      <c r="U338">
        <v>5.63</v>
      </c>
      <c r="V338">
        <v>7.45</v>
      </c>
      <c r="W338">
        <v>4.6100000000000003</v>
      </c>
      <c r="X338">
        <v>10.16</v>
      </c>
      <c r="Y338">
        <v>7.05</v>
      </c>
      <c r="Z338">
        <v>6.03</v>
      </c>
      <c r="AA338">
        <v>4.03</v>
      </c>
      <c r="AB338">
        <v>6.34</v>
      </c>
      <c r="AC338">
        <v>4.66</v>
      </c>
      <c r="AD338">
        <v>3.91</v>
      </c>
      <c r="AE338">
        <v>0.45</v>
      </c>
      <c r="AF338">
        <v>2.98</v>
      </c>
      <c r="AG338">
        <v>4.1900000000000004</v>
      </c>
      <c r="AH338">
        <v>1.6</v>
      </c>
      <c r="AI338">
        <v>2.21</v>
      </c>
      <c r="AJ338">
        <v>4.12</v>
      </c>
    </row>
    <row r="339" spans="1:50" x14ac:dyDescent="0.3">
      <c r="A339" t="s">
        <v>66</v>
      </c>
      <c r="B339">
        <v>29.16</v>
      </c>
      <c r="C339">
        <v>32.880000000000003</v>
      </c>
      <c r="D339">
        <v>37.97</v>
      </c>
      <c r="E339">
        <v>32.15</v>
      </c>
      <c r="F339">
        <v>33.479999999999997</v>
      </c>
      <c r="G339">
        <v>31.47</v>
      </c>
      <c r="H339">
        <v>32.880000000000003</v>
      </c>
      <c r="I339">
        <v>41.03</v>
      </c>
      <c r="J339">
        <v>34.020000000000003</v>
      </c>
      <c r="K339">
        <v>36.67</v>
      </c>
      <c r="L339">
        <v>37.729999999999997</v>
      </c>
      <c r="M339">
        <v>34.630000000000003</v>
      </c>
      <c r="N339">
        <v>33.22</v>
      </c>
      <c r="O339">
        <v>33.26</v>
      </c>
      <c r="P339">
        <v>39.46</v>
      </c>
      <c r="Q339">
        <v>45.19</v>
      </c>
      <c r="R339">
        <v>35.380000000000003</v>
      </c>
      <c r="S339">
        <v>35.5</v>
      </c>
      <c r="T339">
        <v>29.64</v>
      </c>
      <c r="U339">
        <v>34.61</v>
      </c>
      <c r="V339">
        <v>29.48</v>
      </c>
      <c r="W339">
        <v>34.659999999999997</v>
      </c>
      <c r="X339">
        <v>32.03</v>
      </c>
      <c r="Y339">
        <v>38.14</v>
      </c>
      <c r="Z339">
        <v>28.01</v>
      </c>
      <c r="AA339">
        <v>31.57</v>
      </c>
      <c r="AB339">
        <v>31.7</v>
      </c>
      <c r="AC339">
        <v>28.34</v>
      </c>
      <c r="AD339">
        <v>27.61</v>
      </c>
      <c r="AE339">
        <v>29.96</v>
      </c>
      <c r="AF339">
        <v>24.54</v>
      </c>
      <c r="AG339">
        <v>24.35</v>
      </c>
      <c r="AH339">
        <v>24.37</v>
      </c>
      <c r="AI339">
        <v>21.3</v>
      </c>
      <c r="AJ339">
        <v>25.22</v>
      </c>
    </row>
    <row r="341" spans="1:50" x14ac:dyDescent="0.3">
      <c r="A341" t="s">
        <v>67</v>
      </c>
    </row>
    <row r="342" spans="1:50" x14ac:dyDescent="0.3">
      <c r="A342" t="s">
        <v>63</v>
      </c>
      <c r="B342">
        <v>100</v>
      </c>
      <c r="C342">
        <v>100</v>
      </c>
      <c r="D342">
        <v>100</v>
      </c>
      <c r="E342">
        <v>100</v>
      </c>
      <c r="F342">
        <v>100</v>
      </c>
      <c r="G342">
        <v>100</v>
      </c>
      <c r="H342">
        <v>100</v>
      </c>
      <c r="I342">
        <v>100</v>
      </c>
      <c r="J342">
        <v>100</v>
      </c>
      <c r="K342">
        <v>100</v>
      </c>
      <c r="L342">
        <v>100</v>
      </c>
      <c r="M342">
        <v>100</v>
      </c>
      <c r="N342">
        <v>100</v>
      </c>
      <c r="O342">
        <v>100</v>
      </c>
      <c r="P342">
        <v>100</v>
      </c>
      <c r="Q342">
        <v>100</v>
      </c>
      <c r="R342">
        <v>100</v>
      </c>
      <c r="S342">
        <v>100</v>
      </c>
      <c r="T342">
        <v>100</v>
      </c>
      <c r="U342">
        <v>100</v>
      </c>
      <c r="V342">
        <v>100</v>
      </c>
      <c r="W342">
        <v>100</v>
      </c>
      <c r="X342">
        <v>100</v>
      </c>
      <c r="Y342">
        <v>100</v>
      </c>
      <c r="Z342">
        <v>100</v>
      </c>
      <c r="AA342">
        <v>100</v>
      </c>
      <c r="AB342">
        <v>100</v>
      </c>
      <c r="AC342">
        <v>100</v>
      </c>
      <c r="AD342">
        <v>100</v>
      </c>
      <c r="AE342">
        <v>100</v>
      </c>
      <c r="AF342">
        <v>100</v>
      </c>
      <c r="AG342">
        <v>100</v>
      </c>
      <c r="AH342">
        <v>100</v>
      </c>
      <c r="AI342">
        <v>100</v>
      </c>
      <c r="AJ342">
        <v>100</v>
      </c>
    </row>
    <row r="343" spans="1:50" x14ac:dyDescent="0.3">
      <c r="A343" t="s">
        <v>64</v>
      </c>
      <c r="B343">
        <v>63.61</v>
      </c>
      <c r="C343">
        <v>56.09</v>
      </c>
      <c r="D343">
        <v>50</v>
      </c>
      <c r="E343">
        <v>62.22</v>
      </c>
      <c r="F343">
        <v>54.15</v>
      </c>
      <c r="G343">
        <v>56.36</v>
      </c>
      <c r="H343">
        <v>28.26</v>
      </c>
      <c r="I343">
        <v>41.55</v>
      </c>
      <c r="J343">
        <v>53.52</v>
      </c>
      <c r="K343">
        <v>60.55</v>
      </c>
      <c r="L343">
        <v>57.21</v>
      </c>
      <c r="M343">
        <v>42</v>
      </c>
      <c r="N343">
        <v>63.63</v>
      </c>
      <c r="O343">
        <v>67.12</v>
      </c>
      <c r="P343">
        <v>77.239999999999995</v>
      </c>
      <c r="Q343">
        <v>65.319999999999993</v>
      </c>
      <c r="R343">
        <v>61.46</v>
      </c>
      <c r="S343">
        <v>51.65</v>
      </c>
      <c r="T343">
        <v>59.5</v>
      </c>
      <c r="U343">
        <v>48.89</v>
      </c>
      <c r="V343">
        <v>61.02</v>
      </c>
      <c r="W343">
        <v>47.67</v>
      </c>
      <c r="X343">
        <v>63.09</v>
      </c>
      <c r="Y343">
        <v>64.760000000000005</v>
      </c>
      <c r="Z343">
        <v>71.16</v>
      </c>
      <c r="AA343">
        <v>54.75</v>
      </c>
      <c r="AB343">
        <v>53.82</v>
      </c>
      <c r="AC343">
        <v>67.489999999999995</v>
      </c>
      <c r="AD343">
        <v>69.569999999999993</v>
      </c>
      <c r="AE343">
        <v>74.39</v>
      </c>
      <c r="AF343">
        <v>67.75</v>
      </c>
      <c r="AG343">
        <v>63.24</v>
      </c>
      <c r="AH343">
        <v>67.540000000000006</v>
      </c>
      <c r="AI343">
        <v>64.5</v>
      </c>
      <c r="AJ343">
        <v>60.77</v>
      </c>
    </row>
    <row r="344" spans="1:50" x14ac:dyDescent="0.3">
      <c r="A344" t="s">
        <v>65</v>
      </c>
      <c r="B344">
        <v>9.2799999999999994</v>
      </c>
      <c r="C344">
        <v>14.64</v>
      </c>
      <c r="D344">
        <v>21.72</v>
      </c>
      <c r="E344">
        <v>18.34</v>
      </c>
      <c r="F344">
        <v>12.46</v>
      </c>
      <c r="G344">
        <v>9.5</v>
      </c>
      <c r="H344">
        <v>18.809999999999999</v>
      </c>
      <c r="I344">
        <v>16.03</v>
      </c>
      <c r="J344">
        <v>2.52</v>
      </c>
      <c r="K344">
        <v>0</v>
      </c>
      <c r="L344">
        <v>2.5099999999999998</v>
      </c>
      <c r="M344">
        <v>3.01</v>
      </c>
      <c r="N344">
        <v>3.37</v>
      </c>
      <c r="O344">
        <v>2.09</v>
      </c>
      <c r="P344">
        <v>0</v>
      </c>
      <c r="Q344">
        <v>3.53</v>
      </c>
      <c r="R344">
        <v>9.35</v>
      </c>
      <c r="S344">
        <v>0</v>
      </c>
      <c r="T344">
        <v>3.42</v>
      </c>
      <c r="U344">
        <v>4.18</v>
      </c>
      <c r="V344">
        <v>1.74</v>
      </c>
      <c r="W344">
        <v>9.7799999999999994</v>
      </c>
      <c r="X344">
        <v>7.04</v>
      </c>
      <c r="Y344">
        <v>0</v>
      </c>
      <c r="Z344">
        <v>3.68</v>
      </c>
      <c r="AA344">
        <v>2.08</v>
      </c>
      <c r="AB344">
        <v>1.86</v>
      </c>
      <c r="AC344">
        <v>1.79</v>
      </c>
      <c r="AD344">
        <v>3.72</v>
      </c>
      <c r="AE344">
        <v>2.87</v>
      </c>
      <c r="AF344">
        <v>4.75</v>
      </c>
      <c r="AG344">
        <v>2.76</v>
      </c>
      <c r="AH344">
        <v>0</v>
      </c>
      <c r="AI344">
        <v>2.74</v>
      </c>
      <c r="AJ344">
        <v>2.4500000000000002</v>
      </c>
    </row>
    <row r="345" spans="1:50" x14ac:dyDescent="0.3">
      <c r="A345" t="s">
        <v>66</v>
      </c>
      <c r="B345">
        <v>27.11</v>
      </c>
      <c r="C345">
        <v>29.27</v>
      </c>
      <c r="D345">
        <v>28.28</v>
      </c>
      <c r="E345">
        <v>19.440000000000001</v>
      </c>
      <c r="F345">
        <v>33.39</v>
      </c>
      <c r="G345">
        <v>34.14</v>
      </c>
      <c r="H345">
        <v>52.92</v>
      </c>
      <c r="I345">
        <v>42.42</v>
      </c>
      <c r="J345">
        <v>43.97</v>
      </c>
      <c r="K345">
        <v>39.450000000000003</v>
      </c>
      <c r="L345">
        <v>40.29</v>
      </c>
      <c r="M345">
        <v>54.99</v>
      </c>
      <c r="N345">
        <v>33</v>
      </c>
      <c r="O345">
        <v>30.79</v>
      </c>
      <c r="P345">
        <v>22.76</v>
      </c>
      <c r="Q345">
        <v>31.15</v>
      </c>
      <c r="R345">
        <v>29.19</v>
      </c>
      <c r="S345">
        <v>48.35</v>
      </c>
      <c r="T345">
        <v>37.08</v>
      </c>
      <c r="U345">
        <v>46.93</v>
      </c>
      <c r="V345">
        <v>37.229999999999997</v>
      </c>
      <c r="W345">
        <v>42.55</v>
      </c>
      <c r="X345">
        <v>29.87</v>
      </c>
      <c r="Y345">
        <v>35.24</v>
      </c>
      <c r="Z345">
        <v>25.16</v>
      </c>
      <c r="AA345">
        <v>43.17</v>
      </c>
      <c r="AB345">
        <v>44.33</v>
      </c>
      <c r="AC345">
        <v>30.73</v>
      </c>
      <c r="AD345">
        <v>26.71</v>
      </c>
      <c r="AE345">
        <v>22.74</v>
      </c>
      <c r="AF345">
        <v>27.51</v>
      </c>
      <c r="AG345">
        <v>34.01</v>
      </c>
      <c r="AH345">
        <v>32.46</v>
      </c>
      <c r="AI345">
        <v>32.770000000000003</v>
      </c>
      <c r="AJ345">
        <v>36.78</v>
      </c>
    </row>
    <row r="348" spans="1:50" x14ac:dyDescent="0.3">
      <c r="A348" t="s">
        <v>32</v>
      </c>
    </row>
    <row r="349" spans="1:50" x14ac:dyDescent="0.3">
      <c r="A349" t="s">
        <v>56</v>
      </c>
    </row>
    <row r="350" spans="1:50" x14ac:dyDescent="0.3">
      <c r="A350" t="s">
        <v>53</v>
      </c>
    </row>
    <row r="351" spans="1:50" x14ac:dyDescent="0.3">
      <c r="A351" t="s">
        <v>35</v>
      </c>
      <c r="B351" s="1">
        <v>43466</v>
      </c>
      <c r="C351" s="1">
        <v>43497</v>
      </c>
      <c r="D351" s="1">
        <v>43525</v>
      </c>
      <c r="E351" s="1">
        <v>43556</v>
      </c>
      <c r="F351" s="1">
        <v>43586</v>
      </c>
      <c r="G351" s="1">
        <v>43617</v>
      </c>
      <c r="H351" s="1">
        <v>43647</v>
      </c>
      <c r="I351" s="1">
        <v>43678</v>
      </c>
      <c r="J351" s="1">
        <v>43709</v>
      </c>
      <c r="K351" s="1">
        <v>43739</v>
      </c>
      <c r="L351" s="1">
        <v>43770</v>
      </c>
      <c r="M351" s="1">
        <v>43800</v>
      </c>
      <c r="N351" s="1">
        <v>43831</v>
      </c>
      <c r="O351" s="1">
        <v>43862</v>
      </c>
      <c r="P351" s="1">
        <v>43891</v>
      </c>
      <c r="Q351" s="1">
        <v>43922</v>
      </c>
      <c r="R351" s="1">
        <v>43952</v>
      </c>
      <c r="S351" s="1">
        <v>43983</v>
      </c>
      <c r="T351" s="1">
        <v>44013</v>
      </c>
      <c r="U351" s="1">
        <v>44044</v>
      </c>
      <c r="V351" s="1">
        <v>44075</v>
      </c>
      <c r="W351" s="1">
        <v>44105</v>
      </c>
      <c r="X351" s="1">
        <v>44136</v>
      </c>
      <c r="Y351" s="1">
        <v>44166</v>
      </c>
      <c r="Z351" s="1">
        <v>44197</v>
      </c>
      <c r="AA351" s="1">
        <v>44228</v>
      </c>
      <c r="AB351" s="1">
        <v>44256</v>
      </c>
      <c r="AC351" s="1">
        <v>44287</v>
      </c>
      <c r="AD351" s="1" t="s">
        <v>49</v>
      </c>
      <c r="AE351" s="1">
        <v>44348</v>
      </c>
      <c r="AF351" s="1">
        <v>44378</v>
      </c>
      <c r="AG351" s="1">
        <v>44409</v>
      </c>
      <c r="AH351" s="1">
        <v>44440</v>
      </c>
      <c r="AI351" s="1">
        <v>44470</v>
      </c>
      <c r="AJ351" s="1">
        <v>44501</v>
      </c>
      <c r="AK351" s="1"/>
      <c r="AL351" s="1"/>
      <c r="AM351" s="1"/>
      <c r="AN351" s="1"/>
      <c r="AO351" s="1"/>
      <c r="AP351" s="1"/>
      <c r="AQ351" s="1"/>
      <c r="AR351" s="1"/>
      <c r="AS351" s="1"/>
      <c r="AT351" s="1"/>
      <c r="AU351" s="1"/>
      <c r="AV351" s="1"/>
      <c r="AW351" s="1"/>
      <c r="AX351" s="1"/>
    </row>
    <row r="352" spans="1:50" x14ac:dyDescent="0.3">
      <c r="A352" t="s">
        <v>57</v>
      </c>
    </row>
    <row r="353" spans="1:36" x14ac:dyDescent="0.3">
      <c r="A353" t="s">
        <v>58</v>
      </c>
      <c r="B353">
        <v>100</v>
      </c>
      <c r="C353">
        <v>100</v>
      </c>
      <c r="D353">
        <v>100</v>
      </c>
      <c r="E353">
        <v>100</v>
      </c>
      <c r="F353">
        <v>100</v>
      </c>
      <c r="G353">
        <v>100</v>
      </c>
      <c r="H353">
        <v>100</v>
      </c>
      <c r="I353">
        <v>100</v>
      </c>
      <c r="J353">
        <v>100</v>
      </c>
      <c r="K353">
        <v>100</v>
      </c>
      <c r="L353">
        <v>100</v>
      </c>
      <c r="M353">
        <v>100</v>
      </c>
      <c r="N353">
        <v>100</v>
      </c>
      <c r="O353">
        <v>100</v>
      </c>
      <c r="P353">
        <v>100</v>
      </c>
      <c r="Q353">
        <v>100</v>
      </c>
      <c r="R353">
        <v>100</v>
      </c>
      <c r="S353">
        <v>100</v>
      </c>
      <c r="T353">
        <v>100</v>
      </c>
      <c r="U353">
        <v>100</v>
      </c>
      <c r="V353">
        <v>100</v>
      </c>
      <c r="W353">
        <v>100</v>
      </c>
      <c r="X353">
        <v>100</v>
      </c>
      <c r="Y353">
        <v>100</v>
      </c>
      <c r="Z353">
        <v>100</v>
      </c>
      <c r="AA353">
        <v>100</v>
      </c>
      <c r="AB353">
        <v>100</v>
      </c>
      <c r="AC353">
        <v>100</v>
      </c>
      <c r="AD353">
        <v>100</v>
      </c>
      <c r="AE353">
        <v>100</v>
      </c>
      <c r="AF353">
        <v>100</v>
      </c>
      <c r="AG353">
        <v>100</v>
      </c>
      <c r="AH353">
        <v>100</v>
      </c>
      <c r="AI353">
        <v>100</v>
      </c>
      <c r="AJ353">
        <v>100</v>
      </c>
    </row>
    <row r="354" spans="1:36" x14ac:dyDescent="0.3">
      <c r="A354" t="s">
        <v>59</v>
      </c>
      <c r="B354">
        <v>36.92</v>
      </c>
      <c r="C354">
        <v>31.39</v>
      </c>
      <c r="D354">
        <v>36.25</v>
      </c>
      <c r="E354">
        <v>38.53</v>
      </c>
      <c r="F354">
        <v>39.65</v>
      </c>
      <c r="G354">
        <v>39.020000000000003</v>
      </c>
      <c r="H354">
        <v>38.53</v>
      </c>
      <c r="I354">
        <v>31.46</v>
      </c>
      <c r="J354">
        <v>37.57</v>
      </c>
      <c r="K354">
        <v>43.57</v>
      </c>
      <c r="L354">
        <v>35.979999999999997</v>
      </c>
      <c r="M354">
        <v>40.92</v>
      </c>
      <c r="N354">
        <v>36.4</v>
      </c>
      <c r="O354">
        <v>42.31</v>
      </c>
      <c r="P354">
        <v>38.53</v>
      </c>
      <c r="Q354">
        <v>41.02</v>
      </c>
      <c r="R354">
        <v>43.49</v>
      </c>
      <c r="S354">
        <v>37.659999999999997</v>
      </c>
      <c r="T354">
        <v>41.21</v>
      </c>
      <c r="U354">
        <v>38.21</v>
      </c>
      <c r="V354">
        <v>41.82</v>
      </c>
      <c r="W354">
        <v>41.64</v>
      </c>
      <c r="X354">
        <v>39.99</v>
      </c>
      <c r="Y354">
        <v>50.67</v>
      </c>
      <c r="Z354">
        <v>41.89</v>
      </c>
      <c r="AA354">
        <v>43.63</v>
      </c>
      <c r="AB354">
        <v>49.38</v>
      </c>
      <c r="AC354">
        <v>44.22</v>
      </c>
      <c r="AD354">
        <v>54.55</v>
      </c>
      <c r="AE354">
        <v>59.48</v>
      </c>
      <c r="AF354">
        <v>50.92</v>
      </c>
      <c r="AG354">
        <v>56.69</v>
      </c>
      <c r="AH354">
        <v>50.54</v>
      </c>
      <c r="AI354">
        <v>52.44</v>
      </c>
      <c r="AJ354">
        <v>55.26</v>
      </c>
    </row>
    <row r="355" spans="1:36" x14ac:dyDescent="0.3">
      <c r="A355" t="s">
        <v>60</v>
      </c>
      <c r="B355">
        <v>19.64</v>
      </c>
      <c r="C355">
        <v>20.170000000000002</v>
      </c>
      <c r="D355">
        <v>18.059999999999999</v>
      </c>
      <c r="E355">
        <v>19.579999999999998</v>
      </c>
      <c r="F355">
        <v>12.01</v>
      </c>
      <c r="G355">
        <v>17.55</v>
      </c>
      <c r="H355">
        <v>16.420000000000002</v>
      </c>
      <c r="I355">
        <v>24.91</v>
      </c>
      <c r="J355">
        <v>19.89</v>
      </c>
      <c r="K355">
        <v>18.38</v>
      </c>
      <c r="L355">
        <v>24.69</v>
      </c>
      <c r="M355">
        <v>19.600000000000001</v>
      </c>
      <c r="N355">
        <v>23.1</v>
      </c>
      <c r="O355">
        <v>19.78</v>
      </c>
      <c r="P355">
        <v>18.45</v>
      </c>
      <c r="Q355">
        <v>12.78</v>
      </c>
      <c r="R355">
        <v>14.55</v>
      </c>
      <c r="S355">
        <v>21.16</v>
      </c>
      <c r="T355">
        <v>16.07</v>
      </c>
      <c r="U355">
        <v>16.059999999999999</v>
      </c>
      <c r="V355">
        <v>19.8</v>
      </c>
      <c r="W355">
        <v>18.329999999999998</v>
      </c>
      <c r="X355">
        <v>25.43</v>
      </c>
      <c r="Y355">
        <v>15.35</v>
      </c>
      <c r="Z355">
        <v>18.77</v>
      </c>
      <c r="AA355">
        <v>19.54</v>
      </c>
      <c r="AB355">
        <v>14.26</v>
      </c>
      <c r="AC355">
        <v>16.71</v>
      </c>
      <c r="AD355">
        <v>13.85</v>
      </c>
      <c r="AE355">
        <v>11.92</v>
      </c>
      <c r="AF355">
        <v>14.24</v>
      </c>
      <c r="AG355">
        <v>15.94</v>
      </c>
      <c r="AH355">
        <v>14.96</v>
      </c>
      <c r="AI355">
        <v>16.149999999999999</v>
      </c>
      <c r="AJ355">
        <v>14.02</v>
      </c>
    </row>
    <row r="356" spans="1:36" x14ac:dyDescent="0.3">
      <c r="A356" t="s">
        <v>61</v>
      </c>
      <c r="B356">
        <v>43.43</v>
      </c>
      <c r="C356">
        <v>48.44</v>
      </c>
      <c r="D356">
        <v>45.69</v>
      </c>
      <c r="E356">
        <v>41.89</v>
      </c>
      <c r="F356">
        <v>48.34</v>
      </c>
      <c r="G356">
        <v>43.43</v>
      </c>
      <c r="H356">
        <v>45.04</v>
      </c>
      <c r="I356">
        <v>43.63</v>
      </c>
      <c r="J356">
        <v>42.54</v>
      </c>
      <c r="K356">
        <v>38.049999999999997</v>
      </c>
      <c r="L356">
        <v>39.33</v>
      </c>
      <c r="M356">
        <v>39.479999999999997</v>
      </c>
      <c r="N356">
        <v>40.5</v>
      </c>
      <c r="O356">
        <v>37.909999999999997</v>
      </c>
      <c r="P356">
        <v>43.02</v>
      </c>
      <c r="Q356">
        <v>46.21</v>
      </c>
      <c r="R356">
        <v>41.96</v>
      </c>
      <c r="S356">
        <v>41.18</v>
      </c>
      <c r="T356">
        <v>42.71</v>
      </c>
      <c r="U356">
        <v>45.73</v>
      </c>
      <c r="V356">
        <v>38.39</v>
      </c>
      <c r="W356">
        <v>40.04</v>
      </c>
      <c r="X356">
        <v>34.590000000000003</v>
      </c>
      <c r="Y356">
        <v>33.99</v>
      </c>
      <c r="Z356">
        <v>39.340000000000003</v>
      </c>
      <c r="AA356">
        <v>36.83</v>
      </c>
      <c r="AB356">
        <v>36.36</v>
      </c>
      <c r="AC356">
        <v>39.07</v>
      </c>
      <c r="AD356">
        <v>31.6</v>
      </c>
      <c r="AE356">
        <v>28.6</v>
      </c>
      <c r="AF356">
        <v>34.840000000000003</v>
      </c>
      <c r="AG356">
        <v>27.37</v>
      </c>
      <c r="AH356">
        <v>34.5</v>
      </c>
      <c r="AI356">
        <v>31.41</v>
      </c>
      <c r="AJ356">
        <v>30.72</v>
      </c>
    </row>
    <row r="358" spans="1:36" x14ac:dyDescent="0.3">
      <c r="A358" t="s">
        <v>62</v>
      </c>
    </row>
    <row r="359" spans="1:36" x14ac:dyDescent="0.3">
      <c r="A359" t="s">
        <v>63</v>
      </c>
      <c r="B359">
        <v>100</v>
      </c>
      <c r="C359">
        <v>100</v>
      </c>
      <c r="D359">
        <v>100</v>
      </c>
      <c r="E359">
        <v>100</v>
      </c>
      <c r="F359">
        <v>100</v>
      </c>
      <c r="G359">
        <v>100</v>
      </c>
      <c r="H359">
        <v>100</v>
      </c>
      <c r="I359">
        <v>100</v>
      </c>
      <c r="J359">
        <v>100</v>
      </c>
      <c r="K359">
        <v>100</v>
      </c>
      <c r="L359">
        <v>100</v>
      </c>
      <c r="M359">
        <v>100</v>
      </c>
      <c r="N359">
        <v>100</v>
      </c>
      <c r="O359">
        <v>100</v>
      </c>
      <c r="P359">
        <v>100</v>
      </c>
      <c r="Q359">
        <v>100</v>
      </c>
      <c r="R359">
        <v>100</v>
      </c>
      <c r="S359">
        <v>100</v>
      </c>
      <c r="T359">
        <v>100</v>
      </c>
      <c r="U359">
        <v>100</v>
      </c>
      <c r="V359">
        <v>100</v>
      </c>
      <c r="W359">
        <v>100</v>
      </c>
      <c r="X359">
        <v>100</v>
      </c>
      <c r="Y359">
        <v>100</v>
      </c>
      <c r="Z359">
        <v>100</v>
      </c>
      <c r="AA359">
        <v>100</v>
      </c>
      <c r="AB359">
        <v>100</v>
      </c>
      <c r="AC359">
        <v>100</v>
      </c>
      <c r="AD359">
        <v>100</v>
      </c>
      <c r="AE359">
        <v>100</v>
      </c>
      <c r="AF359">
        <v>100</v>
      </c>
      <c r="AG359">
        <v>100</v>
      </c>
      <c r="AH359">
        <v>100</v>
      </c>
      <c r="AI359">
        <v>100</v>
      </c>
      <c r="AJ359">
        <v>100</v>
      </c>
    </row>
    <row r="360" spans="1:36" x14ac:dyDescent="0.3">
      <c r="A360" t="s">
        <v>64</v>
      </c>
      <c r="B360">
        <v>56.15</v>
      </c>
      <c r="C360">
        <v>57.66</v>
      </c>
      <c r="D360">
        <v>49.99</v>
      </c>
      <c r="E360">
        <v>51.31</v>
      </c>
      <c r="F360">
        <v>54.62</v>
      </c>
      <c r="G360">
        <v>51.33</v>
      </c>
      <c r="H360">
        <v>50.98</v>
      </c>
      <c r="I360">
        <v>51.39</v>
      </c>
      <c r="J360">
        <v>52.86</v>
      </c>
      <c r="K360">
        <v>48.54</v>
      </c>
      <c r="L360">
        <v>51.02</v>
      </c>
      <c r="M360">
        <v>51.62</v>
      </c>
      <c r="N360">
        <v>54.27</v>
      </c>
      <c r="O360">
        <v>51.3</v>
      </c>
      <c r="P360">
        <v>57.57</v>
      </c>
      <c r="Q360">
        <v>53.54</v>
      </c>
      <c r="R360">
        <v>56.67</v>
      </c>
      <c r="S360">
        <v>53.92</v>
      </c>
      <c r="T360">
        <v>58.25</v>
      </c>
      <c r="U360">
        <v>59.14</v>
      </c>
      <c r="V360">
        <v>58.11</v>
      </c>
      <c r="W360">
        <v>55.02</v>
      </c>
      <c r="X360">
        <v>55.43</v>
      </c>
      <c r="Y360">
        <v>55.85</v>
      </c>
      <c r="Z360">
        <v>59.89</v>
      </c>
      <c r="AA360">
        <v>56.05</v>
      </c>
      <c r="AB360">
        <v>55.54</v>
      </c>
      <c r="AC360">
        <v>61.95</v>
      </c>
      <c r="AD360">
        <v>59.55</v>
      </c>
      <c r="AE360">
        <v>64.47</v>
      </c>
      <c r="AF360">
        <v>67.42</v>
      </c>
      <c r="AG360">
        <v>66.72</v>
      </c>
      <c r="AH360">
        <v>63.95</v>
      </c>
      <c r="AI360">
        <v>69.239999999999995</v>
      </c>
      <c r="AJ360">
        <v>66.73</v>
      </c>
    </row>
    <row r="361" spans="1:36" x14ac:dyDescent="0.3">
      <c r="A361" t="s">
        <v>65</v>
      </c>
      <c r="B361">
        <v>6.2</v>
      </c>
      <c r="C361">
        <v>5.05</v>
      </c>
      <c r="D361">
        <v>6.42</v>
      </c>
      <c r="E361">
        <v>7.85</v>
      </c>
      <c r="F361">
        <v>7.39</v>
      </c>
      <c r="G361">
        <v>5.41</v>
      </c>
      <c r="H361">
        <v>9.7100000000000009</v>
      </c>
      <c r="I361">
        <v>7.51</v>
      </c>
      <c r="J361">
        <v>7.35</v>
      </c>
      <c r="K361">
        <v>11.96</v>
      </c>
      <c r="L361">
        <v>9.56</v>
      </c>
      <c r="M361">
        <v>7.79</v>
      </c>
      <c r="N361">
        <v>6.56</v>
      </c>
      <c r="O361">
        <v>11.13</v>
      </c>
      <c r="P361">
        <v>4.58</v>
      </c>
      <c r="Q361">
        <v>5.1100000000000003</v>
      </c>
      <c r="R361">
        <v>7.22</v>
      </c>
      <c r="S361">
        <v>6.68</v>
      </c>
      <c r="T361">
        <v>6.48</v>
      </c>
      <c r="U361">
        <v>8.73</v>
      </c>
      <c r="V361">
        <v>7.51</v>
      </c>
      <c r="W361">
        <v>9.4600000000000009</v>
      </c>
      <c r="X361">
        <v>9.5500000000000007</v>
      </c>
      <c r="Y361">
        <v>9.14</v>
      </c>
      <c r="Z361">
        <v>5.83</v>
      </c>
      <c r="AA361">
        <v>7.79</v>
      </c>
      <c r="AB361">
        <v>7.17</v>
      </c>
      <c r="AC361">
        <v>5</v>
      </c>
      <c r="AD361">
        <v>6.36</v>
      </c>
      <c r="AE361">
        <v>5.71</v>
      </c>
      <c r="AF361">
        <v>4.6900000000000004</v>
      </c>
      <c r="AG361">
        <v>5.03</v>
      </c>
      <c r="AH361">
        <v>5.72</v>
      </c>
      <c r="AI361">
        <v>6.07</v>
      </c>
      <c r="AJ361">
        <v>7.65</v>
      </c>
    </row>
    <row r="362" spans="1:36" x14ac:dyDescent="0.3">
      <c r="A362" t="s">
        <v>66</v>
      </c>
      <c r="B362">
        <v>37.65</v>
      </c>
      <c r="C362">
        <v>37.29</v>
      </c>
      <c r="D362">
        <v>43.59</v>
      </c>
      <c r="E362">
        <v>40.85</v>
      </c>
      <c r="F362">
        <v>37.99</v>
      </c>
      <c r="G362">
        <v>43.26</v>
      </c>
      <c r="H362">
        <v>39.32</v>
      </c>
      <c r="I362">
        <v>41.1</v>
      </c>
      <c r="J362">
        <v>39.79</v>
      </c>
      <c r="K362">
        <v>39.5</v>
      </c>
      <c r="L362">
        <v>39.43</v>
      </c>
      <c r="M362">
        <v>40.590000000000003</v>
      </c>
      <c r="N362">
        <v>39.159999999999997</v>
      </c>
      <c r="O362">
        <v>37.58</v>
      </c>
      <c r="P362">
        <v>37.85</v>
      </c>
      <c r="Q362">
        <v>41.36</v>
      </c>
      <c r="R362">
        <v>36.11</v>
      </c>
      <c r="S362">
        <v>39.4</v>
      </c>
      <c r="T362">
        <v>35.270000000000003</v>
      </c>
      <c r="U362">
        <v>32.119999999999997</v>
      </c>
      <c r="V362">
        <v>34.380000000000003</v>
      </c>
      <c r="W362">
        <v>35.51</v>
      </c>
      <c r="X362">
        <v>35.020000000000003</v>
      </c>
      <c r="Y362">
        <v>35.01</v>
      </c>
      <c r="Z362">
        <v>34.28</v>
      </c>
      <c r="AA362">
        <v>36.159999999999997</v>
      </c>
      <c r="AB362">
        <v>37.29</v>
      </c>
      <c r="AC362">
        <v>33.049999999999997</v>
      </c>
      <c r="AD362">
        <v>34.1</v>
      </c>
      <c r="AE362">
        <v>29.82</v>
      </c>
      <c r="AF362">
        <v>27.89</v>
      </c>
      <c r="AG362">
        <v>28.24</v>
      </c>
      <c r="AH362">
        <v>30.33</v>
      </c>
      <c r="AI362">
        <v>24.69</v>
      </c>
      <c r="AJ362">
        <v>25.62</v>
      </c>
    </row>
    <row r="364" spans="1:36" x14ac:dyDescent="0.3">
      <c r="A364" t="s">
        <v>67</v>
      </c>
    </row>
    <row r="365" spans="1:36" x14ac:dyDescent="0.3">
      <c r="A365" t="s">
        <v>63</v>
      </c>
      <c r="B365">
        <v>100</v>
      </c>
      <c r="C365">
        <v>100</v>
      </c>
      <c r="D365">
        <v>100</v>
      </c>
      <c r="E365">
        <v>100</v>
      </c>
      <c r="F365">
        <v>100</v>
      </c>
      <c r="G365">
        <v>100</v>
      </c>
      <c r="H365">
        <v>100</v>
      </c>
      <c r="I365">
        <v>100</v>
      </c>
      <c r="J365">
        <v>100</v>
      </c>
      <c r="K365">
        <v>100</v>
      </c>
      <c r="L365">
        <v>100</v>
      </c>
      <c r="M365">
        <v>100</v>
      </c>
      <c r="N365">
        <v>100</v>
      </c>
      <c r="O365">
        <v>100</v>
      </c>
      <c r="P365">
        <v>100</v>
      </c>
      <c r="Q365">
        <v>100</v>
      </c>
      <c r="R365">
        <v>100</v>
      </c>
      <c r="S365">
        <v>100</v>
      </c>
      <c r="T365">
        <v>100</v>
      </c>
      <c r="U365">
        <v>100</v>
      </c>
      <c r="V365">
        <v>100</v>
      </c>
      <c r="W365">
        <v>100</v>
      </c>
      <c r="X365">
        <v>100</v>
      </c>
      <c r="Y365">
        <v>100</v>
      </c>
      <c r="Z365">
        <v>100</v>
      </c>
      <c r="AA365">
        <v>100</v>
      </c>
      <c r="AB365">
        <v>100</v>
      </c>
      <c r="AC365">
        <v>100</v>
      </c>
      <c r="AD365">
        <v>100</v>
      </c>
      <c r="AE365">
        <v>100</v>
      </c>
      <c r="AF365">
        <v>100</v>
      </c>
      <c r="AG365">
        <v>100</v>
      </c>
      <c r="AH365">
        <v>100</v>
      </c>
      <c r="AI365">
        <v>100</v>
      </c>
      <c r="AJ365">
        <v>100</v>
      </c>
    </row>
    <row r="366" spans="1:36" x14ac:dyDescent="0.3">
      <c r="A366" t="s">
        <v>64</v>
      </c>
      <c r="B366">
        <v>54.78</v>
      </c>
      <c r="C366">
        <v>51.54</v>
      </c>
      <c r="D366">
        <v>51.77</v>
      </c>
      <c r="E366">
        <v>51.13</v>
      </c>
      <c r="F366">
        <v>51.54</v>
      </c>
      <c r="G366">
        <v>56.83</v>
      </c>
      <c r="H366">
        <v>51.21</v>
      </c>
      <c r="I366">
        <v>51.39</v>
      </c>
      <c r="J366">
        <v>57.14</v>
      </c>
      <c r="K366">
        <v>42.26</v>
      </c>
      <c r="L366">
        <v>60.24</v>
      </c>
      <c r="M366">
        <v>54.26</v>
      </c>
      <c r="N366">
        <v>44.16</v>
      </c>
      <c r="O366">
        <v>57.77</v>
      </c>
      <c r="P366">
        <v>65.39</v>
      </c>
      <c r="Q366">
        <v>61.97</v>
      </c>
      <c r="R366">
        <v>55.33</v>
      </c>
      <c r="S366">
        <v>55.6</v>
      </c>
      <c r="T366">
        <v>61.41</v>
      </c>
      <c r="U366">
        <v>50.35</v>
      </c>
      <c r="V366">
        <v>53.82</v>
      </c>
      <c r="W366">
        <v>57.18</v>
      </c>
      <c r="X366">
        <v>58.11</v>
      </c>
      <c r="Y366">
        <v>52.45</v>
      </c>
      <c r="Z366">
        <v>42.04</v>
      </c>
      <c r="AA366">
        <v>58.84</v>
      </c>
      <c r="AB366">
        <v>56.01</v>
      </c>
      <c r="AC366">
        <v>60.92</v>
      </c>
      <c r="AD366">
        <v>69.819999999999993</v>
      </c>
      <c r="AE366">
        <v>65.430000000000007</v>
      </c>
      <c r="AF366">
        <v>65.790000000000006</v>
      </c>
      <c r="AG366">
        <v>56</v>
      </c>
      <c r="AH366">
        <v>64.040000000000006</v>
      </c>
      <c r="AI366">
        <v>62.41</v>
      </c>
      <c r="AJ366">
        <v>76.55</v>
      </c>
    </row>
    <row r="367" spans="1:36" x14ac:dyDescent="0.3">
      <c r="A367" t="s">
        <v>65</v>
      </c>
      <c r="B367">
        <v>5.15</v>
      </c>
      <c r="C367">
        <v>7.39</v>
      </c>
      <c r="D367">
        <v>8.94</v>
      </c>
      <c r="E367">
        <v>8.14</v>
      </c>
      <c r="F367">
        <v>14.37</v>
      </c>
      <c r="G367">
        <v>7.99</v>
      </c>
      <c r="H367">
        <v>7.09</v>
      </c>
      <c r="I367">
        <v>5.97</v>
      </c>
      <c r="J367">
        <v>12.18</v>
      </c>
      <c r="K367">
        <v>13.56</v>
      </c>
      <c r="L367">
        <v>6.97</v>
      </c>
      <c r="M367">
        <v>3.73</v>
      </c>
      <c r="N367">
        <v>14.27</v>
      </c>
      <c r="O367">
        <v>5.75</v>
      </c>
      <c r="P367">
        <v>5.92</v>
      </c>
      <c r="Q367">
        <v>1.91</v>
      </c>
      <c r="R367">
        <v>9.59</v>
      </c>
      <c r="S367">
        <v>6.07</v>
      </c>
      <c r="T367">
        <v>8.32</v>
      </c>
      <c r="U367">
        <v>20.67</v>
      </c>
      <c r="V367">
        <v>17.920000000000002</v>
      </c>
      <c r="W367">
        <v>8.31</v>
      </c>
      <c r="X367">
        <v>4.93</v>
      </c>
      <c r="Y367">
        <v>14.56</v>
      </c>
      <c r="Z367">
        <v>16.2</v>
      </c>
      <c r="AA367">
        <v>3.86</v>
      </c>
      <c r="AB367">
        <v>10.23</v>
      </c>
      <c r="AC367">
        <v>2.5499999999999998</v>
      </c>
      <c r="AD367">
        <v>4.7699999999999996</v>
      </c>
      <c r="AE367">
        <v>5.93</v>
      </c>
      <c r="AF367">
        <v>3.81</v>
      </c>
      <c r="AG367">
        <v>2.36</v>
      </c>
      <c r="AH367">
        <v>5.37</v>
      </c>
      <c r="AI367">
        <v>2.48</v>
      </c>
      <c r="AJ367">
        <v>5.57</v>
      </c>
    </row>
    <row r="368" spans="1:36" x14ac:dyDescent="0.3">
      <c r="A368" t="s">
        <v>66</v>
      </c>
      <c r="B368">
        <v>40.07</v>
      </c>
      <c r="C368">
        <v>41.07</v>
      </c>
      <c r="D368">
        <v>39.29</v>
      </c>
      <c r="E368">
        <v>40.729999999999997</v>
      </c>
      <c r="F368">
        <v>34.090000000000003</v>
      </c>
      <c r="G368">
        <v>35.18</v>
      </c>
      <c r="H368">
        <v>41.7</v>
      </c>
      <c r="I368">
        <v>42.64</v>
      </c>
      <c r="J368">
        <v>30.68</v>
      </c>
      <c r="K368">
        <v>44.19</v>
      </c>
      <c r="L368">
        <v>32.79</v>
      </c>
      <c r="M368">
        <v>42.02</v>
      </c>
      <c r="N368">
        <v>41.57</v>
      </c>
      <c r="O368">
        <v>36.47</v>
      </c>
      <c r="P368">
        <v>28.69</v>
      </c>
      <c r="Q368">
        <v>36.119999999999997</v>
      </c>
      <c r="R368">
        <v>35.08</v>
      </c>
      <c r="S368">
        <v>38.33</v>
      </c>
      <c r="T368">
        <v>30.27</v>
      </c>
      <c r="U368">
        <v>28.98</v>
      </c>
      <c r="V368">
        <v>28.26</v>
      </c>
      <c r="W368">
        <v>34.520000000000003</v>
      </c>
      <c r="X368">
        <v>36.96</v>
      </c>
      <c r="Y368">
        <v>32.99</v>
      </c>
      <c r="Z368">
        <v>41.76</v>
      </c>
      <c r="AA368">
        <v>37.299999999999997</v>
      </c>
      <c r="AB368">
        <v>33.76</v>
      </c>
      <c r="AC368">
        <v>36.53</v>
      </c>
      <c r="AD368">
        <v>25.41</v>
      </c>
      <c r="AE368">
        <v>28.65</v>
      </c>
      <c r="AF368">
        <v>30.4</v>
      </c>
      <c r="AG368">
        <v>41.64</v>
      </c>
      <c r="AH368">
        <v>30.59</v>
      </c>
      <c r="AI368">
        <v>35.11</v>
      </c>
      <c r="AJ368">
        <v>17.88</v>
      </c>
    </row>
    <row r="371" spans="1:50" x14ac:dyDescent="0.3">
      <c r="A371" t="s">
        <v>32</v>
      </c>
    </row>
    <row r="372" spans="1:50" x14ac:dyDescent="0.3">
      <c r="A372" t="s">
        <v>56</v>
      </c>
    </row>
    <row r="373" spans="1:50" x14ac:dyDescent="0.3">
      <c r="A373" t="s">
        <v>54</v>
      </c>
    </row>
    <row r="374" spans="1:50" x14ac:dyDescent="0.3">
      <c r="A374" t="s">
        <v>35</v>
      </c>
      <c r="B374" s="1">
        <v>43466</v>
      </c>
      <c r="C374" s="1">
        <v>43497</v>
      </c>
      <c r="D374" s="1">
        <v>43525</v>
      </c>
      <c r="E374" s="1">
        <v>43556</v>
      </c>
      <c r="F374" s="1">
        <v>43586</v>
      </c>
      <c r="G374" s="1">
        <v>43617</v>
      </c>
      <c r="H374" s="1">
        <v>43647</v>
      </c>
      <c r="I374" s="1">
        <v>43678</v>
      </c>
      <c r="J374" s="1">
        <v>43709</v>
      </c>
      <c r="K374" s="1">
        <v>43739</v>
      </c>
      <c r="L374" s="1">
        <v>43770</v>
      </c>
      <c r="M374" s="1">
        <v>43800</v>
      </c>
      <c r="N374" s="1">
        <v>43831</v>
      </c>
      <c r="O374" s="1">
        <v>43862</v>
      </c>
      <c r="P374" s="1">
        <v>43891</v>
      </c>
      <c r="Q374" s="1">
        <v>43922</v>
      </c>
      <c r="R374" s="1">
        <v>43952</v>
      </c>
      <c r="S374" s="1">
        <v>43983</v>
      </c>
      <c r="T374" s="1">
        <v>44013</v>
      </c>
      <c r="U374" s="1">
        <v>44044</v>
      </c>
      <c r="V374" s="1">
        <v>44075</v>
      </c>
      <c r="W374" s="1">
        <v>44105</v>
      </c>
      <c r="X374" s="1">
        <v>44136</v>
      </c>
      <c r="Y374" s="1">
        <v>44166</v>
      </c>
      <c r="Z374" s="1">
        <v>44197</v>
      </c>
      <c r="AA374" s="1">
        <v>44228</v>
      </c>
      <c r="AB374" s="1">
        <v>44256</v>
      </c>
      <c r="AC374" s="1">
        <v>44287</v>
      </c>
      <c r="AD374" s="1" t="s">
        <v>49</v>
      </c>
      <c r="AE374" s="1">
        <v>44348</v>
      </c>
      <c r="AF374" s="1">
        <v>44378</v>
      </c>
      <c r="AG374" s="1">
        <v>44409</v>
      </c>
      <c r="AH374" s="1">
        <v>44440</v>
      </c>
      <c r="AI374" s="1">
        <v>44470</v>
      </c>
      <c r="AJ374" s="1">
        <v>44501</v>
      </c>
      <c r="AK374" s="1"/>
      <c r="AL374" s="1"/>
      <c r="AM374" s="1"/>
      <c r="AN374" s="1"/>
      <c r="AO374" s="1"/>
      <c r="AP374" s="1"/>
      <c r="AQ374" s="1"/>
      <c r="AR374" s="1"/>
      <c r="AS374" s="1"/>
      <c r="AT374" s="1"/>
      <c r="AU374" s="1"/>
      <c r="AV374" s="1"/>
      <c r="AW374" s="1"/>
      <c r="AX374" s="1"/>
    </row>
    <row r="375" spans="1:50" x14ac:dyDescent="0.3">
      <c r="A375" t="s">
        <v>57</v>
      </c>
    </row>
    <row r="376" spans="1:50" x14ac:dyDescent="0.3">
      <c r="A376" t="s">
        <v>58</v>
      </c>
      <c r="B376">
        <v>100</v>
      </c>
      <c r="C376">
        <v>100</v>
      </c>
      <c r="D376">
        <v>100</v>
      </c>
      <c r="E376">
        <v>100</v>
      </c>
      <c r="F376">
        <v>100</v>
      </c>
      <c r="G376">
        <v>100</v>
      </c>
      <c r="H376">
        <v>100</v>
      </c>
      <c r="I376">
        <v>100</v>
      </c>
      <c r="J376">
        <v>100</v>
      </c>
      <c r="K376">
        <v>100</v>
      </c>
      <c r="L376">
        <v>100</v>
      </c>
      <c r="M376">
        <v>100</v>
      </c>
      <c r="N376">
        <v>100</v>
      </c>
      <c r="O376">
        <v>100</v>
      </c>
      <c r="P376">
        <v>100</v>
      </c>
      <c r="Q376">
        <v>100</v>
      </c>
      <c r="R376">
        <v>100</v>
      </c>
      <c r="S376">
        <v>100</v>
      </c>
      <c r="T376">
        <v>100</v>
      </c>
      <c r="U376">
        <v>100</v>
      </c>
      <c r="V376">
        <v>100</v>
      </c>
      <c r="W376">
        <v>100</v>
      </c>
      <c r="X376">
        <v>100</v>
      </c>
      <c r="Y376">
        <v>100</v>
      </c>
      <c r="Z376">
        <v>100</v>
      </c>
      <c r="AA376">
        <v>100</v>
      </c>
      <c r="AB376">
        <v>100</v>
      </c>
      <c r="AC376">
        <v>100</v>
      </c>
      <c r="AD376">
        <v>100</v>
      </c>
      <c r="AE376">
        <v>100</v>
      </c>
      <c r="AF376">
        <v>100</v>
      </c>
      <c r="AG376">
        <v>100</v>
      </c>
      <c r="AH376">
        <v>100</v>
      </c>
      <c r="AI376">
        <v>100</v>
      </c>
      <c r="AJ376">
        <v>100</v>
      </c>
    </row>
    <row r="377" spans="1:50" x14ac:dyDescent="0.3">
      <c r="A377" t="s">
        <v>59</v>
      </c>
      <c r="B377">
        <v>46.91</v>
      </c>
      <c r="C377">
        <v>50.17</v>
      </c>
      <c r="D377">
        <v>48.9</v>
      </c>
      <c r="E377">
        <v>53.37</v>
      </c>
      <c r="F377">
        <v>52.22</v>
      </c>
      <c r="G377">
        <v>51.47</v>
      </c>
      <c r="H377">
        <v>47.59</v>
      </c>
      <c r="I377">
        <v>48.66</v>
      </c>
      <c r="J377">
        <v>44.78</v>
      </c>
      <c r="K377">
        <v>52.22</v>
      </c>
      <c r="L377">
        <v>58.77</v>
      </c>
      <c r="M377">
        <v>56.31</v>
      </c>
      <c r="N377">
        <v>48.68</v>
      </c>
      <c r="O377">
        <v>53.12</v>
      </c>
      <c r="P377">
        <v>51.98</v>
      </c>
      <c r="Q377">
        <v>52.85</v>
      </c>
      <c r="R377">
        <v>54.92</v>
      </c>
      <c r="S377">
        <v>58.63</v>
      </c>
      <c r="T377">
        <v>52.9</v>
      </c>
      <c r="U377">
        <v>53.29</v>
      </c>
      <c r="V377">
        <v>59.85</v>
      </c>
      <c r="W377">
        <v>54.52</v>
      </c>
      <c r="X377">
        <v>58.89</v>
      </c>
      <c r="Y377">
        <v>59.83</v>
      </c>
      <c r="Z377">
        <v>53.25</v>
      </c>
      <c r="AA377">
        <v>56.6</v>
      </c>
      <c r="AB377">
        <v>59.45</v>
      </c>
      <c r="AC377">
        <v>58.52</v>
      </c>
      <c r="AD377">
        <v>62.93</v>
      </c>
      <c r="AE377">
        <v>61.81</v>
      </c>
      <c r="AF377">
        <v>66.47</v>
      </c>
      <c r="AG377">
        <v>59.9</v>
      </c>
      <c r="AH377">
        <v>60.77</v>
      </c>
      <c r="AI377">
        <v>64.08</v>
      </c>
      <c r="AJ377">
        <v>62.91</v>
      </c>
    </row>
    <row r="378" spans="1:50" x14ac:dyDescent="0.3">
      <c r="A378" t="s">
        <v>60</v>
      </c>
      <c r="B378">
        <v>11.57</v>
      </c>
      <c r="C378">
        <v>12.62</v>
      </c>
      <c r="D378">
        <v>10.6</v>
      </c>
      <c r="E378">
        <v>10.44</v>
      </c>
      <c r="F378">
        <v>12.4</v>
      </c>
      <c r="G378">
        <v>11.56</v>
      </c>
      <c r="H378">
        <v>15.39</v>
      </c>
      <c r="I378">
        <v>7.83</v>
      </c>
      <c r="J378">
        <v>18.47</v>
      </c>
      <c r="K378">
        <v>11.7</v>
      </c>
      <c r="L378">
        <v>5.78</v>
      </c>
      <c r="M378">
        <v>9.93</v>
      </c>
      <c r="N378">
        <v>14.79</v>
      </c>
      <c r="O378">
        <v>15.17</v>
      </c>
      <c r="P378">
        <v>9.43</v>
      </c>
      <c r="Q378">
        <v>7.12</v>
      </c>
      <c r="R378">
        <v>6.73</v>
      </c>
      <c r="S378">
        <v>8.36</v>
      </c>
      <c r="T378">
        <v>11.19</v>
      </c>
      <c r="U378">
        <v>12.79</v>
      </c>
      <c r="V378">
        <v>9.76</v>
      </c>
      <c r="W378">
        <v>13.15</v>
      </c>
      <c r="X378">
        <v>8.17</v>
      </c>
      <c r="Y378">
        <v>6.25</v>
      </c>
      <c r="Z378">
        <v>12.27</v>
      </c>
      <c r="AA378">
        <v>7.98</v>
      </c>
      <c r="AB378">
        <v>9.26</v>
      </c>
      <c r="AC378">
        <v>5.82</v>
      </c>
      <c r="AD378">
        <v>7.42</v>
      </c>
      <c r="AE378">
        <v>3.63</v>
      </c>
      <c r="AF378">
        <v>3.86</v>
      </c>
      <c r="AG378">
        <v>6.34</v>
      </c>
      <c r="AH378">
        <v>7.54</v>
      </c>
      <c r="AI378">
        <v>4.72</v>
      </c>
      <c r="AJ378">
        <v>7.17</v>
      </c>
    </row>
    <row r="379" spans="1:50" x14ac:dyDescent="0.3">
      <c r="A379" t="s">
        <v>61</v>
      </c>
      <c r="B379">
        <v>41.52</v>
      </c>
      <c r="C379">
        <v>37.21</v>
      </c>
      <c r="D379">
        <v>40.51</v>
      </c>
      <c r="E379">
        <v>36.18</v>
      </c>
      <c r="F379">
        <v>35.380000000000003</v>
      </c>
      <c r="G379">
        <v>36.97</v>
      </c>
      <c r="H379">
        <v>37.020000000000003</v>
      </c>
      <c r="I379">
        <v>43.5</v>
      </c>
      <c r="J379">
        <v>36.75</v>
      </c>
      <c r="K379">
        <v>36.08</v>
      </c>
      <c r="L379">
        <v>35.450000000000003</v>
      </c>
      <c r="M379">
        <v>33.76</v>
      </c>
      <c r="N379">
        <v>36.53</v>
      </c>
      <c r="O379">
        <v>31.7</v>
      </c>
      <c r="P379">
        <v>38.590000000000003</v>
      </c>
      <c r="Q379">
        <v>40.03</v>
      </c>
      <c r="R379">
        <v>38.35</v>
      </c>
      <c r="S379">
        <v>33.01</v>
      </c>
      <c r="T379">
        <v>35.9</v>
      </c>
      <c r="U379">
        <v>33.92</v>
      </c>
      <c r="V379">
        <v>30.39</v>
      </c>
      <c r="W379">
        <v>32.33</v>
      </c>
      <c r="X379">
        <v>32.950000000000003</v>
      </c>
      <c r="Y379">
        <v>33.92</v>
      </c>
      <c r="Z379">
        <v>34.479999999999997</v>
      </c>
      <c r="AA379">
        <v>35.42</v>
      </c>
      <c r="AB379">
        <v>31.29</v>
      </c>
      <c r="AC379">
        <v>35.65</v>
      </c>
      <c r="AD379">
        <v>29.65</v>
      </c>
      <c r="AE379">
        <v>34.56</v>
      </c>
      <c r="AF379">
        <v>29.67</v>
      </c>
      <c r="AG379">
        <v>33.76</v>
      </c>
      <c r="AH379">
        <v>31.69</v>
      </c>
      <c r="AI379">
        <v>31.2</v>
      </c>
      <c r="AJ379">
        <v>29.92</v>
      </c>
    </row>
    <row r="381" spans="1:50" x14ac:dyDescent="0.3">
      <c r="A381" t="s">
        <v>62</v>
      </c>
    </row>
    <row r="382" spans="1:50" x14ac:dyDescent="0.3">
      <c r="A382" t="s">
        <v>63</v>
      </c>
      <c r="B382">
        <v>100</v>
      </c>
      <c r="C382">
        <v>100</v>
      </c>
      <c r="D382">
        <v>100</v>
      </c>
      <c r="E382">
        <v>100</v>
      </c>
      <c r="F382">
        <v>100</v>
      </c>
      <c r="G382">
        <v>100</v>
      </c>
      <c r="H382">
        <v>100</v>
      </c>
      <c r="I382">
        <v>100</v>
      </c>
      <c r="J382">
        <v>100</v>
      </c>
      <c r="K382">
        <v>100</v>
      </c>
      <c r="L382">
        <v>100</v>
      </c>
      <c r="M382">
        <v>100</v>
      </c>
      <c r="N382">
        <v>100</v>
      </c>
      <c r="O382">
        <v>100</v>
      </c>
      <c r="P382">
        <v>100</v>
      </c>
      <c r="Q382">
        <v>100</v>
      </c>
      <c r="R382">
        <v>100</v>
      </c>
      <c r="S382">
        <v>100</v>
      </c>
      <c r="T382">
        <v>100</v>
      </c>
      <c r="U382">
        <v>100</v>
      </c>
      <c r="V382">
        <v>100</v>
      </c>
      <c r="W382">
        <v>100</v>
      </c>
      <c r="X382">
        <v>100</v>
      </c>
      <c r="Y382">
        <v>100</v>
      </c>
      <c r="Z382">
        <v>100</v>
      </c>
      <c r="AA382">
        <v>100</v>
      </c>
      <c r="AB382">
        <v>100</v>
      </c>
      <c r="AC382">
        <v>100</v>
      </c>
      <c r="AD382">
        <v>100</v>
      </c>
      <c r="AE382">
        <v>100</v>
      </c>
      <c r="AF382">
        <v>100</v>
      </c>
      <c r="AG382">
        <v>100</v>
      </c>
      <c r="AH382">
        <v>100</v>
      </c>
      <c r="AI382">
        <v>100</v>
      </c>
      <c r="AJ382">
        <v>100</v>
      </c>
    </row>
    <row r="383" spans="1:50" x14ac:dyDescent="0.3">
      <c r="A383" t="s">
        <v>64</v>
      </c>
      <c r="B383">
        <v>58.75</v>
      </c>
      <c r="C383">
        <v>56.09</v>
      </c>
      <c r="D383">
        <v>57.59</v>
      </c>
      <c r="E383">
        <v>59.68</v>
      </c>
      <c r="F383">
        <v>63.64</v>
      </c>
      <c r="G383">
        <v>58.35</v>
      </c>
      <c r="H383">
        <v>58.8</v>
      </c>
      <c r="I383">
        <v>58.05</v>
      </c>
      <c r="J383">
        <v>56.66</v>
      </c>
      <c r="K383">
        <v>55.54</v>
      </c>
      <c r="L383">
        <v>57.54</v>
      </c>
      <c r="M383">
        <v>58.81</v>
      </c>
      <c r="N383">
        <v>56.49</v>
      </c>
      <c r="O383">
        <v>57.09</v>
      </c>
      <c r="P383">
        <v>58.98</v>
      </c>
      <c r="Q383">
        <v>60.95</v>
      </c>
      <c r="R383">
        <v>61.75</v>
      </c>
      <c r="S383">
        <v>60.71</v>
      </c>
      <c r="T383">
        <v>63.42</v>
      </c>
      <c r="U383">
        <v>62.42</v>
      </c>
      <c r="V383">
        <v>61.17</v>
      </c>
      <c r="W383">
        <v>60.53</v>
      </c>
      <c r="X383">
        <v>62.31</v>
      </c>
      <c r="Y383">
        <v>62.04</v>
      </c>
      <c r="Z383">
        <v>60.94</v>
      </c>
      <c r="AA383">
        <v>62.09</v>
      </c>
      <c r="AB383">
        <v>61.45</v>
      </c>
      <c r="AC383">
        <v>64.87</v>
      </c>
      <c r="AD383">
        <v>69.239999999999995</v>
      </c>
      <c r="AE383">
        <v>69.349999999999994</v>
      </c>
      <c r="AF383">
        <v>72.66</v>
      </c>
      <c r="AG383">
        <v>73.25</v>
      </c>
      <c r="AH383">
        <v>69.39</v>
      </c>
      <c r="AI383">
        <v>70.53</v>
      </c>
      <c r="AJ383">
        <v>71.09</v>
      </c>
    </row>
    <row r="384" spans="1:50" x14ac:dyDescent="0.3">
      <c r="A384" t="s">
        <v>65</v>
      </c>
      <c r="B384">
        <v>9.91</v>
      </c>
      <c r="C384">
        <v>8.7899999999999991</v>
      </c>
      <c r="D384">
        <v>7.8</v>
      </c>
      <c r="E384">
        <v>8.2899999999999991</v>
      </c>
      <c r="F384">
        <v>6.38</v>
      </c>
      <c r="G384">
        <v>9.11</v>
      </c>
      <c r="H384">
        <v>7.52</v>
      </c>
      <c r="I384">
        <v>6.82</v>
      </c>
      <c r="J384">
        <v>8.35</v>
      </c>
      <c r="K384">
        <v>10.14</v>
      </c>
      <c r="L384">
        <v>8.58</v>
      </c>
      <c r="M384">
        <v>6.26</v>
      </c>
      <c r="N384">
        <v>9.01</v>
      </c>
      <c r="O384">
        <v>9.68</v>
      </c>
      <c r="P384">
        <v>5.41</v>
      </c>
      <c r="Q384">
        <v>3.44</v>
      </c>
      <c r="R384">
        <v>6.49</v>
      </c>
      <c r="S384">
        <v>7.78</v>
      </c>
      <c r="T384">
        <v>5.83</v>
      </c>
      <c r="U384">
        <v>7.07</v>
      </c>
      <c r="V384">
        <v>7.19</v>
      </c>
      <c r="W384">
        <v>7.96</v>
      </c>
      <c r="X384">
        <v>5.95</v>
      </c>
      <c r="Y384">
        <v>4.6399999999999997</v>
      </c>
      <c r="Z384">
        <v>6.51</v>
      </c>
      <c r="AA384">
        <v>4.8499999999999996</v>
      </c>
      <c r="AB384">
        <v>4.97</v>
      </c>
      <c r="AC384">
        <v>4.66</v>
      </c>
      <c r="AD384">
        <v>4.68</v>
      </c>
      <c r="AE384">
        <v>4.13</v>
      </c>
      <c r="AF384">
        <v>3.03</v>
      </c>
      <c r="AG384">
        <v>2.52</v>
      </c>
      <c r="AH384">
        <v>4.43</v>
      </c>
      <c r="AI384">
        <v>5.22</v>
      </c>
      <c r="AJ384">
        <v>3.8</v>
      </c>
    </row>
    <row r="385" spans="1:50" x14ac:dyDescent="0.3">
      <c r="A385" t="s">
        <v>66</v>
      </c>
      <c r="B385">
        <v>31.35</v>
      </c>
      <c r="C385">
        <v>35.119999999999997</v>
      </c>
      <c r="D385">
        <v>34.619999999999997</v>
      </c>
      <c r="E385">
        <v>32.03</v>
      </c>
      <c r="F385">
        <v>29.98</v>
      </c>
      <c r="G385">
        <v>32.54</v>
      </c>
      <c r="H385">
        <v>33.68</v>
      </c>
      <c r="I385">
        <v>35.119999999999997</v>
      </c>
      <c r="J385">
        <v>34.979999999999997</v>
      </c>
      <c r="K385">
        <v>34.32</v>
      </c>
      <c r="L385">
        <v>33.880000000000003</v>
      </c>
      <c r="M385">
        <v>34.93</v>
      </c>
      <c r="N385">
        <v>34.49</v>
      </c>
      <c r="O385">
        <v>33.229999999999997</v>
      </c>
      <c r="P385">
        <v>35.61</v>
      </c>
      <c r="Q385">
        <v>35.619999999999997</v>
      </c>
      <c r="R385">
        <v>31.77</v>
      </c>
      <c r="S385">
        <v>31.5</v>
      </c>
      <c r="T385">
        <v>30.74</v>
      </c>
      <c r="U385">
        <v>30.51</v>
      </c>
      <c r="V385">
        <v>31.64</v>
      </c>
      <c r="W385">
        <v>31.5</v>
      </c>
      <c r="X385">
        <v>31.74</v>
      </c>
      <c r="Y385">
        <v>33.32</v>
      </c>
      <c r="Z385">
        <v>32.549999999999997</v>
      </c>
      <c r="AA385">
        <v>33.06</v>
      </c>
      <c r="AB385">
        <v>33.590000000000003</v>
      </c>
      <c r="AC385">
        <v>30.47</v>
      </c>
      <c r="AD385">
        <v>26.08</v>
      </c>
      <c r="AE385">
        <v>26.52</v>
      </c>
      <c r="AF385">
        <v>24.31</v>
      </c>
      <c r="AG385">
        <v>24.24</v>
      </c>
      <c r="AH385">
        <v>26.17</v>
      </c>
      <c r="AI385">
        <v>24.25</v>
      </c>
      <c r="AJ385">
        <v>25.11</v>
      </c>
    </row>
    <row r="387" spans="1:50" x14ac:dyDescent="0.3">
      <c r="A387" t="s">
        <v>67</v>
      </c>
    </row>
    <row r="388" spans="1:50" x14ac:dyDescent="0.3">
      <c r="A388" t="s">
        <v>63</v>
      </c>
      <c r="B388">
        <v>100</v>
      </c>
      <c r="C388">
        <v>100</v>
      </c>
      <c r="D388">
        <v>100</v>
      </c>
      <c r="E388">
        <v>100</v>
      </c>
      <c r="F388">
        <v>100</v>
      </c>
      <c r="G388">
        <v>100</v>
      </c>
      <c r="H388">
        <v>100</v>
      </c>
      <c r="I388">
        <v>100</v>
      </c>
      <c r="J388">
        <v>100</v>
      </c>
      <c r="K388">
        <v>100</v>
      </c>
      <c r="L388">
        <v>100</v>
      </c>
      <c r="M388">
        <v>100</v>
      </c>
      <c r="N388">
        <v>100</v>
      </c>
      <c r="O388">
        <v>100</v>
      </c>
      <c r="P388">
        <v>100</v>
      </c>
      <c r="Q388">
        <v>100</v>
      </c>
      <c r="R388">
        <v>100</v>
      </c>
      <c r="S388">
        <v>100</v>
      </c>
      <c r="T388">
        <v>100</v>
      </c>
      <c r="U388">
        <v>100</v>
      </c>
      <c r="V388">
        <v>100</v>
      </c>
      <c r="W388">
        <v>100</v>
      </c>
      <c r="X388">
        <v>100</v>
      </c>
      <c r="Y388">
        <v>100</v>
      </c>
      <c r="Z388">
        <v>100</v>
      </c>
      <c r="AA388">
        <v>100</v>
      </c>
      <c r="AB388">
        <v>100</v>
      </c>
      <c r="AC388">
        <v>100</v>
      </c>
      <c r="AD388">
        <v>100</v>
      </c>
      <c r="AE388">
        <v>100</v>
      </c>
      <c r="AF388">
        <v>100</v>
      </c>
      <c r="AG388">
        <v>100</v>
      </c>
      <c r="AH388">
        <v>100</v>
      </c>
      <c r="AI388">
        <v>100</v>
      </c>
      <c r="AJ388">
        <v>100</v>
      </c>
    </row>
    <row r="389" spans="1:50" x14ac:dyDescent="0.3">
      <c r="A389" t="s">
        <v>64</v>
      </c>
      <c r="B389">
        <v>59.35</v>
      </c>
      <c r="C389">
        <v>62.62</v>
      </c>
      <c r="D389">
        <v>63.53</v>
      </c>
      <c r="E389">
        <v>63.56</v>
      </c>
      <c r="F389">
        <v>60.15</v>
      </c>
      <c r="G389">
        <v>55.29</v>
      </c>
      <c r="H389">
        <v>64.36</v>
      </c>
      <c r="I389">
        <v>56.33</v>
      </c>
      <c r="J389">
        <v>57.88</v>
      </c>
      <c r="K389">
        <v>56.77</v>
      </c>
      <c r="L389">
        <v>59.62</v>
      </c>
      <c r="M389">
        <v>61.39</v>
      </c>
      <c r="N389">
        <v>58.84</v>
      </c>
      <c r="O389">
        <v>50.65</v>
      </c>
      <c r="P389">
        <v>57.45</v>
      </c>
      <c r="Q389">
        <v>57.25</v>
      </c>
      <c r="R389">
        <v>58.77</v>
      </c>
      <c r="S389">
        <v>71.39</v>
      </c>
      <c r="T389">
        <v>59.34</v>
      </c>
      <c r="U389">
        <v>60</v>
      </c>
      <c r="V389">
        <v>67.39</v>
      </c>
      <c r="W389">
        <v>61.61</v>
      </c>
      <c r="X389">
        <v>55.35</v>
      </c>
      <c r="Y389">
        <v>65.83</v>
      </c>
      <c r="Z389">
        <v>62.82</v>
      </c>
      <c r="AA389">
        <v>63.99</v>
      </c>
      <c r="AB389">
        <v>67.680000000000007</v>
      </c>
      <c r="AC389">
        <v>71.459999999999994</v>
      </c>
      <c r="AD389">
        <v>71.53</v>
      </c>
      <c r="AE389">
        <v>64.989999999999995</v>
      </c>
      <c r="AF389">
        <v>72.69</v>
      </c>
      <c r="AG389">
        <v>72.180000000000007</v>
      </c>
      <c r="AH389">
        <v>72.87</v>
      </c>
      <c r="AI389">
        <v>75.34</v>
      </c>
      <c r="AJ389">
        <v>73.92</v>
      </c>
    </row>
    <row r="390" spans="1:50" x14ac:dyDescent="0.3">
      <c r="A390" t="s">
        <v>65</v>
      </c>
      <c r="B390">
        <v>10.25</v>
      </c>
      <c r="C390">
        <v>5.42</v>
      </c>
      <c r="D390">
        <v>5.98</v>
      </c>
      <c r="E390">
        <v>3.7</v>
      </c>
      <c r="F390">
        <v>9.2799999999999994</v>
      </c>
      <c r="G390">
        <v>12.04</v>
      </c>
      <c r="H390">
        <v>9.35</v>
      </c>
      <c r="I390">
        <v>7.91</v>
      </c>
      <c r="J390">
        <v>13.4</v>
      </c>
      <c r="K390">
        <v>12.36</v>
      </c>
      <c r="L390">
        <v>12.29</v>
      </c>
      <c r="M390">
        <v>11.03</v>
      </c>
      <c r="N390">
        <v>9.74</v>
      </c>
      <c r="O390">
        <v>15.62</v>
      </c>
      <c r="P390">
        <v>9.48</v>
      </c>
      <c r="Q390">
        <v>3.88</v>
      </c>
      <c r="R390">
        <v>6.71</v>
      </c>
      <c r="S390">
        <v>4.2699999999999996</v>
      </c>
      <c r="T390">
        <v>7.99</v>
      </c>
      <c r="U390">
        <v>8.52</v>
      </c>
      <c r="V390">
        <v>6.26</v>
      </c>
      <c r="W390">
        <v>7.16</v>
      </c>
      <c r="X390">
        <v>9.2899999999999991</v>
      </c>
      <c r="Y390">
        <v>3.67</v>
      </c>
      <c r="Z390">
        <v>4.57</v>
      </c>
      <c r="AA390">
        <v>4.0999999999999996</v>
      </c>
      <c r="AB390">
        <v>5.85</v>
      </c>
      <c r="AC390">
        <v>6.57</v>
      </c>
      <c r="AD390">
        <v>2.27</v>
      </c>
      <c r="AE390">
        <v>1.35</v>
      </c>
      <c r="AF390">
        <v>2.0499999999999998</v>
      </c>
      <c r="AG390">
        <v>3.66</v>
      </c>
      <c r="AH390">
        <v>4.08</v>
      </c>
      <c r="AI390">
        <v>4.13</v>
      </c>
      <c r="AJ390">
        <v>2.46</v>
      </c>
    </row>
    <row r="391" spans="1:50" x14ac:dyDescent="0.3">
      <c r="A391" t="s">
        <v>66</v>
      </c>
      <c r="B391">
        <v>30.39</v>
      </c>
      <c r="C391">
        <v>31.96</v>
      </c>
      <c r="D391">
        <v>30.49</v>
      </c>
      <c r="E391">
        <v>32.74</v>
      </c>
      <c r="F391">
        <v>30.56</v>
      </c>
      <c r="G391">
        <v>32.67</v>
      </c>
      <c r="H391">
        <v>26.29</v>
      </c>
      <c r="I391">
        <v>35.770000000000003</v>
      </c>
      <c r="J391">
        <v>28.72</v>
      </c>
      <c r="K391">
        <v>30.86</v>
      </c>
      <c r="L391">
        <v>28.09</v>
      </c>
      <c r="M391">
        <v>27.58</v>
      </c>
      <c r="N391">
        <v>31.42</v>
      </c>
      <c r="O391">
        <v>33.729999999999997</v>
      </c>
      <c r="P391">
        <v>33.07</v>
      </c>
      <c r="Q391">
        <v>38.869999999999997</v>
      </c>
      <c r="R391">
        <v>34.520000000000003</v>
      </c>
      <c r="S391">
        <v>24.34</v>
      </c>
      <c r="T391">
        <v>32.659999999999997</v>
      </c>
      <c r="U391">
        <v>31.48</v>
      </c>
      <c r="V391">
        <v>26.35</v>
      </c>
      <c r="W391">
        <v>31.23</v>
      </c>
      <c r="X391">
        <v>35.35</v>
      </c>
      <c r="Y391">
        <v>30.5</v>
      </c>
      <c r="Z391">
        <v>32.61</v>
      </c>
      <c r="AA391">
        <v>31.91</v>
      </c>
      <c r="AB391">
        <v>26.47</v>
      </c>
      <c r="AC391">
        <v>21.98</v>
      </c>
      <c r="AD391">
        <v>26.2</v>
      </c>
      <c r="AE391">
        <v>33.659999999999997</v>
      </c>
      <c r="AF391">
        <v>25.26</v>
      </c>
      <c r="AG391">
        <v>24.15</v>
      </c>
      <c r="AH391">
        <v>23.05</v>
      </c>
      <c r="AI391">
        <v>20.53</v>
      </c>
      <c r="AJ391">
        <v>23.62</v>
      </c>
    </row>
    <row r="394" spans="1:50" x14ac:dyDescent="0.3">
      <c r="A394" t="s">
        <v>32</v>
      </c>
    </row>
    <row r="395" spans="1:50" x14ac:dyDescent="0.3">
      <c r="A395" t="s">
        <v>56</v>
      </c>
    </row>
    <row r="396" spans="1:50" x14ac:dyDescent="0.3">
      <c r="A396" t="s">
        <v>55</v>
      </c>
    </row>
    <row r="397" spans="1:50" x14ac:dyDescent="0.3">
      <c r="A397" t="s">
        <v>35</v>
      </c>
      <c r="B397" s="1">
        <v>43466</v>
      </c>
      <c r="C397" s="1">
        <v>43497</v>
      </c>
      <c r="D397" s="1">
        <v>43525</v>
      </c>
      <c r="E397" s="1">
        <v>43556</v>
      </c>
      <c r="F397" s="1">
        <v>43586</v>
      </c>
      <c r="G397" s="1">
        <v>43617</v>
      </c>
      <c r="H397" s="1">
        <v>43647</v>
      </c>
      <c r="I397" s="1">
        <v>43678</v>
      </c>
      <c r="J397" s="1">
        <v>43709</v>
      </c>
      <c r="K397" s="1">
        <v>43739</v>
      </c>
      <c r="L397" s="1">
        <v>43770</v>
      </c>
      <c r="M397" s="1">
        <v>43800</v>
      </c>
      <c r="N397" s="1">
        <v>43831</v>
      </c>
      <c r="O397" s="1">
        <v>43862</v>
      </c>
      <c r="P397" s="1">
        <v>43891</v>
      </c>
      <c r="Q397" s="1">
        <v>43922</v>
      </c>
      <c r="R397" s="1">
        <v>43952</v>
      </c>
      <c r="S397" s="1">
        <v>43983</v>
      </c>
      <c r="T397" s="1">
        <v>44013</v>
      </c>
      <c r="U397" s="1">
        <v>44044</v>
      </c>
      <c r="V397" s="1">
        <v>44075</v>
      </c>
      <c r="W397" s="1">
        <v>44105</v>
      </c>
      <c r="X397" s="1">
        <v>44136</v>
      </c>
      <c r="Y397" s="1">
        <v>44166</v>
      </c>
      <c r="Z397" s="1">
        <v>44197</v>
      </c>
      <c r="AA397" s="1">
        <v>44228</v>
      </c>
      <c r="AB397" s="1">
        <v>44256</v>
      </c>
      <c r="AC397" s="1">
        <v>44287</v>
      </c>
      <c r="AD397" s="1" t="s">
        <v>49</v>
      </c>
      <c r="AE397" s="1">
        <v>44348</v>
      </c>
      <c r="AF397" s="1">
        <v>44378</v>
      </c>
      <c r="AG397" s="1">
        <v>44409</v>
      </c>
      <c r="AH397" s="1">
        <v>44440</v>
      </c>
      <c r="AI397" s="1">
        <v>44470</v>
      </c>
      <c r="AJ397" s="1">
        <v>44501</v>
      </c>
      <c r="AK397" s="1"/>
      <c r="AL397" s="1"/>
      <c r="AM397" s="1"/>
      <c r="AN397" s="1"/>
      <c r="AO397" s="1"/>
      <c r="AP397" s="1"/>
      <c r="AQ397" s="1"/>
      <c r="AR397" s="1"/>
      <c r="AS397" s="1"/>
      <c r="AT397" s="1"/>
      <c r="AU397" s="1"/>
      <c r="AV397" s="1"/>
      <c r="AW397" s="1"/>
      <c r="AX397" s="1"/>
    </row>
    <row r="398" spans="1:50" x14ac:dyDescent="0.3">
      <c r="A398" t="s">
        <v>57</v>
      </c>
    </row>
    <row r="399" spans="1:50" x14ac:dyDescent="0.3">
      <c r="A399" t="s">
        <v>58</v>
      </c>
      <c r="B399">
        <v>100</v>
      </c>
      <c r="C399">
        <v>100</v>
      </c>
      <c r="D399">
        <v>100</v>
      </c>
      <c r="E399">
        <v>100</v>
      </c>
      <c r="F399">
        <v>100</v>
      </c>
      <c r="G399">
        <v>100</v>
      </c>
      <c r="H399">
        <v>100</v>
      </c>
      <c r="I399">
        <v>100</v>
      </c>
      <c r="J399">
        <v>100</v>
      </c>
      <c r="K399">
        <v>100</v>
      </c>
      <c r="L399">
        <v>100</v>
      </c>
      <c r="M399">
        <v>100</v>
      </c>
      <c r="N399">
        <v>100</v>
      </c>
      <c r="O399">
        <v>100</v>
      </c>
      <c r="P399">
        <v>100</v>
      </c>
      <c r="Q399">
        <v>100</v>
      </c>
      <c r="R399">
        <v>100</v>
      </c>
      <c r="S399">
        <v>100</v>
      </c>
      <c r="T399">
        <v>100</v>
      </c>
      <c r="U399">
        <v>100</v>
      </c>
      <c r="V399">
        <v>100</v>
      </c>
      <c r="W399">
        <v>100</v>
      </c>
      <c r="X399">
        <v>100</v>
      </c>
      <c r="Y399">
        <v>100</v>
      </c>
      <c r="Z399">
        <v>100</v>
      </c>
      <c r="AA399">
        <v>100</v>
      </c>
      <c r="AB399">
        <v>100</v>
      </c>
      <c r="AC399">
        <v>100</v>
      </c>
      <c r="AD399">
        <v>100</v>
      </c>
      <c r="AE399">
        <v>100</v>
      </c>
      <c r="AF399">
        <v>100</v>
      </c>
      <c r="AG399">
        <v>100</v>
      </c>
      <c r="AH399">
        <v>100</v>
      </c>
      <c r="AI399">
        <v>100</v>
      </c>
      <c r="AJ399">
        <v>100</v>
      </c>
    </row>
    <row r="400" spans="1:50" x14ac:dyDescent="0.3">
      <c r="A400" t="s">
        <v>59</v>
      </c>
      <c r="B400">
        <v>52.38</v>
      </c>
      <c r="C400">
        <v>52.42</v>
      </c>
      <c r="D400">
        <v>54.26</v>
      </c>
      <c r="E400">
        <v>52.96</v>
      </c>
      <c r="F400">
        <v>52.74</v>
      </c>
      <c r="G400">
        <v>51.46</v>
      </c>
      <c r="H400">
        <v>58.62</v>
      </c>
      <c r="I400">
        <v>56.68</v>
      </c>
      <c r="J400">
        <v>48.64</v>
      </c>
      <c r="K400">
        <v>53.71</v>
      </c>
      <c r="L400">
        <v>52.57</v>
      </c>
      <c r="M400">
        <v>57.07</v>
      </c>
      <c r="N400">
        <v>53.82</v>
      </c>
      <c r="O400">
        <v>61.07</v>
      </c>
      <c r="P400">
        <v>58.44</v>
      </c>
      <c r="Q400">
        <v>54.93</v>
      </c>
      <c r="R400">
        <v>46.76</v>
      </c>
      <c r="S400">
        <v>58.27</v>
      </c>
      <c r="T400">
        <v>56.91</v>
      </c>
      <c r="U400">
        <v>58.81</v>
      </c>
      <c r="V400">
        <v>62.4</v>
      </c>
      <c r="W400">
        <v>61.15</v>
      </c>
      <c r="X400">
        <v>57.78</v>
      </c>
      <c r="Y400">
        <v>63.32</v>
      </c>
      <c r="Z400">
        <v>54.1</v>
      </c>
      <c r="AA400">
        <v>63</v>
      </c>
      <c r="AB400">
        <v>59.21</v>
      </c>
      <c r="AC400">
        <v>66.260000000000005</v>
      </c>
      <c r="AD400">
        <v>68.290000000000006</v>
      </c>
      <c r="AE400">
        <v>70.14</v>
      </c>
      <c r="AF400">
        <v>67.260000000000005</v>
      </c>
      <c r="AG400">
        <v>60.39</v>
      </c>
      <c r="AH400">
        <v>66.790000000000006</v>
      </c>
      <c r="AI400">
        <v>68.33</v>
      </c>
      <c r="AJ400">
        <v>69.11</v>
      </c>
    </row>
    <row r="401" spans="1:36" x14ac:dyDescent="0.3">
      <c r="A401" t="s">
        <v>60</v>
      </c>
      <c r="B401">
        <v>6.65</v>
      </c>
      <c r="C401">
        <v>8.3000000000000007</v>
      </c>
      <c r="D401">
        <v>9.5</v>
      </c>
      <c r="E401">
        <v>7.52</v>
      </c>
      <c r="F401">
        <v>10.050000000000001</v>
      </c>
      <c r="G401">
        <v>9.74</v>
      </c>
      <c r="H401">
        <v>4.7300000000000004</v>
      </c>
      <c r="I401">
        <v>6.08</v>
      </c>
      <c r="J401">
        <v>5.7</v>
      </c>
      <c r="K401">
        <v>6.12</v>
      </c>
      <c r="L401">
        <v>7.12</v>
      </c>
      <c r="M401">
        <v>4.29</v>
      </c>
      <c r="N401">
        <v>8.1999999999999993</v>
      </c>
      <c r="O401">
        <v>5.86</v>
      </c>
      <c r="P401">
        <v>4.68</v>
      </c>
      <c r="Q401">
        <v>1.42</v>
      </c>
      <c r="R401">
        <v>8.98</v>
      </c>
      <c r="S401">
        <v>5.2</v>
      </c>
      <c r="T401">
        <v>5.24</v>
      </c>
      <c r="U401">
        <v>6.97</v>
      </c>
      <c r="V401">
        <v>7.56</v>
      </c>
      <c r="W401">
        <v>6.11</v>
      </c>
      <c r="X401">
        <v>4.18</v>
      </c>
      <c r="Y401">
        <v>2.0499999999999998</v>
      </c>
      <c r="Z401">
        <v>6.74</v>
      </c>
      <c r="AA401">
        <v>3.8</v>
      </c>
      <c r="AB401">
        <v>3.7</v>
      </c>
      <c r="AC401">
        <v>3.05</v>
      </c>
      <c r="AD401">
        <v>1.51</v>
      </c>
      <c r="AE401">
        <v>2.99</v>
      </c>
      <c r="AF401">
        <v>2.9</v>
      </c>
      <c r="AG401">
        <v>3.56</v>
      </c>
      <c r="AH401">
        <v>2.4300000000000002</v>
      </c>
      <c r="AI401">
        <v>3.17</v>
      </c>
      <c r="AJ401">
        <v>1.19</v>
      </c>
    </row>
    <row r="402" spans="1:36" x14ac:dyDescent="0.3">
      <c r="A402" t="s">
        <v>61</v>
      </c>
      <c r="B402">
        <v>40.97</v>
      </c>
      <c r="C402">
        <v>39.28</v>
      </c>
      <c r="D402">
        <v>36.24</v>
      </c>
      <c r="E402">
        <v>39.520000000000003</v>
      </c>
      <c r="F402">
        <v>37.21</v>
      </c>
      <c r="G402">
        <v>38.799999999999997</v>
      </c>
      <c r="H402">
        <v>36.65</v>
      </c>
      <c r="I402">
        <v>37.25</v>
      </c>
      <c r="J402">
        <v>45.66</v>
      </c>
      <c r="K402">
        <v>40.17</v>
      </c>
      <c r="L402">
        <v>40.31</v>
      </c>
      <c r="M402">
        <v>38.64</v>
      </c>
      <c r="N402">
        <v>37.979999999999997</v>
      </c>
      <c r="O402">
        <v>33.07</v>
      </c>
      <c r="P402">
        <v>36.880000000000003</v>
      </c>
      <c r="Q402">
        <v>43.65</v>
      </c>
      <c r="R402">
        <v>44.27</v>
      </c>
      <c r="S402">
        <v>36.520000000000003</v>
      </c>
      <c r="T402">
        <v>37.840000000000003</v>
      </c>
      <c r="U402">
        <v>34.22</v>
      </c>
      <c r="V402">
        <v>30.04</v>
      </c>
      <c r="W402">
        <v>32.74</v>
      </c>
      <c r="X402">
        <v>38.03</v>
      </c>
      <c r="Y402">
        <v>34.630000000000003</v>
      </c>
      <c r="Z402">
        <v>39.159999999999997</v>
      </c>
      <c r="AA402">
        <v>33.19</v>
      </c>
      <c r="AB402">
        <v>37.1</v>
      </c>
      <c r="AC402">
        <v>30.69</v>
      </c>
      <c r="AD402">
        <v>30.2</v>
      </c>
      <c r="AE402">
        <v>26.86</v>
      </c>
      <c r="AF402">
        <v>29.84</v>
      </c>
      <c r="AG402">
        <v>36.049999999999997</v>
      </c>
      <c r="AH402">
        <v>30.79</v>
      </c>
      <c r="AI402">
        <v>28.49</v>
      </c>
      <c r="AJ402">
        <v>29.69</v>
      </c>
    </row>
    <row r="404" spans="1:36" x14ac:dyDescent="0.3">
      <c r="A404" t="s">
        <v>62</v>
      </c>
    </row>
    <row r="405" spans="1:36" x14ac:dyDescent="0.3">
      <c r="A405" t="s">
        <v>63</v>
      </c>
      <c r="B405">
        <v>100</v>
      </c>
      <c r="C405">
        <v>100</v>
      </c>
      <c r="D405">
        <v>100</v>
      </c>
      <c r="E405">
        <v>100</v>
      </c>
      <c r="F405">
        <v>100</v>
      </c>
      <c r="G405">
        <v>100</v>
      </c>
      <c r="H405">
        <v>100</v>
      </c>
      <c r="I405">
        <v>100</v>
      </c>
      <c r="J405">
        <v>100</v>
      </c>
      <c r="K405">
        <v>100</v>
      </c>
      <c r="L405">
        <v>100</v>
      </c>
      <c r="M405">
        <v>100</v>
      </c>
      <c r="N405">
        <v>100</v>
      </c>
      <c r="O405">
        <v>100</v>
      </c>
      <c r="P405">
        <v>100</v>
      </c>
      <c r="Q405">
        <v>100</v>
      </c>
      <c r="R405">
        <v>100</v>
      </c>
      <c r="S405">
        <v>100</v>
      </c>
      <c r="T405">
        <v>100</v>
      </c>
      <c r="U405">
        <v>100</v>
      </c>
      <c r="V405">
        <v>100</v>
      </c>
      <c r="W405">
        <v>100</v>
      </c>
      <c r="X405">
        <v>100</v>
      </c>
      <c r="Y405">
        <v>100</v>
      </c>
      <c r="Z405">
        <v>100</v>
      </c>
      <c r="AA405">
        <v>100</v>
      </c>
      <c r="AB405">
        <v>100</v>
      </c>
      <c r="AC405">
        <v>100</v>
      </c>
      <c r="AD405">
        <v>100</v>
      </c>
      <c r="AE405">
        <v>100</v>
      </c>
      <c r="AF405">
        <v>100</v>
      </c>
      <c r="AG405">
        <v>100</v>
      </c>
      <c r="AH405">
        <v>100</v>
      </c>
      <c r="AI405">
        <v>100</v>
      </c>
      <c r="AJ405">
        <v>100</v>
      </c>
    </row>
    <row r="406" spans="1:36" x14ac:dyDescent="0.3">
      <c r="A406" t="s">
        <v>64</v>
      </c>
      <c r="B406">
        <v>56.81</v>
      </c>
      <c r="C406">
        <v>59.86</v>
      </c>
      <c r="D406">
        <v>56.75</v>
      </c>
      <c r="E406">
        <v>60.06</v>
      </c>
      <c r="F406">
        <v>60.55</v>
      </c>
      <c r="G406">
        <v>60.65</v>
      </c>
      <c r="H406">
        <v>58.81</v>
      </c>
      <c r="I406">
        <v>62.34</v>
      </c>
      <c r="J406">
        <v>59.56</v>
      </c>
      <c r="K406">
        <v>59.77</v>
      </c>
      <c r="L406">
        <v>61</v>
      </c>
      <c r="M406">
        <v>60.07</v>
      </c>
      <c r="N406">
        <v>59.16</v>
      </c>
      <c r="O406">
        <v>60.09</v>
      </c>
      <c r="P406">
        <v>61.32</v>
      </c>
      <c r="Q406">
        <v>58.83</v>
      </c>
      <c r="R406">
        <v>63.61</v>
      </c>
      <c r="S406">
        <v>63.37</v>
      </c>
      <c r="T406">
        <v>63.05</v>
      </c>
      <c r="U406">
        <v>64.41</v>
      </c>
      <c r="V406">
        <v>66.16</v>
      </c>
      <c r="W406">
        <v>63.5</v>
      </c>
      <c r="X406">
        <v>63.56</v>
      </c>
      <c r="Y406">
        <v>62.96</v>
      </c>
      <c r="Z406">
        <v>63.1</v>
      </c>
      <c r="AA406">
        <v>62.73</v>
      </c>
      <c r="AB406">
        <v>65.849999999999994</v>
      </c>
      <c r="AC406">
        <v>66.97</v>
      </c>
      <c r="AD406">
        <v>69.94</v>
      </c>
      <c r="AE406">
        <v>68.739999999999995</v>
      </c>
      <c r="AF406">
        <v>71.64</v>
      </c>
      <c r="AG406">
        <v>73.58</v>
      </c>
      <c r="AH406">
        <v>71.27</v>
      </c>
      <c r="AI406">
        <v>72.7</v>
      </c>
      <c r="AJ406">
        <v>72.38</v>
      </c>
    </row>
    <row r="407" spans="1:36" x14ac:dyDescent="0.3">
      <c r="A407" t="s">
        <v>65</v>
      </c>
      <c r="B407">
        <v>3.72</v>
      </c>
      <c r="C407">
        <v>4.08</v>
      </c>
      <c r="D407">
        <v>4.33</v>
      </c>
      <c r="E407">
        <v>3.79</v>
      </c>
      <c r="F407">
        <v>3.93</v>
      </c>
      <c r="G407">
        <v>2.42</v>
      </c>
      <c r="H407">
        <v>3.42</v>
      </c>
      <c r="I407">
        <v>2.2400000000000002</v>
      </c>
      <c r="J407">
        <v>2.35</v>
      </c>
      <c r="K407">
        <v>3.25</v>
      </c>
      <c r="L407">
        <v>4.03</v>
      </c>
      <c r="M407">
        <v>3.01</v>
      </c>
      <c r="N407">
        <v>2.84</v>
      </c>
      <c r="O407">
        <v>2.06</v>
      </c>
      <c r="P407">
        <v>1.86</v>
      </c>
      <c r="Q407">
        <v>0.61</v>
      </c>
      <c r="R407">
        <v>2.0699999999999998</v>
      </c>
      <c r="S407">
        <v>1.29</v>
      </c>
      <c r="T407">
        <v>3.04</v>
      </c>
      <c r="U407">
        <v>3.68</v>
      </c>
      <c r="V407">
        <v>2.0699999999999998</v>
      </c>
      <c r="W407">
        <v>1.57</v>
      </c>
      <c r="X407">
        <v>1.53</v>
      </c>
      <c r="Y407">
        <v>1.59</v>
      </c>
      <c r="Z407">
        <v>1.28</v>
      </c>
      <c r="AA407">
        <v>1.64</v>
      </c>
      <c r="AB407">
        <v>1.54</v>
      </c>
      <c r="AC407">
        <v>0.36</v>
      </c>
      <c r="AD407">
        <v>0.92</v>
      </c>
      <c r="AE407">
        <v>1.1599999999999999</v>
      </c>
      <c r="AF407">
        <v>1.36</v>
      </c>
      <c r="AG407">
        <v>0.99</v>
      </c>
      <c r="AH407">
        <v>1.1200000000000001</v>
      </c>
      <c r="AI407">
        <v>1.29</v>
      </c>
      <c r="AJ407">
        <v>1.19</v>
      </c>
    </row>
    <row r="408" spans="1:36" x14ac:dyDescent="0.3">
      <c r="A408" t="s">
        <v>66</v>
      </c>
      <c r="B408">
        <v>39.47</v>
      </c>
      <c r="C408">
        <v>36.06</v>
      </c>
      <c r="D408">
        <v>38.92</v>
      </c>
      <c r="E408">
        <v>36.159999999999997</v>
      </c>
      <c r="F408">
        <v>35.520000000000003</v>
      </c>
      <c r="G408">
        <v>36.93</v>
      </c>
      <c r="H408">
        <v>37.76</v>
      </c>
      <c r="I408">
        <v>35.42</v>
      </c>
      <c r="J408">
        <v>38.08</v>
      </c>
      <c r="K408">
        <v>36.979999999999997</v>
      </c>
      <c r="L408">
        <v>34.96</v>
      </c>
      <c r="M408">
        <v>36.93</v>
      </c>
      <c r="N408">
        <v>38</v>
      </c>
      <c r="O408">
        <v>37.840000000000003</v>
      </c>
      <c r="P408">
        <v>36.82</v>
      </c>
      <c r="Q408">
        <v>40.549999999999997</v>
      </c>
      <c r="R408">
        <v>34.32</v>
      </c>
      <c r="S408">
        <v>35.340000000000003</v>
      </c>
      <c r="T408">
        <v>33.92</v>
      </c>
      <c r="U408">
        <v>31.91</v>
      </c>
      <c r="V408">
        <v>31.78</v>
      </c>
      <c r="W408">
        <v>34.94</v>
      </c>
      <c r="X408">
        <v>34.909999999999997</v>
      </c>
      <c r="Y408">
        <v>35.450000000000003</v>
      </c>
      <c r="Z408">
        <v>35.630000000000003</v>
      </c>
      <c r="AA408">
        <v>35.619999999999997</v>
      </c>
      <c r="AB408">
        <v>32.61</v>
      </c>
      <c r="AC408">
        <v>32.67</v>
      </c>
      <c r="AD408">
        <v>29.14</v>
      </c>
      <c r="AE408">
        <v>30.1</v>
      </c>
      <c r="AF408">
        <v>27</v>
      </c>
      <c r="AG408">
        <v>25.43</v>
      </c>
      <c r="AH408">
        <v>27.61</v>
      </c>
      <c r="AI408">
        <v>26</v>
      </c>
      <c r="AJ408">
        <v>26.43</v>
      </c>
    </row>
    <row r="410" spans="1:36" x14ac:dyDescent="0.3">
      <c r="A410" t="s">
        <v>67</v>
      </c>
    </row>
    <row r="411" spans="1:36" x14ac:dyDescent="0.3">
      <c r="A411" t="s">
        <v>63</v>
      </c>
      <c r="B411">
        <v>100</v>
      </c>
      <c r="C411">
        <v>100</v>
      </c>
      <c r="D411">
        <v>100</v>
      </c>
      <c r="E411">
        <v>100</v>
      </c>
      <c r="F411">
        <v>100</v>
      </c>
      <c r="G411">
        <v>100</v>
      </c>
      <c r="H411">
        <v>100</v>
      </c>
      <c r="I411">
        <v>100</v>
      </c>
      <c r="J411">
        <v>100</v>
      </c>
      <c r="K411">
        <v>100</v>
      </c>
      <c r="L411">
        <v>100</v>
      </c>
      <c r="M411">
        <v>100</v>
      </c>
      <c r="N411">
        <v>100</v>
      </c>
      <c r="O411">
        <v>100</v>
      </c>
      <c r="P411">
        <v>100</v>
      </c>
      <c r="Q411">
        <v>100</v>
      </c>
      <c r="R411">
        <v>100</v>
      </c>
      <c r="S411">
        <v>100</v>
      </c>
      <c r="T411">
        <v>100</v>
      </c>
      <c r="U411">
        <v>100</v>
      </c>
      <c r="V411">
        <v>100</v>
      </c>
      <c r="W411">
        <v>100</v>
      </c>
      <c r="X411">
        <v>100</v>
      </c>
      <c r="Y411">
        <v>100</v>
      </c>
      <c r="Z411">
        <v>100</v>
      </c>
      <c r="AA411">
        <v>100</v>
      </c>
      <c r="AB411">
        <v>100</v>
      </c>
      <c r="AC411">
        <v>100</v>
      </c>
      <c r="AD411">
        <v>100</v>
      </c>
      <c r="AE411">
        <v>100</v>
      </c>
      <c r="AF411">
        <v>100</v>
      </c>
      <c r="AG411">
        <v>100</v>
      </c>
      <c r="AH411">
        <v>100</v>
      </c>
      <c r="AI411">
        <v>100</v>
      </c>
      <c r="AJ411">
        <v>100</v>
      </c>
    </row>
    <row r="412" spans="1:36" x14ac:dyDescent="0.3">
      <c r="A412" t="s">
        <v>64</v>
      </c>
      <c r="B412">
        <v>59.22</v>
      </c>
      <c r="C412">
        <v>55.4</v>
      </c>
      <c r="D412">
        <v>58.4</v>
      </c>
      <c r="E412">
        <v>61.51</v>
      </c>
      <c r="F412">
        <v>60.32</v>
      </c>
      <c r="G412">
        <v>61.02</v>
      </c>
      <c r="H412">
        <v>64.290000000000006</v>
      </c>
      <c r="I412">
        <v>59.82</v>
      </c>
      <c r="J412">
        <v>64.17</v>
      </c>
      <c r="K412">
        <v>57.06</v>
      </c>
      <c r="L412">
        <v>60.55</v>
      </c>
      <c r="M412">
        <v>61.38</v>
      </c>
      <c r="N412">
        <v>65.08</v>
      </c>
      <c r="O412">
        <v>63.42</v>
      </c>
      <c r="P412">
        <v>61.38</v>
      </c>
      <c r="Q412">
        <v>59.93</v>
      </c>
      <c r="R412">
        <v>62.9</v>
      </c>
      <c r="S412">
        <v>68.040000000000006</v>
      </c>
      <c r="T412">
        <v>71.42</v>
      </c>
      <c r="U412">
        <v>61.78</v>
      </c>
      <c r="V412">
        <v>65.77</v>
      </c>
      <c r="W412">
        <v>63.06</v>
      </c>
      <c r="X412">
        <v>64.97</v>
      </c>
      <c r="Y412">
        <v>64.03</v>
      </c>
      <c r="Z412">
        <v>63.51</v>
      </c>
      <c r="AA412">
        <v>61.29</v>
      </c>
      <c r="AB412">
        <v>65.819999999999993</v>
      </c>
      <c r="AC412">
        <v>67.739999999999995</v>
      </c>
      <c r="AD412">
        <v>68.36</v>
      </c>
      <c r="AE412">
        <v>66.290000000000006</v>
      </c>
      <c r="AF412">
        <v>67.17</v>
      </c>
      <c r="AG412">
        <v>64.55</v>
      </c>
      <c r="AH412">
        <v>65.540000000000006</v>
      </c>
      <c r="AI412">
        <v>72.349999999999994</v>
      </c>
      <c r="AJ412">
        <v>72.63</v>
      </c>
    </row>
    <row r="413" spans="1:36" x14ac:dyDescent="0.3">
      <c r="A413" t="s">
        <v>65</v>
      </c>
      <c r="B413">
        <v>2.74</v>
      </c>
      <c r="C413">
        <v>5.85</v>
      </c>
      <c r="D413">
        <v>3.28</v>
      </c>
      <c r="E413">
        <v>2.8</v>
      </c>
      <c r="F413">
        <v>4.59</v>
      </c>
      <c r="G413">
        <v>4.07</v>
      </c>
      <c r="H413">
        <v>1.67</v>
      </c>
      <c r="I413">
        <v>6</v>
      </c>
      <c r="J413">
        <v>3.76</v>
      </c>
      <c r="K413">
        <v>2.39</v>
      </c>
      <c r="L413">
        <v>4.97</v>
      </c>
      <c r="M413">
        <v>1.01</v>
      </c>
      <c r="N413">
        <v>1.37</v>
      </c>
      <c r="O413">
        <v>2.5099999999999998</v>
      </c>
      <c r="P413">
        <v>2.76</v>
      </c>
      <c r="Q413">
        <v>1.89</v>
      </c>
      <c r="R413">
        <v>0.6</v>
      </c>
      <c r="S413">
        <v>1.64</v>
      </c>
      <c r="T413">
        <v>1.06</v>
      </c>
      <c r="U413">
        <v>1.59</v>
      </c>
      <c r="V413">
        <v>3.78</v>
      </c>
      <c r="W413">
        <v>3.28</v>
      </c>
      <c r="X413">
        <v>1.67</v>
      </c>
      <c r="Y413">
        <v>0.41</v>
      </c>
      <c r="Z413">
        <v>1.88</v>
      </c>
      <c r="AA413">
        <v>2.0299999999999998</v>
      </c>
      <c r="AB413">
        <v>0.74</v>
      </c>
      <c r="AC413">
        <v>0.41</v>
      </c>
      <c r="AD413">
        <v>2.2400000000000002</v>
      </c>
      <c r="AE413">
        <v>1.27</v>
      </c>
      <c r="AF413">
        <v>2.27</v>
      </c>
      <c r="AG413">
        <v>1.86</v>
      </c>
      <c r="AH413">
        <v>3.68</v>
      </c>
      <c r="AI413">
        <v>3.64</v>
      </c>
      <c r="AJ413">
        <v>0.54</v>
      </c>
    </row>
    <row r="414" spans="1:36" x14ac:dyDescent="0.3">
      <c r="A414" t="s">
        <v>66</v>
      </c>
      <c r="B414">
        <v>38.04</v>
      </c>
      <c r="C414">
        <v>38.75</v>
      </c>
      <c r="D414">
        <v>38.32</v>
      </c>
      <c r="E414">
        <v>35.69</v>
      </c>
      <c r="F414">
        <v>35.090000000000003</v>
      </c>
      <c r="G414">
        <v>34.909999999999997</v>
      </c>
      <c r="H414">
        <v>34.04</v>
      </c>
      <c r="I414">
        <v>34.17</v>
      </c>
      <c r="J414">
        <v>32.06</v>
      </c>
      <c r="K414">
        <v>40.549999999999997</v>
      </c>
      <c r="L414">
        <v>34.479999999999997</v>
      </c>
      <c r="M414">
        <v>37.61</v>
      </c>
      <c r="N414">
        <v>33.549999999999997</v>
      </c>
      <c r="O414">
        <v>34.07</v>
      </c>
      <c r="P414">
        <v>35.86</v>
      </c>
      <c r="Q414">
        <v>38.19</v>
      </c>
      <c r="R414">
        <v>36.5</v>
      </c>
      <c r="S414">
        <v>30.32</v>
      </c>
      <c r="T414">
        <v>27.52</v>
      </c>
      <c r="U414">
        <v>36.630000000000003</v>
      </c>
      <c r="V414">
        <v>30.45</v>
      </c>
      <c r="W414">
        <v>33.659999999999997</v>
      </c>
      <c r="X414">
        <v>33.35</v>
      </c>
      <c r="Y414">
        <v>35.56</v>
      </c>
      <c r="Z414">
        <v>34.61</v>
      </c>
      <c r="AA414">
        <v>36.68</v>
      </c>
      <c r="AB414">
        <v>33.44</v>
      </c>
      <c r="AC414">
        <v>31.85</v>
      </c>
      <c r="AD414">
        <v>29.4</v>
      </c>
      <c r="AE414">
        <v>32.450000000000003</v>
      </c>
      <c r="AF414">
        <v>30.56</v>
      </c>
      <c r="AG414">
        <v>33.58</v>
      </c>
      <c r="AH414">
        <v>30.77</v>
      </c>
      <c r="AI414">
        <v>24.02</v>
      </c>
      <c r="AJ414">
        <v>26.83</v>
      </c>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3:P163"/>
  <sheetViews>
    <sheetView showGridLines="0" zoomScale="70" zoomScaleNormal="70" workbookViewId="0">
      <selection activeCell="P7" sqref="P7"/>
    </sheetView>
  </sheetViews>
  <sheetFormatPr baseColWidth="10" defaultColWidth="11.44140625" defaultRowHeight="15.6" x14ac:dyDescent="0.3"/>
  <cols>
    <col min="1" max="1" width="29.44140625" style="3" customWidth="1"/>
    <col min="2" max="2" width="24.77734375" style="6" customWidth="1"/>
    <col min="3" max="3" width="34" style="3" customWidth="1"/>
    <col min="4" max="4" width="21.44140625" style="3" customWidth="1"/>
    <col min="5" max="5" width="22.21875" style="3" customWidth="1"/>
    <col min="6" max="7" width="21.21875" style="3" bestFit="1" customWidth="1"/>
    <col min="8" max="9" width="20.21875" style="3" bestFit="1" customWidth="1"/>
    <col min="10" max="10" width="19.21875" style="3" bestFit="1" customWidth="1"/>
    <col min="11" max="12" width="15.77734375" style="3" bestFit="1" customWidth="1"/>
    <col min="13" max="13" width="14.77734375" style="3" customWidth="1"/>
    <col min="14" max="14" width="21.21875" style="3" bestFit="1" customWidth="1"/>
    <col min="15" max="15" width="24" style="3" customWidth="1"/>
    <col min="16" max="16" width="20.44140625" style="3" customWidth="1"/>
    <col min="17" max="16384" width="11.44140625" style="3"/>
  </cols>
  <sheetData>
    <row r="3" spans="1:16" ht="36.75" customHeight="1" x14ac:dyDescent="0.3"/>
    <row r="4" spans="1:16" ht="36.75" customHeight="1" x14ac:dyDescent="0.3"/>
    <row r="5" spans="1:16" ht="36.75" customHeight="1" thickBot="1" x14ac:dyDescent="0.35">
      <c r="A5" s="5"/>
      <c r="B5" s="5"/>
      <c r="D5" s="58" cm="1">
        <f t="array" ref="D5">INDEX('Back data'!$A$4:$AU$4,MAX(IF('Back data'!$A$4:$AV$4&lt;&gt;"",COLUMN('Back data'!$A$4:$AV$4)))-D6)</f>
        <v>44136</v>
      </c>
      <c r="E5" s="58" cm="1">
        <f t="array" ref="E5">INDEX('Back data'!$A$4:$AU$4,MAX(IF('Back data'!$A$4:$AV$4&lt;&gt;"",COLUMN('Back data'!$A$4:$AV$4)))-E6)</f>
        <v>44166</v>
      </c>
      <c r="F5" s="58" cm="1">
        <f t="array" ref="F5">INDEX('Back data'!$A$4:$AU$4,MAX(IF('Back data'!$A$4:$AV$4&lt;&gt;"",COLUMN('Back data'!$A$4:$AV$4)))-F6)</f>
        <v>44197</v>
      </c>
      <c r="G5" s="58" cm="1">
        <f t="array" ref="G5">INDEX('Back data'!$A$4:$AU$4,MAX(IF('Back data'!$A$4:$AV$4&lt;&gt;"",COLUMN('Back data'!$A$4:$AV$4)))-G6)</f>
        <v>44228</v>
      </c>
      <c r="H5" s="58" cm="1">
        <f t="array" ref="H5">INDEX('Back data'!$A$4:$AU$4,MAX(IF('Back data'!$A$4:$AV$4&lt;&gt;"",COLUMN('Back data'!$A$4:$AV$4)))-H6)</f>
        <v>44256</v>
      </c>
      <c r="I5" s="58" cm="1">
        <f t="array" ref="I5">INDEX('Back data'!$A$4:$AU$4,MAX(IF('Back data'!$A$4:$AV$4&lt;&gt;"",COLUMN('Back data'!$A$4:$AV$4)))-I6)</f>
        <v>44287</v>
      </c>
      <c r="J5" s="58" cm="1">
        <f t="array" ref="J5">INDEX('Back data'!$A$4:$AU$4,MAX(IF('Back data'!$A$4:$AV$4&lt;&gt;"",COLUMN('Back data'!$A$4:$AV$4)))-J6)</f>
        <v>44317</v>
      </c>
      <c r="K5" s="58" cm="1">
        <f t="array" ref="K5">INDEX('Back data'!$A$4:$AU$4,MAX(IF('Back data'!$A$4:$AV$4&lt;&gt;"",COLUMN('Back data'!$A$4:$AV$4)))-K6)</f>
        <v>44348</v>
      </c>
      <c r="L5" s="58" cm="1">
        <f t="array" ref="L5">INDEX('Back data'!$A$4:$AU$4,MAX(IF('Back data'!$A$4:$AV$4&lt;&gt;"",COLUMN('Back data'!$A$4:$AV$4)))-L6)</f>
        <v>44378</v>
      </c>
      <c r="M5" s="58" cm="1">
        <f t="array" ref="M5">INDEX('Back data'!$A$4:$AU$4,MAX(IF('Back data'!$A$4:$AV$4&lt;&gt;"",COLUMN('Back data'!$A$4:$AV$4)))-M6)</f>
        <v>44409</v>
      </c>
      <c r="N5" s="58" cm="1">
        <f t="array" ref="N5">INDEX('Back data'!$A$4:$AU$4,MAX(IF('Back data'!$A$4:$AV$4&lt;&gt;"",COLUMN('Back data'!$A$4:$AV$4)))-N6)</f>
        <v>44440</v>
      </c>
      <c r="O5" s="58" cm="1">
        <f t="array" ref="O5">INDEX('Back data'!$A$4:$AU$4,MAX(IF('Back data'!$A$4:$AV$4&lt;&gt;"",COLUMN('Back data'!$A$4:$AV$4)))-O6)</f>
        <v>44470</v>
      </c>
      <c r="P5" s="58" cm="1">
        <f t="array" ref="P5">INDEX('Back data'!$A$4:$AV$4,MAX(IF('Back data'!$A$4:$AV$4&lt;&gt;"",COLUMN('Back data'!$A$4:$AV$4)))-P6)</f>
        <v>44501</v>
      </c>
    </row>
    <row r="6" spans="1:16" x14ac:dyDescent="0.3">
      <c r="D6" s="3">
        <v>12</v>
      </c>
      <c r="E6" s="3">
        <v>11</v>
      </c>
      <c r="F6" s="3">
        <v>10</v>
      </c>
      <c r="G6" s="3">
        <v>9</v>
      </c>
      <c r="H6" s="3">
        <v>8</v>
      </c>
      <c r="I6" s="3">
        <v>7</v>
      </c>
      <c r="J6" s="3">
        <v>6</v>
      </c>
      <c r="K6" s="3">
        <v>5</v>
      </c>
      <c r="L6" s="3">
        <v>4</v>
      </c>
      <c r="M6" s="3">
        <v>3</v>
      </c>
      <c r="N6" s="3">
        <v>2</v>
      </c>
      <c r="O6" s="3">
        <v>1</v>
      </c>
      <c r="P6" s="3">
        <v>0</v>
      </c>
    </row>
    <row r="7" spans="1:16" x14ac:dyDescent="0.3">
      <c r="A7" s="7"/>
      <c r="B7" s="8"/>
      <c r="C7" s="9" t="s">
        <v>68</v>
      </c>
      <c r="D7" s="10" cm="1">
        <f t="array" ref="D7">INDEX('Back data'!$A65:$AV65,,MAX(IF('Back data'!$A65:$AV65&lt;&gt;"",COLUMN('Back data'!$A65:$AV65)))-D$6)+INDEX('Back data'!$A66:$AV66,,MAX(IF('Back data'!$A66:$AV$66&lt;&gt;"",COLUMN('Back data'!$A66:$AV66)))-D$6)</f>
        <v>65.86</v>
      </c>
      <c r="E7" s="10" cm="1">
        <f t="array" ref="E7">INDEX('Back data'!$A65:$AV65,,MAX(IF('Back data'!$A65:$AV65&lt;&gt;"",COLUMN('Back data'!$A65:$AV65)))-E$6)+INDEX('Back data'!$A66:$AV66,,MAX(IF('Back data'!$A66:$AV$66&lt;&gt;"",COLUMN('Back data'!$A66:$AV66)))-E$6)</f>
        <v>65.42</v>
      </c>
      <c r="F7" s="10" cm="1">
        <f t="array" ref="F7">INDEX('Back data'!$A65:$AV65,,MAX(IF('Back data'!$A65:$AV65&lt;&gt;"",COLUMN('Back data'!$A65:$AV65)))-F$6)+INDEX('Back data'!$A66:$AV66,,MAX(IF('Back data'!$A66:$AV$66&lt;&gt;"",COLUMN('Back data'!$A66:$AV66)))-F$6)</f>
        <v>65.16</v>
      </c>
      <c r="G7" s="10" cm="1">
        <f t="array" ref="G7">INDEX('Back data'!$A65:$AV65,,MAX(IF('Back data'!$A65:$AV65&lt;&gt;"",COLUMN('Back data'!$A65:$AV65)))-G$6)+INDEX('Back data'!$A66:$AV66,,MAX(IF('Back data'!$A66:$AV$66&lt;&gt;"",COLUMN('Back data'!$A66:$AV66)))-G$6)</f>
        <v>64.8</v>
      </c>
      <c r="H7" s="10" cm="1">
        <f t="array" ref="H7">INDEX('Back data'!$A65:$AV65,,MAX(IF('Back data'!$A65:$AV65&lt;&gt;"",COLUMN('Back data'!$A65:$AV65)))-H$6)+INDEX('Back data'!$A66:$AV66,,MAX(IF('Back data'!$A66:$AV$66&lt;&gt;"",COLUMN('Back data'!$A66:$AV66)))-H$6)</f>
        <v>66.31</v>
      </c>
      <c r="I7" s="10" cm="1">
        <f t="array" ref="I7">INDEX('Back data'!$A65:$AV65,,MAX(IF('Back data'!$A65:$AV65&lt;&gt;"",COLUMN('Back data'!$A65:$AV65)))-I$6)+INDEX('Back data'!$A66:$AV66,,MAX(IF('Back data'!$A66:$AV$66&lt;&gt;"",COLUMN('Back data'!$A66:$AV66)))-I$6)</f>
        <v>67.95</v>
      </c>
      <c r="J7" s="10" cm="1">
        <f t="array" ref="J7">INDEX('Back data'!$A65:$AV65,,MAX(IF('Back data'!$A65:$AV65&lt;&gt;"",COLUMN('Back data'!$A65:$AV65)))-J$6)+INDEX('Back data'!$A66:$AV66,,MAX(IF('Back data'!$A66:$AV$66&lt;&gt;"",COLUMN('Back data'!$A66:$AV66)))-J$6)</f>
        <v>71.180000000000007</v>
      </c>
      <c r="K7" s="10" cm="1">
        <f t="array" ref="K7">INDEX('Back data'!$A65:$AV65,,MAX(IF('Back data'!$A65:$AV65&lt;&gt;"",COLUMN('Back data'!$A65:$AV65)))-K$6)+INDEX('Back data'!$A66:$AV66,,MAX(IF('Back data'!$A66:$AV$66&lt;&gt;"",COLUMN('Back data'!$A66:$AV66)))-K$6)</f>
        <v>70.67</v>
      </c>
      <c r="L7" s="10" cm="1">
        <f t="array" ref="L7">INDEX('Back data'!$A65:$AV65,,MAX(IF('Back data'!$A65:$AV65&lt;&gt;"",COLUMN('Back data'!$A65:$AV65)))-L$6)+INDEX('Back data'!$A66:$AV66,,MAX(IF('Back data'!$A66:$AV$66&lt;&gt;"",COLUMN('Back data'!$A66:$AV66)))-L$6)</f>
        <v>72.180000000000007</v>
      </c>
      <c r="M7" s="10" cm="1">
        <f t="array" ref="M7">INDEX('Back data'!$A65:$AV65,,MAX(IF('Back data'!$A65:$AV65&lt;&gt;"",COLUMN('Back data'!$A65:$AV65)))-M$6)+INDEX('Back data'!$A66:$AV66,,MAX(IF('Back data'!$A66:$AV$66&lt;&gt;"",COLUMN('Back data'!$A66:$AV66)))-M$6)</f>
        <v>71.990000000000009</v>
      </c>
      <c r="N7" s="10" cm="1">
        <f t="array" ref="N7">INDEX('Back data'!$A65:$AV65,,MAX(IF('Back data'!$A65:$AV65&lt;&gt;"",COLUMN('Back data'!$A65:$AV65)))-N$6)+INDEX('Back data'!$A66:$AV66,,MAX(IF('Back data'!$A66:$AV$66&lt;&gt;"",COLUMN('Back data'!$A66:$AV66)))-N$6)</f>
        <v>71.539999999999992</v>
      </c>
      <c r="O7" s="10" cm="1">
        <f t="array" ref="O7">INDEX('Back data'!$A65:$AV65,,MAX(IF('Back data'!$A65:$AV65&lt;&gt;"",COLUMN('Back data'!$A65:$AV65)))-O$6)+INDEX('Back data'!$A66:$AV66,,MAX(IF('Back data'!$A66:$AV$66&lt;&gt;"",COLUMN('Back data'!$A66:$AV66)))-O$6)</f>
        <v>74.180000000000007</v>
      </c>
      <c r="P7" s="10" cm="1">
        <f t="array" ref="P7">INDEX('Back data'!$A65:$AV65,,MAX(IF('Back data'!$A65:$AV65&lt;&gt;"",COLUMN('Back data'!$A65:$AV65)))-P$6)+INDEX('Back data'!$A66:$AV66,,MAX(IF('Back data'!$A66:$AV$66&lt;&gt;"",COLUMN('Back data'!$A66:$AV66)))-P$6)</f>
        <v>73.37</v>
      </c>
    </row>
    <row r="8" spans="1:16" x14ac:dyDescent="0.3">
      <c r="A8" s="26" t="s">
        <v>69</v>
      </c>
      <c r="B8" s="28" t="s">
        <v>69</v>
      </c>
      <c r="C8" s="11" t="s">
        <v>70</v>
      </c>
      <c r="D8" s="12" cm="1">
        <f t="array" ref="D8">INDEX('Back data'!$A$65:$AV$65,,MAX(IF('Back data'!$A$65:$AV$65&lt;&gt;"",COLUMN('Back data'!$A$65:$AV$65)))-D$6)/D7</f>
        <v>0.89310658973580326</v>
      </c>
      <c r="E8" s="12" cm="1">
        <f t="array" ref="E8">INDEX('Back data'!$A$65:$AV$65,,MAX(IF('Back data'!$A$65:$AV$65&lt;&gt;"",COLUMN('Back data'!$A$65:$AV$65)))-E$6)/E7</f>
        <v>0.91990217059003365</v>
      </c>
      <c r="F8" s="12" cm="1">
        <f t="array" ref="F8">INDEX('Back data'!$A$65:$AV$65,,MAX(IF('Back data'!$A$65:$AV$65&lt;&gt;"",COLUMN('Back data'!$A$65:$AV$65)))-F$6)/F7</f>
        <v>0.90638428483732358</v>
      </c>
      <c r="G8" s="12" cm="1">
        <f t="array" ref="G8">INDEX('Back data'!$A$65:$AV$65,,MAX(IF('Back data'!$A$65:$AV$65&lt;&gt;"",COLUMN('Back data'!$A$65:$AV$65)))-G$6)/G7</f>
        <v>0.91836419753086418</v>
      </c>
      <c r="H8" s="12" cm="1">
        <f t="array" ref="H8">INDEX('Back data'!$A$65:$AV$65,,MAX(IF('Back data'!$A$65:$AV$65&lt;&gt;"",COLUMN('Back data'!$A$65:$AV$65)))-H$6)/H7</f>
        <v>0.9221836827024581</v>
      </c>
      <c r="I8" s="12" cm="1">
        <f t="array" ref="I8">INDEX('Back data'!$A$65:$AV$65,,MAX(IF('Back data'!$A$65:$AV$65&lt;&gt;"",COLUMN('Back data'!$A$65:$AV$65)))-I$6)/I7</f>
        <v>0.9420161883738043</v>
      </c>
      <c r="J8" s="12" cm="1">
        <f t="array" ref="J8">INDEX('Back data'!$A$65:$AV$65,,MAX(IF('Back data'!$A$65:$AV$65&lt;&gt;"",COLUMN('Back data'!$A$65:$AV$65)))-J$6)/J7</f>
        <v>0.94029221691486375</v>
      </c>
      <c r="K8" s="12" cm="1">
        <f t="array" ref="K8">INDEX('Back data'!$A$65:$AV$65,,MAX(IF('Back data'!$A$65:$AV$65&lt;&gt;"",COLUMN('Back data'!$A$65:$AV$65)))-K$6)/K7</f>
        <v>0.95004952596575631</v>
      </c>
      <c r="L8" s="12" cm="1">
        <f t="array" ref="L8">INDEX('Back data'!$A$65:$AV$65,,MAX(IF('Back data'!$A$65:$AV$65&lt;&gt;"",COLUMN('Back data'!$A$65:$AV$65)))-L$6)/L7</f>
        <v>0.94832363535605424</v>
      </c>
      <c r="M8" s="12" cm="1">
        <f t="array" ref="M8">INDEX('Back data'!$A$65:$AV$65,,MAX(IF('Back data'!$A$65:$AV$65&lt;&gt;"",COLUMN('Back data'!$A$65:$AV$65)))-M$6)/M7</f>
        <v>0.94582580914015824</v>
      </c>
      <c r="N8" s="12" cm="1">
        <f t="array" ref="N8">INDEX('Back data'!$A$65:$AV$65,,MAX(IF('Back data'!$A$65:$AV$65&lt;&gt;"",COLUMN('Back data'!$A$65:$AV$65)))-N$6)/N7</f>
        <v>0.93835616438356173</v>
      </c>
      <c r="O8" s="12" cm="1">
        <f t="array" ref="O8">INDEX('Back data'!$A$65:$AV$65,,MAX(IF('Back data'!$A$65:$AV$65&lt;&gt;"",COLUMN('Back data'!$A$65:$AV$65)))-O$6)/O7</f>
        <v>0.93960636290105148</v>
      </c>
      <c r="P8" s="12" cm="1">
        <f t="array" ref="P8">INDEX('Back data'!$A$65:$AV$65,,MAX(IF('Back data'!$A$65:$AV$65&lt;&gt;"",COLUMN('Back data'!$A$65:$AV$65)))-P$6)/P7</f>
        <v>0.94466403162055335</v>
      </c>
    </row>
    <row r="9" spans="1:16" x14ac:dyDescent="0.3">
      <c r="A9" s="26" t="s">
        <v>69</v>
      </c>
      <c r="B9" s="28" t="s">
        <v>69</v>
      </c>
      <c r="C9" s="11" t="s">
        <v>71</v>
      </c>
      <c r="D9" s="12" cm="1">
        <f t="array" ref="D9">INDEX('Back data'!$A$66:$AV$66,,MAX(IF('Back data'!$A$66:$AV$66&lt;&gt;"",COLUMN('Back data'!$A$66:$AV$66)))-D$6)/D7</f>
        <v>0.10689341026419678</v>
      </c>
      <c r="E9" s="12" cm="1">
        <f t="array" ref="E9">INDEX('Back data'!$A$66:$AV$66,,MAX(IF('Back data'!$A$66:$AV$66&lt;&gt;"",COLUMN('Back data'!$A$66:$AV$66)))-E$6)/E7</f>
        <v>8.0097829409966376E-2</v>
      </c>
      <c r="F9" s="12" cm="1">
        <f t="array" ref="F9">INDEX('Back data'!$A$66:$AV$66,,MAX(IF('Back data'!$A$66:$AV$66&lt;&gt;"",COLUMN('Back data'!$A$66:$AV$66)))-F$6)/F7</f>
        <v>9.3615715162676486E-2</v>
      </c>
      <c r="G9" s="12" cm="1">
        <f t="array" ref="G9">INDEX('Back data'!$A$66:$AV$66,,MAX(IF('Back data'!$A$66:$AV$66&lt;&gt;"",COLUMN('Back data'!$A$66:$AV$66)))-G$6)/G7</f>
        <v>8.1635802469135807E-2</v>
      </c>
      <c r="H9" s="12" cm="1">
        <f t="array" ref="H9">INDEX('Back data'!$A$66:$AV$66,,MAX(IF('Back data'!$A$66:$AV$66&lt;&gt;"",COLUMN('Back data'!$A$66:$AV$66)))-H$6)/H7</f>
        <v>7.7816317297541848E-2</v>
      </c>
      <c r="I9" s="12" cm="1">
        <f t="array" ref="I9">INDEX('Back data'!$A$66:$AV$66,,MAX(IF('Back data'!$A$66:$AV$66&lt;&gt;"",COLUMN('Back data'!$A$66:$AV$66)))-I$6)/I7</f>
        <v>5.798381162619573E-2</v>
      </c>
      <c r="J9" s="12" cm="1">
        <f t="array" ref="J9">INDEX('Back data'!$A$66:$AV$66,,MAX(IF('Back data'!$A$66:$AV$66&lt;&gt;"",COLUMN('Back data'!$A$66:$AV$66)))-J$6)/J7</f>
        <v>5.9707783085136266E-2</v>
      </c>
      <c r="K9" s="12" cm="1">
        <f t="array" ref="K9">INDEX('Back data'!$A$66:$AV$66,,MAX(IF('Back data'!$A$66:$AV$66&lt;&gt;"",COLUMN('Back data'!$A$66:$AV$66)))-K$6)/K7</f>
        <v>4.9950474034243665E-2</v>
      </c>
      <c r="L9" s="12" cm="1">
        <f t="array" ref="L9">INDEX('Back data'!$A$66:$AV$66,,MAX(IF('Back data'!$A$66:$AV$66&lt;&gt;"",COLUMN('Back data'!$A$66:$AV$66)))-L$6)/L7</f>
        <v>5.1676364643945684E-2</v>
      </c>
      <c r="M9" s="12" cm="1">
        <f t="array" ref="M9">INDEX('Back data'!$A$66:$AV$66,,MAX(IF('Back data'!$A$66:$AV$66&lt;&gt;"",COLUMN('Back data'!$A$66:$AV$66)))-M$6)/M7</f>
        <v>5.4174190859841639E-2</v>
      </c>
      <c r="N9" s="12" cm="1">
        <f t="array" ref="N9">INDEX('Back data'!$A$66:$AV$66,,MAX(IF('Back data'!$A$66:$AV$66&lt;&gt;"",COLUMN('Back data'!$A$66:$AV$66)))-N$6)/N7</f>
        <v>6.1643835616438367E-2</v>
      </c>
      <c r="O9" s="12" cm="1">
        <f t="array" ref="O9">INDEX('Back data'!$A$66:$AV$66,,MAX(IF('Back data'!$A$66:$AV$66&lt;&gt;"",COLUMN('Back data'!$A$66:$AV$66)))-O$6)/O7</f>
        <v>6.0393637098948502E-2</v>
      </c>
      <c r="P9" s="12" cm="1">
        <f t="array" ref="P9">INDEX('Back data'!$A$66:$AV$66,,MAX(IF('Back data'!$A$66:$AV$66&lt;&gt;"",COLUMN('Back data'!$A$66:$AV$66)))-P$6)/P7</f>
        <v>5.5335968379446633E-2</v>
      </c>
    </row>
    <row r="10" spans="1:16" x14ac:dyDescent="0.3">
      <c r="B10" s="29"/>
    </row>
    <row r="11" spans="1:16" x14ac:dyDescent="0.3">
      <c r="B11" s="29"/>
    </row>
    <row r="12" spans="1:16" x14ac:dyDescent="0.3">
      <c r="B12" s="29"/>
      <c r="C12" s="9" t="s">
        <v>68</v>
      </c>
      <c r="D12" s="10">
        <f t="array" ref="D12">INDEX('Back data'!$A$71:$AV$71,,MAX(IF('Back data'!$A$71:$AV$71&lt;&gt;"",COLUMN('Back data'!$A$71:$AV$71)))-D$6)+INDEX('Back data'!$A$72:$AV$72,,MAX(IF('Back data'!$A$72:$AV$72&lt;&gt;"",COLUMN('Back data'!$A$72:$AV$72)))-D$6)</f>
        <v>68.319999999999993</v>
      </c>
      <c r="E12" s="10">
        <f t="array" ref="E12">INDEX('Back data'!$A$71:$AV$71,,MAX(IF('Back data'!$A$71:$AV$71&lt;&gt;"",COLUMN('Back data'!$A$71:$AV$71)))-E$6)+INDEX('Back data'!$A$72:$AV$72,,MAX(IF('Back data'!$A$72:$AV$72&lt;&gt;"",COLUMN('Back data'!$A$72:$AV$72)))-E$6)</f>
        <v>67.430000000000007</v>
      </c>
      <c r="F12" s="10">
        <f t="array" ref="F12">INDEX('Back data'!$A$71:$AV$71,,MAX(IF('Back data'!$A$71:$AV$71&lt;&gt;"",COLUMN('Back data'!$A$71:$AV$71)))-F$6)+INDEX('Back data'!$A$72:$AV$72,,MAX(IF('Back data'!$A$72:$AV$72&lt;&gt;"",COLUMN('Back data'!$A$72:$AV$72)))-F$6)</f>
        <v>66.25</v>
      </c>
      <c r="G12" s="10">
        <f t="array" ref="G12">INDEX('Back data'!$A$71:$AV$71,,MAX(IF('Back data'!$A$71:$AV$71&lt;&gt;"",COLUMN('Back data'!$A$71:$AV$71)))-G$6)+INDEX('Back data'!$A$72:$AV$72,,MAX(IF('Back data'!$A$72:$AV$72&lt;&gt;"",COLUMN('Back data'!$A$72:$AV$72)))-G$6)</f>
        <v>65.67</v>
      </c>
      <c r="H12" s="10">
        <f t="array" ref="H12">INDEX('Back data'!$A$71:$AV$71,,MAX(IF('Back data'!$A$71:$AV$71&lt;&gt;"",COLUMN('Back data'!$A$71:$AV$71)))-H$6)+INDEX('Back data'!$A$72:$AV$72,,MAX(IF('Back data'!$A$72:$AV$72&lt;&gt;"",COLUMN('Back data'!$A$72:$AV$72)))-H$6)</f>
        <v>65.84</v>
      </c>
      <c r="I12" s="10">
        <f t="array" ref="I12">INDEX('Back data'!$A$71:$AV$71,,MAX(IF('Back data'!$A$71:$AV$71&lt;&gt;"",COLUMN('Back data'!$A$71:$AV$71)))-I$6)+INDEX('Back data'!$A$72:$AV$72,,MAX(IF('Back data'!$A$72:$AV$72&lt;&gt;"",COLUMN('Back data'!$A$72:$AV$72)))-I$6)</f>
        <v>66.930000000000007</v>
      </c>
      <c r="J12" s="10">
        <f t="array" ref="J12">INDEX('Back data'!$A$71:$AV$71,,MAX(IF('Back data'!$A$71:$AV$71&lt;&gt;"",COLUMN('Back data'!$A$71:$AV$71)))-J$6)+INDEX('Back data'!$A$72:$AV$72,,MAX(IF('Back data'!$A$72:$AV$72&lt;&gt;"",COLUMN('Back data'!$A$72:$AV$72)))-J$6)</f>
        <v>70.47</v>
      </c>
      <c r="K12" s="10">
        <f t="array" ref="K12">INDEX('Back data'!$A$71:$AV$71,,MAX(IF('Back data'!$A$71:$AV$71&lt;&gt;"",COLUMN('Back data'!$A$71:$AV$71)))-K$6)+INDEX('Back data'!$A$72:$AV$72,,MAX(IF('Back data'!$A$72:$AV$72&lt;&gt;"",COLUMN('Back data'!$A$72:$AV$72)))-K$6)</f>
        <v>70.679999999999993</v>
      </c>
      <c r="L12" s="10">
        <f t="array" ref="L12">INDEX('Back data'!$A$71:$AV$71,,MAX(IF('Back data'!$A$71:$AV$71&lt;&gt;"",COLUMN('Back data'!$A$71:$AV$71)))-L$6)+INDEX('Back data'!$A$72:$AV$72,,MAX(IF('Back data'!$A$72:$AV$72&lt;&gt;"",COLUMN('Back data'!$A$72:$AV$72)))-L$6)</f>
        <v>69.28</v>
      </c>
      <c r="M12" s="10">
        <f t="array" ref="M12">INDEX('Back data'!$A$71:$AV$71,,MAX(IF('Back data'!$A$71:$AV$71&lt;&gt;"",COLUMN('Back data'!$A$71:$AV$71)))-M$6)+INDEX('Back data'!$A$72:$AV$72,,MAX(IF('Back data'!$A$72:$AV$72&lt;&gt;"",COLUMN('Back data'!$A$72:$AV$72)))-M$6)</f>
        <v>72.47</v>
      </c>
      <c r="N12" s="10">
        <f t="array" ref="N12">INDEX('Back data'!$A$71:$AV$71,,MAX(IF('Back data'!$A$71:$AV$71&lt;&gt;"",COLUMN('Back data'!$A$71:$AV$71)))-N$6)+INDEX('Back data'!$A$72:$AV$72,,MAX(IF('Back data'!$A$72:$AV$72&lt;&gt;"",COLUMN('Back data'!$A$72:$AV$72)))-N$6)</f>
        <v>69.599999999999994</v>
      </c>
      <c r="O12" s="10">
        <f t="array" ref="O12">INDEX('Back data'!$A$71:$AV$71,,MAX(IF('Back data'!$A$71:$AV$71&lt;&gt;"",COLUMN('Back data'!$A$71:$AV$71)))-O$6)+INDEX('Back data'!$A$72:$AV$72,,MAX(IF('Back data'!$A$72:$AV$72&lt;&gt;"",COLUMN('Back data'!$A$72:$AV$72)))-O$6)</f>
        <v>73.58</v>
      </c>
      <c r="P12" s="10">
        <f t="array" ref="P12">INDEX('Back data'!$A$71:$AV$71,,MAX(IF('Back data'!$A$71:$AV$71&lt;&gt;"",COLUMN('Back data'!$A$71:$AV$71)))-P$6)+INDEX('Back data'!$A$72:$AV$72,,MAX(IF('Back data'!$A$72:$AV$72&lt;&gt;"",COLUMN('Back data'!$A$72:$AV$72)))-P$6)</f>
        <v>73.39</v>
      </c>
    </row>
    <row r="13" spans="1:16" x14ac:dyDescent="0.3">
      <c r="A13" s="26" t="s">
        <v>69</v>
      </c>
      <c r="B13" s="30" t="s">
        <v>72</v>
      </c>
      <c r="C13" s="11" t="s">
        <v>70</v>
      </c>
      <c r="D13" s="12">
        <f t="array" ref="D13">INDEX('Back data'!$A$71:$AV$71,,MAX(IF('Back data'!$A$71:$AV$71&lt;&gt;"",COLUMN('Back data'!$A$71:$AV$71)))-D$6)/D$12</f>
        <v>0.72789812646370022</v>
      </c>
      <c r="E13" s="12">
        <f t="array" ref="E13">INDEX('Back data'!$A$71:$AV$71,,MAX(IF('Back data'!$A$71:$AV$71&lt;&gt;"",COLUMN('Back data'!$A$71:$AV$71)))-E$6)/E$12</f>
        <v>0.7854070888328637</v>
      </c>
      <c r="F13" s="12">
        <f t="array" ref="F13">INDEX('Back data'!$A$71:$AV$71,,MAX(IF('Back data'!$A$71:$AV$71&lt;&gt;"",COLUMN('Back data'!$A$71:$AV$71)))-F$6)/F$12</f>
        <v>0.73479245283018868</v>
      </c>
      <c r="G13" s="12">
        <f t="array" ref="G13">INDEX('Back data'!$A$71:$AV$71,,MAX(IF('Back data'!$A$71:$AV$71&lt;&gt;"",COLUMN('Back data'!$A$71:$AV$71)))-G$6)/G$12</f>
        <v>0.77539211207552916</v>
      </c>
      <c r="H13" s="12">
        <f t="array" ref="H13">INDEX('Back data'!$A$71:$AV$71,,MAX(IF('Back data'!$A$71:$AV$71&lt;&gt;"",COLUMN('Back data'!$A$71:$AV$71)))-H$6)/H$12</f>
        <v>0.80467800729040084</v>
      </c>
      <c r="I13" s="12">
        <f t="array" ref="I13">INDEX('Back data'!$A$71:$AV$71,,MAX(IF('Back data'!$A$71:$AV$71&lt;&gt;"",COLUMN('Back data'!$A$71:$AV$71)))-I$6)/I$12</f>
        <v>0.81144479306738382</v>
      </c>
      <c r="J13" s="12">
        <f t="array" ref="J13">INDEX('Back data'!$A$71:$AV$71,,MAX(IF('Back data'!$A$71:$AV$71&lt;&gt;"",COLUMN('Back data'!$A$71:$AV$71)))-J$6)/J$12</f>
        <v>0.80814531006101897</v>
      </c>
      <c r="K13" s="12">
        <f t="array" ref="K13">INDEX('Back data'!$A$71:$AV$71,,MAX(IF('Back data'!$A$71:$AV$71&lt;&gt;"",COLUMN('Back data'!$A$71:$AV$71)))-K$6)/K$12</f>
        <v>0.83389926428975669</v>
      </c>
      <c r="L13" s="12">
        <f t="array" ref="L13">INDEX('Back data'!$A$71:$AV$71,,MAX(IF('Back data'!$A$71:$AV$71&lt;&gt;"",COLUMN('Back data'!$A$71:$AV$71)))-L$6)/L$12</f>
        <v>0.80672632794457277</v>
      </c>
      <c r="M13" s="12">
        <f t="array" ref="M13">INDEX('Back data'!$A$71:$AV$71,,MAX(IF('Back data'!$A$71:$AV$71&lt;&gt;"",COLUMN('Back data'!$A$71:$AV$71)))-M$6)/M$12</f>
        <v>0.80419483924382507</v>
      </c>
      <c r="N13" s="12">
        <f t="array" ref="N13">INDEX('Back data'!$A$71:$AV$71,,MAX(IF('Back data'!$A$71:$AV$71&lt;&gt;"",COLUMN('Back data'!$A$71:$AV$71)))-N$6)/N$12</f>
        <v>0.7942528735632185</v>
      </c>
      <c r="O13" s="12">
        <f t="array" ref="O13">INDEX('Back data'!$A$71:$AV$71,,MAX(IF('Back data'!$A$71:$AV$71&lt;&gt;"",COLUMN('Back data'!$A$71:$AV$71)))-O$6)/O$12</f>
        <v>0.80130470236477302</v>
      </c>
      <c r="P13" s="12">
        <f t="array" ref="P13">INDEX('Back data'!$A$71:$AV$71,,MAX(IF('Back data'!$A$71:$AV$71&lt;&gt;"",COLUMN('Back data'!$A$71:$AV$71)))-P$6)/P$12</f>
        <v>0.81346232456737977</v>
      </c>
    </row>
    <row r="14" spans="1:16" x14ac:dyDescent="0.3">
      <c r="A14" s="26" t="s">
        <v>69</v>
      </c>
      <c r="B14" s="30" t="s">
        <v>72</v>
      </c>
      <c r="C14" s="11" t="s">
        <v>71</v>
      </c>
      <c r="D14" s="12">
        <f t="array" ref="D14">+INDEX('Back data'!$A$72:$AV$72,,MAX(IF('Back data'!$A$72:$AV$72&lt;&gt;"",COLUMN('Back data'!$A$72:$AV$72)))-D$6)/D12</f>
        <v>0.27210187353629978</v>
      </c>
      <c r="E14" s="12">
        <f t="array" ref="E14">+INDEX('Back data'!$A$72:$AV$72,,MAX(IF('Back data'!$A$72:$AV$72&lt;&gt;"",COLUMN('Back data'!$A$72:$AV$72)))-E$6)/E12</f>
        <v>0.21459291116713627</v>
      </c>
      <c r="F14" s="12">
        <f t="array" ref="F14">+INDEX('Back data'!$A$72:$AV$72,,MAX(IF('Back data'!$A$72:$AV$72&lt;&gt;"",COLUMN('Back data'!$A$72:$AV$72)))-F$6)/F12</f>
        <v>0.26520754716981132</v>
      </c>
      <c r="G14" s="12">
        <f t="array" ref="G14">+INDEX('Back data'!$A$72:$AV$72,,MAX(IF('Back data'!$A$72:$AV$72&lt;&gt;"",COLUMN('Back data'!$A$72:$AV$72)))-G$6)/G12</f>
        <v>0.22460788792447084</v>
      </c>
      <c r="H14" s="12">
        <f t="array" ref="H14">+INDEX('Back data'!$A$72:$AV$72,,MAX(IF('Back data'!$A$72:$AV$72&lt;&gt;"",COLUMN('Back data'!$A$72:$AV$72)))-H$6)/H12</f>
        <v>0.19532199270959902</v>
      </c>
      <c r="I14" s="12">
        <f t="array" ref="I14">+INDEX('Back data'!$A$72:$AV$72,,MAX(IF('Back data'!$A$72:$AV$72&lt;&gt;"",COLUMN('Back data'!$A$72:$AV$72)))-I$6)/I12</f>
        <v>0.18855520693261613</v>
      </c>
      <c r="J14" s="12">
        <f t="array" ref="J14">+INDEX('Back data'!$A$72:$AV$72,,MAX(IF('Back data'!$A$72:$AV$72&lt;&gt;"",COLUMN('Back data'!$A$72:$AV$72)))-J$6)/J12</f>
        <v>0.19185468993898111</v>
      </c>
      <c r="K14" s="12">
        <f t="array" ref="K14">+INDEX('Back data'!$A$72:$AV$72,,MAX(IF('Back data'!$A$72:$AV$72&lt;&gt;"",COLUMN('Back data'!$A$72:$AV$72)))-K$6)/K12</f>
        <v>0.16610073571024336</v>
      </c>
      <c r="L14" s="12">
        <f t="array" ref="L14">+INDEX('Back data'!$A$72:$AV$72,,MAX(IF('Back data'!$A$72:$AV$72&lt;&gt;"",COLUMN('Back data'!$A$72:$AV$72)))-L$6)/L12</f>
        <v>0.19327367205542725</v>
      </c>
      <c r="M14" s="12">
        <f t="array" ref="M14">+INDEX('Back data'!$A$72:$AV$72,,MAX(IF('Back data'!$A$72:$AV$72&lt;&gt;"",COLUMN('Back data'!$A$72:$AV$72)))-M$6)/M12</f>
        <v>0.19580516075617496</v>
      </c>
      <c r="N14" s="12">
        <f t="array" ref="N14">+INDEX('Back data'!$A$72:$AV$72,,MAX(IF('Back data'!$A$72:$AV$72&lt;&gt;"",COLUMN('Back data'!$A$72:$AV$72)))-N$6)/N12</f>
        <v>0.20574712643678164</v>
      </c>
      <c r="O14" s="12">
        <f t="array" ref="O14">+INDEX('Back data'!$A$72:$AV$72,,MAX(IF('Back data'!$A$72:$AV$72&lt;&gt;"",COLUMN('Back data'!$A$72:$AV$72)))-O$6)/O12</f>
        <v>0.19869529763522695</v>
      </c>
      <c r="P14" s="12">
        <f t="array" ref="P14">+INDEX('Back data'!$A$72:$AV$72,,MAX(IF('Back data'!$A$72:$AV$72&lt;&gt;"",COLUMN('Back data'!$A$72:$AV$72)))-P$6)/P12</f>
        <v>0.18653767543262023</v>
      </c>
    </row>
    <row r="16" spans="1:16" x14ac:dyDescent="0.3">
      <c r="C16" s="13"/>
      <c r="D16" s="13"/>
    </row>
    <row r="17" spans="1:16" x14ac:dyDescent="0.3">
      <c r="C17" s="9" t="s">
        <v>68</v>
      </c>
      <c r="D17" s="10">
        <f t="array" ref="D17">INDEX('Back data'!$A$77:$AV$77,,MAX(IF('Back data'!$A$77:$AV$77&lt;&gt;"",COLUMN('Back data'!$A$77:$AV$77)))-D$6)+INDEX('Back data'!$A$78:$AV$78,,MAX(IF('Back data'!$A$78:$AV$78&lt;&gt;"",COLUMN('Back data'!$A$78:$AV$78)))-D$6)</f>
        <v>64.399999999999991</v>
      </c>
      <c r="E17" s="10">
        <f t="array" ref="E17">INDEX('Back data'!$A$77:$AV$77,,MAX(IF('Back data'!$A$77:$AV$77&lt;&gt;"",COLUMN('Back data'!$A$77:$AV$77)))-E$6)+INDEX('Back data'!$A$78:$AV$78,,MAX(IF('Back data'!$A$78:$AV$78&lt;&gt;"",COLUMN('Back data'!$A$78:$AV$78)))-E$6)</f>
        <v>64</v>
      </c>
      <c r="F17" s="10">
        <f t="array" ref="F17">INDEX('Back data'!$A$77:$AV$77,,MAX(IF('Back data'!$A$77:$AV$77&lt;&gt;"",COLUMN('Back data'!$A$77:$AV$77)))-F$6)+INDEX('Back data'!$A$78:$AV$78,,MAX(IF('Back data'!$A$78:$AV$78&lt;&gt;"",COLUMN('Back data'!$A$78:$AV$78)))-F$6)</f>
        <v>64.3</v>
      </c>
      <c r="G17" s="10">
        <f t="array" ref="G17">INDEX('Back data'!$A$77:$AV$77,,MAX(IF('Back data'!$A$77:$AV$77&lt;&gt;"",COLUMN('Back data'!$A$77:$AV$77)))-G$6)+INDEX('Back data'!$A$78:$AV$78,,MAX(IF('Back data'!$A$78:$AV$78&lt;&gt;"",COLUMN('Back data'!$A$78:$AV$78)))-G$6)</f>
        <v>63.92</v>
      </c>
      <c r="H17" s="10">
        <f t="array" ref="H17">INDEX('Back data'!$A$77:$AV$77,,MAX(IF('Back data'!$A$77:$AV$77&lt;&gt;"",COLUMN('Back data'!$A$77:$AV$77)))-H$6)+INDEX('Back data'!$A$78:$AV$78,,MAX(IF('Back data'!$A$78:$AV$78&lt;&gt;"",COLUMN('Back data'!$A$78:$AV$78)))-H$6)</f>
        <v>66.040000000000006</v>
      </c>
      <c r="I17" s="10">
        <f t="array" ref="I17">INDEX('Back data'!$A$77:$AV$77,,MAX(IF('Back data'!$A$77:$AV$77&lt;&gt;"",COLUMN('Back data'!$A$77:$AV$77)))-I$6)+INDEX('Back data'!$A$78:$AV$78,,MAX(IF('Back data'!$A$78:$AV$78&lt;&gt;"",COLUMN('Back data'!$A$78:$AV$78)))-I$6)</f>
        <v>67.67</v>
      </c>
      <c r="J17" s="10">
        <f t="array" ref="J17">INDEX('Back data'!$A$77:$AV$77,,MAX(IF('Back data'!$A$77:$AV$77&lt;&gt;"",COLUMN('Back data'!$A$77:$AV$77)))-J$6)+INDEX('Back data'!$A$78:$AV$78,,MAX(IF('Back data'!$A$78:$AV$78&lt;&gt;"",COLUMN('Back data'!$A$78:$AV$78)))-J$6)</f>
        <v>70.429999999999993</v>
      </c>
      <c r="K17" s="10">
        <f t="array" ref="K17">INDEX('Back data'!$A$77:$AV$77,,MAX(IF('Back data'!$A$77:$AV$77&lt;&gt;"",COLUMN('Back data'!$A$77:$AV$77)))-K$6)+INDEX('Back data'!$A$78:$AV$78,,MAX(IF('Back data'!$A$78:$AV$78&lt;&gt;"",COLUMN('Back data'!$A$78:$AV$78)))-K$6)</f>
        <v>69.97</v>
      </c>
      <c r="L17" s="10">
        <f t="array" ref="L17">INDEX('Back data'!$A$77:$AV$77,,MAX(IF('Back data'!$A$77:$AV$77&lt;&gt;"",COLUMN('Back data'!$A$77:$AV$77)))-L$6)+INDEX('Back data'!$A$78:$AV$78,,MAX(IF('Back data'!$A$78:$AV$78&lt;&gt;"",COLUMN('Back data'!$A$78:$AV$78)))-L$6)</f>
        <v>72.209999999999994</v>
      </c>
      <c r="M17" s="10">
        <f t="array" ref="M17">INDEX('Back data'!$A$77:$AV$77,,MAX(IF('Back data'!$A$77:$AV$77&lt;&gt;"",COLUMN('Back data'!$A$77:$AV$77)))-M$6)+INDEX('Back data'!$A$78:$AV$78,,MAX(IF('Back data'!$A$78:$AV$78&lt;&gt;"",COLUMN('Back data'!$A$78:$AV$78)))-M$6)</f>
        <v>70.67</v>
      </c>
      <c r="N17" s="10">
        <f t="array" ref="N17">INDEX('Back data'!$A$77:$AV$77,,MAX(IF('Back data'!$A$77:$AV$77&lt;&gt;"",COLUMN('Back data'!$A$77:$AV$77)))-N$6)+INDEX('Back data'!$A$78:$AV$78,,MAX(IF('Back data'!$A$78:$AV$78&lt;&gt;"",COLUMN('Back data'!$A$78:$AV$78)))-N$6)</f>
        <v>71.290000000000006</v>
      </c>
      <c r="O17" s="10">
        <f t="array" ref="O17">INDEX('Back data'!$A$77:$AV$77,,MAX(IF('Back data'!$A$77:$AV$77&lt;&gt;"",COLUMN('Back data'!$A$77:$AV$77)))-O$6)+INDEX('Back data'!$A$78:$AV$78,,MAX(IF('Back data'!$A$78:$AV$78&lt;&gt;"",COLUMN('Back data'!$A$78:$AV$78)))-O$6)</f>
        <v>73.600000000000009</v>
      </c>
      <c r="P17" s="10">
        <f t="array" ref="P17">INDEX('Back data'!$A$77:$AV$77,,MAX(IF('Back data'!$A$77:$AV$77&lt;&gt;"",COLUMN('Back data'!$A$77:$AV$77)))-P$6)+INDEX('Back data'!$A$78:$AV$78,,MAX(IF('Back data'!$A$78:$AV$78&lt;&gt;"",COLUMN('Back data'!$A$78:$AV$78)))-P$6)</f>
        <v>72.56</v>
      </c>
    </row>
    <row r="18" spans="1:16" x14ac:dyDescent="0.3">
      <c r="A18" s="26" t="s">
        <v>69</v>
      </c>
      <c r="B18" s="30" t="s">
        <v>73</v>
      </c>
      <c r="C18" s="11" t="s">
        <v>70</v>
      </c>
      <c r="D18" s="12">
        <f t="array" ref="D18">INDEX('Back data'!$A$77:$AV$77,,MAX(IF('Back data'!$A$77:$AV$77&lt;&gt;"",COLUMN('Back data'!$A$77:$AV$77)))-D$6)/D17</f>
        <v>0.95791925465838523</v>
      </c>
      <c r="E18" s="12">
        <f t="array" ref="E18">INDEX('Back data'!$A$77:$AV$77,,MAX(IF('Back data'!$A$77:$AV$77&lt;&gt;"",COLUMN('Back data'!$A$77:$AV$77)))-E$6)/E17</f>
        <v>0.96890624999999997</v>
      </c>
      <c r="F18" s="12">
        <f t="array" ref="F18">INDEX('Back data'!$A$77:$AV$77,,MAX(IF('Back data'!$A$77:$AV$77&lt;&gt;"",COLUMN('Back data'!$A$77:$AV$77)))-F$6)/F17</f>
        <v>0.97340590979782282</v>
      </c>
      <c r="G18" s="12">
        <f t="array" ref="G18">INDEX('Back data'!$A$77:$AV$77,,MAX(IF('Back data'!$A$77:$AV$77&lt;&gt;"",COLUMN('Back data'!$A$77:$AV$77)))-G$6)/G17</f>
        <v>0.97778473091364204</v>
      </c>
      <c r="H18" s="12">
        <f t="array" ref="H18">INDEX('Back data'!$A$77:$AV$77,,MAX(IF('Back data'!$A$77:$AV$77&lt;&gt;"",COLUMN('Back data'!$A$77:$AV$77)))-H$6)/H17</f>
        <v>0.96926105390672324</v>
      </c>
      <c r="I18" s="12">
        <f t="array" ref="I18">INDEX('Back data'!$A$77:$AV$77,,MAX(IF('Back data'!$A$77:$AV$77&lt;&gt;"",COLUMN('Back data'!$A$77:$AV$77)))-I$6)/I17</f>
        <v>0.98566573075217967</v>
      </c>
      <c r="J18" s="12">
        <f t="array" ref="J18">INDEX('Back data'!$A$77:$AV$77,,MAX(IF('Back data'!$A$77:$AV$77&lt;&gt;"",COLUMN('Back data'!$A$77:$AV$77)))-J$6)/J17</f>
        <v>0.98778929433480056</v>
      </c>
      <c r="K18" s="12">
        <f t="array" ref="K18">INDEX('Back data'!$A$77:$AV$77,,MAX(IF('Back data'!$A$77:$AV$77&lt;&gt;"",COLUMN('Back data'!$A$77:$AV$77)))-K$6)/K17</f>
        <v>0.9868515077890524</v>
      </c>
      <c r="L18" s="12">
        <f t="array" ref="L18">INDEX('Back data'!$A$77:$AV$77,,MAX(IF('Back data'!$A$77:$AV$77&lt;&gt;"",COLUMN('Back data'!$A$77:$AV$77)))-L$6)/L17</f>
        <v>0.99002908184461991</v>
      </c>
      <c r="M18" s="12">
        <f t="array" ref="M18">INDEX('Back data'!$A$77:$AV$77,,MAX(IF('Back data'!$A$77:$AV$77&lt;&gt;"",COLUMN('Back data'!$A$77:$AV$77)))-M$6)/M17</f>
        <v>0.99165133720107534</v>
      </c>
      <c r="N18" s="12">
        <f t="array" ref="N18">INDEX('Back data'!$A$77:$AV$77,,MAX(IF('Back data'!$A$77:$AV$77&lt;&gt;"",COLUMN('Back data'!$A$77:$AV$77)))-N$6)/N17</f>
        <v>0.98513115443961286</v>
      </c>
      <c r="O18" s="12">
        <f t="array" ref="O18">INDEX('Back data'!$A$77:$AV$77,,MAX(IF('Back data'!$A$77:$AV$77&lt;&gt;"",COLUMN('Back data'!$A$77:$AV$77)))-O$6)/O17</f>
        <v>0.9851902173913043</v>
      </c>
      <c r="P18" s="12">
        <f t="array" ref="P18">INDEX('Back data'!$A$77:$AV$77,,MAX(IF('Back data'!$A$77:$AV$77&lt;&gt;"",COLUMN('Back data'!$A$77:$AV$77)))-P$6)/P17</f>
        <v>0.98856119073869908</v>
      </c>
    </row>
    <row r="19" spans="1:16" x14ac:dyDescent="0.3">
      <c r="A19" s="26" t="s">
        <v>69</v>
      </c>
      <c r="B19" s="30" t="s">
        <v>73</v>
      </c>
      <c r="C19" s="11" t="s">
        <v>71</v>
      </c>
      <c r="D19" s="12">
        <f t="array" ref="D19">INDEX('Back data'!$A$78:$AV$78,,MAX(IF('Back data'!$A$78:$AV$78&lt;&gt;"",COLUMN('Back data'!$A$78:$AV$78)))-D$6)/D17</f>
        <v>4.2080745341614913E-2</v>
      </c>
      <c r="E19" s="12">
        <f t="array" ref="E19">INDEX('Back data'!$A$78:$AV$78,,MAX(IF('Back data'!$A$78:$AV$78&lt;&gt;"",COLUMN('Back data'!$A$78:$AV$78)))-E$6)/E17</f>
        <v>3.109375E-2</v>
      </c>
      <c r="F19" s="12">
        <f t="array" ref="F19">INDEX('Back data'!$A$78:$AV$78,,MAX(IF('Back data'!$A$78:$AV$78&lt;&gt;"",COLUMN('Back data'!$A$78:$AV$78)))-F$6)/F17</f>
        <v>2.6594090202177293E-2</v>
      </c>
      <c r="G19" s="12">
        <f t="array" ref="G19">INDEX('Back data'!$A$78:$AV$78,,MAX(IF('Back data'!$A$78:$AV$78&lt;&gt;"",COLUMN('Back data'!$A$78:$AV$78)))-G$6)/G17</f>
        <v>2.2215269086357944E-2</v>
      </c>
      <c r="H19" s="12">
        <f t="array" ref="H19">INDEX('Back data'!$A$78:$AV$78,,MAX(IF('Back data'!$A$78:$AV$78&lt;&gt;"",COLUMN('Back data'!$A$78:$AV$78)))-H$6)/H17</f>
        <v>3.0738946093276796E-2</v>
      </c>
      <c r="I19" s="12">
        <f t="array" ref="I19">INDEX('Back data'!$A$78:$AV$78,,MAX(IF('Back data'!$A$78:$AV$78&lt;&gt;"",COLUMN('Back data'!$A$78:$AV$78)))-I$6)/I17</f>
        <v>1.4334269247820304E-2</v>
      </c>
      <c r="J19" s="12">
        <f t="array" ref="J19">INDEX('Back data'!$A$78:$AV$78,,MAX(IF('Back data'!$A$78:$AV$78&lt;&gt;"",COLUMN('Back data'!$A$78:$AV$78)))-J$6)/J17</f>
        <v>1.221070566519949E-2</v>
      </c>
      <c r="K19" s="12">
        <f t="array" ref="K19">INDEX('Back data'!$A$78:$AV$78,,MAX(IF('Back data'!$A$78:$AV$78&lt;&gt;"",COLUMN('Back data'!$A$78:$AV$78)))-K$6)/K17</f>
        <v>1.3148492210947551E-2</v>
      </c>
      <c r="L19" s="12">
        <f t="array" ref="L19">INDEX('Back data'!$A$78:$AV$78,,MAX(IF('Back data'!$A$78:$AV$78&lt;&gt;"",COLUMN('Back data'!$A$78:$AV$78)))-L$6)/L17</f>
        <v>9.9709181553801415E-3</v>
      </c>
      <c r="M19" s="12">
        <f t="array" ref="M19">INDEX('Back data'!$A$78:$AV$78,,MAX(IF('Back data'!$A$78:$AV$78&lt;&gt;"",COLUMN('Back data'!$A$78:$AV$78)))-M$6)/M17</f>
        <v>8.348662798924579E-3</v>
      </c>
      <c r="N19" s="12">
        <f t="array" ref="N19">INDEX('Back data'!$A$78:$AV$78,,MAX(IF('Back data'!$A$78:$AV$78&lt;&gt;"",COLUMN('Back data'!$A$78:$AV$78)))-N$6)/N17</f>
        <v>1.486884556038715E-2</v>
      </c>
      <c r="O19" s="12">
        <f t="array" ref="O19">INDEX('Back data'!$A$78:$AV$78,,MAX(IF('Back data'!$A$78:$AV$78&lt;&gt;"",COLUMN('Back data'!$A$78:$AV$78)))-O$6)/O17</f>
        <v>1.4809782608695652E-2</v>
      </c>
      <c r="P19" s="12">
        <f t="array" ref="P19">INDEX('Back data'!$A$78:$AV$78,,MAX(IF('Back data'!$A$78:$AV$78&lt;&gt;"",COLUMN('Back data'!$A$78:$AV$78)))-P$6)/P17</f>
        <v>1.1438809261300991E-2</v>
      </c>
    </row>
    <row r="22" spans="1:16" x14ac:dyDescent="0.3">
      <c r="C22" s="9" t="s">
        <v>68</v>
      </c>
      <c r="D22" s="10">
        <f t="array" ref="D22">INDEX('Back data'!$A$285:$AV$285,,MAX(IF('Back data'!$A$285:$AV$285&lt;&gt;"",COLUMN('Back data'!$A$285:$AV$285)))-D$6)+INDEX('Back data'!$A$286:$AV$286,,MAX(IF('Back data'!$A$286:$AV$286&lt;&gt;"",COLUMN('Back data'!$A$286:$AV$286)))-D$6)</f>
        <v>64.959999999999994</v>
      </c>
      <c r="E22" s="10">
        <f t="array" ref="E22">INDEX('Back data'!$A$285:$AV$285,,MAX(IF('Back data'!$A$285:$AV$285&lt;&gt;"",COLUMN('Back data'!$A$285:$AV$285)))-E$6)+INDEX('Back data'!$A$286:$AV$286,,MAX(IF('Back data'!$A$286:$AV$286&lt;&gt;"",COLUMN('Back data'!$A$286:$AV$286)))-E$6)</f>
        <v>66.12</v>
      </c>
      <c r="F22" s="10">
        <f t="array" ref="F22">INDEX('Back data'!$A$285:$AV$285,,MAX(IF('Back data'!$A$285:$AV$285&lt;&gt;"",COLUMN('Back data'!$A$285:$AV$285)))-F$6)+INDEX('Back data'!$A$286:$AV$286,,MAX(IF('Back data'!$A$286:$AV$286&lt;&gt;"",COLUMN('Back data'!$A$286:$AV$286)))-F$6)</f>
        <v>62.23</v>
      </c>
      <c r="G22" s="10">
        <f t="array" ref="G22">INDEX('Back data'!$A$285:$AV$285,,MAX(IF('Back data'!$A$285:$AV$285&lt;&gt;"",COLUMN('Back data'!$A$285:$AV$285)))-G$6)+INDEX('Back data'!$A$286:$AV$286,,MAX(IF('Back data'!$A$286:$AV$286&lt;&gt;"",COLUMN('Back data'!$A$286:$AV$286)))-G$6)</f>
        <v>64.38</v>
      </c>
      <c r="H22" s="10">
        <f t="array" ref="H22">INDEX('Back data'!$A$285:$AV$285,,MAX(IF('Back data'!$A$285:$AV$285&lt;&gt;"",COLUMN('Back data'!$A$285:$AV$285)))-H$6)+INDEX('Back data'!$A$286:$AV$286,,MAX(IF('Back data'!$A$286:$AV$286&lt;&gt;"",COLUMN('Back data'!$A$286:$AV$286)))-H$6)</f>
        <v>64.87</v>
      </c>
      <c r="I22" s="10">
        <f t="array" ref="I22">INDEX('Back data'!$A$285:$AV$285,,MAX(IF('Back data'!$A$285:$AV$285&lt;&gt;"",COLUMN('Back data'!$A$285:$AV$285)))-I$6)+INDEX('Back data'!$A$286:$AV$286,,MAX(IF('Back data'!$A$286:$AV$286&lt;&gt;"",COLUMN('Back data'!$A$286:$AV$286)))-I$6)</f>
        <v>65.59</v>
      </c>
      <c r="J22" s="10">
        <f t="array" ref="J22">INDEX('Back data'!$A$285:$AV$285,,MAX(IF('Back data'!$A$285:$AV$285&lt;&gt;"",COLUMN('Back data'!$A$285:$AV$285)))-J$6)+INDEX('Back data'!$A$286:$AV$286,,MAX(IF('Back data'!$A$286:$AV$286&lt;&gt;"",COLUMN('Back data'!$A$286:$AV$286)))-J$6)</f>
        <v>69.22999999999999</v>
      </c>
      <c r="K22" s="10">
        <f t="array" ref="K22">INDEX('Back data'!$A$285:$AV$285,,MAX(IF('Back data'!$A$285:$AV$285&lt;&gt;"",COLUMN('Back data'!$A$285:$AV$285)))-K$6)+INDEX('Back data'!$A$286:$AV$286,,MAX(IF('Back data'!$A$286:$AV$286&lt;&gt;"",COLUMN('Back data'!$A$286:$AV$286)))-K$6)</f>
        <v>70.36</v>
      </c>
      <c r="L22" s="10">
        <f t="array" ref="L22">INDEX('Back data'!$A$285:$AV$285,,MAX(IF('Back data'!$A$285:$AV$285&lt;&gt;"",COLUMN('Back data'!$A$285:$AV$285)))-L$6)+INDEX('Back data'!$A$286:$AV$286,,MAX(IF('Back data'!$A$286:$AV$286&lt;&gt;"",COLUMN('Back data'!$A$286:$AV$286)))-L$6)</f>
        <v>68.650000000000006</v>
      </c>
      <c r="M22" s="10">
        <f t="array" ref="M22">INDEX('Back data'!$A$285:$AV$285,,MAX(IF('Back data'!$A$285:$AV$285&lt;&gt;"",COLUMN('Back data'!$A$285:$AV$285)))-M$6)+INDEX('Back data'!$A$286:$AV$286,,MAX(IF('Back data'!$A$286:$AV$286&lt;&gt;"",COLUMN('Back data'!$A$286:$AV$286)))-M$6)</f>
        <v>68.039999999999992</v>
      </c>
      <c r="N22" s="10">
        <f t="array" ref="N22">INDEX('Back data'!$A$285:$AV$285,,MAX(IF('Back data'!$A$285:$AV$285&lt;&gt;"",COLUMN('Back data'!$A$285:$AV$285)))-N$6)+INDEX('Back data'!$A$286:$AV$286,,MAX(IF('Back data'!$A$286:$AV$286&lt;&gt;"",COLUMN('Back data'!$A$286:$AV$286)))-N$6)</f>
        <v>67.61</v>
      </c>
      <c r="O22" s="10">
        <f t="array" ref="O22">INDEX('Back data'!$A$285:$AV$285,,MAX(IF('Back data'!$A$285:$AV$285&lt;&gt;"",COLUMN('Back data'!$A$285:$AV$285)))-O$6)+INDEX('Back data'!$A$286:$AV$286,,MAX(IF('Back data'!$A$286:$AV$286&lt;&gt;"",COLUMN('Back data'!$A$286:$AV$286)))-O$6)</f>
        <v>70.650000000000006</v>
      </c>
      <c r="P22" s="10">
        <f t="array" ref="P22">INDEX('Back data'!$A$285:$AV$285,,MAX(IF('Back data'!$A$285:$AV$285&lt;&gt;"",COLUMN('Back data'!$A$285:$AV$285)))-P$6)+INDEX('Back data'!$A$286:$AV$286,,MAX(IF('Back data'!$A$286:$AV$286&lt;&gt;"",COLUMN('Back data'!$A$286:$AV$286)))-P$6)</f>
        <v>70.099999999999994</v>
      </c>
    </row>
    <row r="23" spans="1:16" x14ac:dyDescent="0.3">
      <c r="A23" s="26" t="s">
        <v>69</v>
      </c>
      <c r="B23" s="30" t="s">
        <v>57</v>
      </c>
      <c r="C23" s="11" t="s">
        <v>70</v>
      </c>
      <c r="D23" s="12">
        <f t="array" ref="D23">INDEX('Back data'!$A$285:$AV$285,,MAX(IF('Back data'!$A$285:$AV$285&lt;&gt;"",COLUMN('Back data'!$A$285:$AV$285)))-D$6)/D22</f>
        <v>0.78802339901477836</v>
      </c>
      <c r="E23" s="12">
        <f t="array" ref="E23">INDEX('Back data'!$A$285:$AV$285,,MAX(IF('Back data'!$A$285:$AV$285&lt;&gt;"",COLUMN('Back data'!$A$285:$AV$285)))-E$6)/E22</f>
        <v>0.8715970961887477</v>
      </c>
      <c r="F23" s="12">
        <f t="array" ref="F23">INDEX('Back data'!$A$285:$AV$285,,MAX(IF('Back data'!$A$285:$AV$285&lt;&gt;"",COLUMN('Back data'!$A$285:$AV$285)))-F$6)/F22</f>
        <v>0.80427446569178851</v>
      </c>
      <c r="G23" s="12">
        <f t="array" ref="G23">INDEX('Back data'!$A$285:$AV$285,,MAX(IF('Back data'!$A$285:$AV$285&lt;&gt;"",COLUMN('Back data'!$A$285:$AV$285)))-G$6)/G22</f>
        <v>0.82323703013358196</v>
      </c>
      <c r="H23" s="12">
        <f t="array" ref="H23">INDEX('Back data'!$A$285:$AV$285,,MAX(IF('Back data'!$A$285:$AV$285&lt;&gt;"",COLUMN('Back data'!$A$285:$AV$285)))-H$6)/H22</f>
        <v>0.85447818714351775</v>
      </c>
      <c r="I23" s="12">
        <f t="array" ref="I23">INDEX('Back data'!$A$285:$AV$285,,MAX(IF('Back data'!$A$285:$AV$285&lt;&gt;"",COLUMN('Back data'!$A$285:$AV$285)))-I$6)/I22</f>
        <v>0.87635310260710464</v>
      </c>
      <c r="J23" s="12">
        <f t="array" ref="J23">INDEX('Back data'!$A$285:$AV$285,,MAX(IF('Back data'!$A$285:$AV$285&lt;&gt;"",COLUMN('Back data'!$A$285:$AV$285)))-J$6)/J22</f>
        <v>0.88805431171457472</v>
      </c>
      <c r="K23" s="12">
        <f t="array" ref="K23">INDEX('Back data'!$A$285:$AV$285,,MAX(IF('Back data'!$A$285:$AV$285&lt;&gt;"",COLUMN('Back data'!$A$285:$AV$285)))-K$6)/K22</f>
        <v>0.91003411028993753</v>
      </c>
      <c r="L23" s="12">
        <f t="array" ref="L23">INDEX('Back data'!$A$285:$AV$285,,MAX(IF('Back data'!$A$285:$AV$285&lt;&gt;"",COLUMN('Back data'!$A$285:$AV$285)))-L$6)/L22</f>
        <v>0.89613983976693368</v>
      </c>
      <c r="M23" s="12">
        <f t="array" ref="M23">INDEX('Back data'!$A$285:$AV$285,,MAX(IF('Back data'!$A$285:$AV$285&lt;&gt;"",COLUMN('Back data'!$A$285:$AV$285)))-M$6)/M22</f>
        <v>0.86507936507936523</v>
      </c>
      <c r="N23" s="12">
        <f t="array" ref="N23">INDEX('Back data'!$A$285:$AV$285,,MAX(IF('Back data'!$A$285:$AV$285&lt;&gt;"",COLUMN('Back data'!$A$285:$AV$285)))-N$6)/N22</f>
        <v>0.86836266824434261</v>
      </c>
      <c r="O23" s="12">
        <f t="array" ref="O23">INDEX('Back data'!$A$285:$AV$285,,MAX(IF('Back data'!$A$285:$AV$285&lt;&gt;"",COLUMN('Back data'!$A$285:$AV$285)))-O$6)/O22</f>
        <v>0.88478414720452925</v>
      </c>
      <c r="P23" s="12">
        <f t="array" ref="P23">INDEX('Back data'!$A$285:$AV$285,,MAX(IF('Back data'!$A$285:$AV$285&lt;&gt;"",COLUMN('Back data'!$A$285:$AV$285)))-P$6)/P22</f>
        <v>0.89657631954350936</v>
      </c>
    </row>
    <row r="24" spans="1:16" x14ac:dyDescent="0.3">
      <c r="A24" s="26" t="s">
        <v>69</v>
      </c>
      <c r="B24" s="30" t="s">
        <v>57</v>
      </c>
      <c r="C24" s="11" t="s">
        <v>71</v>
      </c>
      <c r="D24" s="12">
        <f t="array" ref="D24">+INDEX('Back data'!$A$286:$AV$286,,MAX(IF('Back data'!$A$286:$AV$286&lt;&gt;"",COLUMN('Back data'!$A$286:$AV$286)))-D$6)/D22</f>
        <v>0.2119766009852217</v>
      </c>
      <c r="E24" s="12">
        <f t="array" ref="E24">+INDEX('Back data'!$A$286:$AV$286,,MAX(IF('Back data'!$A$286:$AV$286&lt;&gt;"",COLUMN('Back data'!$A$286:$AV$286)))-E$6)/E22</f>
        <v>0.12840290381125227</v>
      </c>
      <c r="F24" s="12">
        <f t="array" ref="F24">+INDEX('Back data'!$A$286:$AV$286,,MAX(IF('Back data'!$A$286:$AV$286&lt;&gt;"",COLUMN('Back data'!$A$286:$AV$286)))-F$6)/F22</f>
        <v>0.19572553430821149</v>
      </c>
      <c r="G24" s="12">
        <f t="array" ref="G24">+INDEX('Back data'!$A$286:$AV$286,,MAX(IF('Back data'!$A$286:$AV$286&lt;&gt;"",COLUMN('Back data'!$A$286:$AV$286)))-G$6)/G22</f>
        <v>0.17676296986641818</v>
      </c>
      <c r="H24" s="12">
        <f t="array" ref="H24">+INDEX('Back data'!$A$286:$AV$286,,MAX(IF('Back data'!$A$286:$AV$286&lt;&gt;"",COLUMN('Back data'!$A$286:$AV$286)))-H$6)/H22</f>
        <v>0.14552181285648219</v>
      </c>
      <c r="I24" s="12">
        <f t="array" ref="I24">+INDEX('Back data'!$A$286:$AV$286,,MAX(IF('Back data'!$A$286:$AV$286&lt;&gt;"",COLUMN('Back data'!$A$286:$AV$286)))-I$6)/I22</f>
        <v>0.12364689739289525</v>
      </c>
      <c r="J24" s="12">
        <f t="array" ref="J24">+INDEX('Back data'!$A$286:$AV$286,,MAX(IF('Back data'!$A$286:$AV$286&lt;&gt;"",COLUMN('Back data'!$A$286:$AV$286)))-J$6)/J22</f>
        <v>0.11194568828542541</v>
      </c>
      <c r="K24" s="12">
        <f t="array" ref="K24">+INDEX('Back data'!$A$286:$AV$286,,MAX(IF('Back data'!$A$286:$AV$286&lt;&gt;"",COLUMN('Back data'!$A$286:$AV$286)))-K$6)/K22</f>
        <v>8.9965889710062544E-2</v>
      </c>
      <c r="L24" s="12">
        <f t="array" ref="L24">+INDEX('Back data'!$A$286:$AV$286,,MAX(IF('Back data'!$A$286:$AV$286&lt;&gt;"",COLUMN('Back data'!$A$286:$AV$286)))-L$6)/L22</f>
        <v>0.10386016023306627</v>
      </c>
      <c r="M24" s="12">
        <f t="array" ref="M24">+INDEX('Back data'!$A$286:$AV$286,,MAX(IF('Back data'!$A$286:$AV$286&lt;&gt;"",COLUMN('Back data'!$A$286:$AV$286)))-M$6)/M22</f>
        <v>0.13492063492063494</v>
      </c>
      <c r="N24" s="12">
        <f t="array" ref="N24">+INDEX('Back data'!$A$286:$AV$286,,MAX(IF('Back data'!$A$286:$AV$286&lt;&gt;"",COLUMN('Back data'!$A$286:$AV$286)))-N$6)/N22</f>
        <v>0.13163733175565745</v>
      </c>
      <c r="O24" s="12">
        <f t="array" ref="O24">+INDEX('Back data'!$A$286:$AV$286,,MAX(IF('Back data'!$A$286:$AV$286&lt;&gt;"",COLUMN('Back data'!$A$286:$AV$286)))-O$6)/O22</f>
        <v>0.11521585279547063</v>
      </c>
      <c r="P24" s="12">
        <f t="array" ref="P24">+INDEX('Back data'!$A$286:$AV$286,,MAX(IF('Back data'!$A$286:$AV$286&lt;&gt;"",COLUMN('Back data'!$A$286:$AV$286)))-P$6)/P22</f>
        <v>0.10342368045649074</v>
      </c>
    </row>
    <row r="27" spans="1:16" x14ac:dyDescent="0.3">
      <c r="C27" s="9" t="s">
        <v>68</v>
      </c>
      <c r="D27" s="10">
        <f t="array" ref="D27">INDEX('Back data'!$A$291:$AV$291,,MAX(IF('Back data'!$A$291:$AV$291&lt;&gt;"",COLUMN('Back data'!$A$291:$AV$291)))-D$6)+INDEX('Back data'!$A$292:$AV$292,,MAX(IF('Back data'!$A$292:$AV$292&lt;&gt;"",COLUMN('Back data'!$A$292:$AV$292)))-D$6)</f>
        <v>66.39</v>
      </c>
      <c r="E27" s="10">
        <f t="array" ref="E27">INDEX('Back data'!$A$291:$AV$291,,MAX(IF('Back data'!$A$291:$AV$291&lt;&gt;"",COLUMN('Back data'!$A$291:$AV$291)))-E$6)+INDEX('Back data'!$A$292:$AV$292,,MAX(IF('Back data'!$A$292:$AV$292&lt;&gt;"",COLUMN('Back data'!$A$292:$AV$292)))-E$6)</f>
        <v>64.929999999999993</v>
      </c>
      <c r="F27" s="10">
        <f t="array" ref="F27">INDEX('Back data'!$A$291:$AV$291,,MAX(IF('Back data'!$A$291:$AV$291&lt;&gt;"",COLUMN('Back data'!$A$291:$AV$291)))-F$6)+INDEX('Back data'!$A$292:$AV$292,,MAX(IF('Back data'!$A$292:$AV$292&lt;&gt;"",COLUMN('Back data'!$A$292:$AV$292)))-F$6)</f>
        <v>66.17</v>
      </c>
      <c r="G27" s="10">
        <f t="array" ref="G27">INDEX('Back data'!$A$291:$AV$291,,MAX(IF('Back data'!$A$291:$AV$291&lt;&gt;"",COLUMN('Back data'!$A$291:$AV$291)))-G$6)+INDEX('Back data'!$A$292:$AV$292,,MAX(IF('Back data'!$A$292:$AV$292&lt;&gt;"",COLUMN('Back data'!$A$292:$AV$292)))-G$6)</f>
        <v>65.099999999999994</v>
      </c>
      <c r="H27" s="10">
        <f t="array" ref="H27">INDEX('Back data'!$A$291:$AV$291,,MAX(IF('Back data'!$A$291:$AV$291&lt;&gt;"",COLUMN('Back data'!$A$291:$AV$291)))-H$6)+INDEX('Back data'!$A$292:$AV$292,,MAX(IF('Back data'!$A$292:$AV$292&lt;&gt;"",COLUMN('Back data'!$A$292:$AV$292)))-H$6)</f>
        <v>66.290000000000006</v>
      </c>
      <c r="I27" s="10">
        <f t="array" ref="I27">INDEX('Back data'!$A$291:$AV$291,,MAX(IF('Back data'!$A$291:$AV$291&lt;&gt;"",COLUMN('Back data'!$A$291:$AV$291)))-I$6)+INDEX('Back data'!$A$292:$AV$292,,MAX(IF('Back data'!$A$292:$AV$292&lt;&gt;"",COLUMN('Back data'!$A$292:$AV$292)))-I$6)</f>
        <v>68.010000000000005</v>
      </c>
      <c r="J27" s="10">
        <f t="array" ref="J27">INDEX('Back data'!$A$291:$AV$291,,MAX(IF('Back data'!$A$291:$AV$291&lt;&gt;"",COLUMN('Back data'!$A$291:$AV$291)))-J$6)+INDEX('Back data'!$A$292:$AV$292,,MAX(IF('Back data'!$A$292:$AV$292&lt;&gt;"",COLUMN('Back data'!$A$292:$AV$292)))-J$6)</f>
        <v>71.39</v>
      </c>
      <c r="K27" s="10">
        <f t="array" ref="K27">INDEX('Back data'!$A$291:$AV$291,,MAX(IF('Back data'!$A$291:$AV$291&lt;&gt;"",COLUMN('Back data'!$A$291:$AV$291)))-K$6)+INDEX('Back data'!$A$292:$AV$292,,MAX(IF('Back data'!$A$292:$AV$292&lt;&gt;"",COLUMN('Back data'!$A$292:$AV$292)))-K$6)</f>
        <v>71.309999999999988</v>
      </c>
      <c r="L27" s="10">
        <f t="array" ref="L27">INDEX('Back data'!$A$291:$AV$291,,MAX(IF('Back data'!$A$291:$AV$291&lt;&gt;"",COLUMN('Back data'!$A$291:$AV$291)))-L$6)+INDEX('Back data'!$A$292:$AV$292,,MAX(IF('Back data'!$A$292:$AV$292&lt;&gt;"",COLUMN('Back data'!$A$292:$AV$292)))-L$6)</f>
        <v>73.7</v>
      </c>
      <c r="M27" s="10">
        <f t="array" ref="M27">INDEX('Back data'!$A$291:$AV$291,,MAX(IF('Back data'!$A$291:$AV$291&lt;&gt;"",COLUMN('Back data'!$A$291:$AV$291)))-M$6)+INDEX('Back data'!$A$292:$AV$292,,MAX(IF('Back data'!$A$292:$AV$292&lt;&gt;"",COLUMN('Back data'!$A$292:$AV$292)))-M$6)</f>
        <v>74.47</v>
      </c>
      <c r="N27" s="10">
        <f t="array" ref="N27">INDEX('Back data'!$A$291:$AV$291,,MAX(IF('Back data'!$A$291:$AV$291&lt;&gt;"",COLUMN('Back data'!$A$291:$AV$291)))-N$6)+INDEX('Back data'!$A$292:$AV$292,,MAX(IF('Back data'!$A$292:$AV$292&lt;&gt;"",COLUMN('Back data'!$A$292:$AV$292)))-N$6)</f>
        <v>72.77</v>
      </c>
      <c r="O27" s="10">
        <f t="array" ref="O27">INDEX('Back data'!$A$291:$AV$291,,MAX(IF('Back data'!$A$291:$AV$291&lt;&gt;"",COLUMN('Back data'!$A$291:$AV$291)))-O$6)+INDEX('Back data'!$A$292:$AV$292,,MAX(IF('Back data'!$A$292:$AV$292&lt;&gt;"",COLUMN('Back data'!$A$292:$AV$292)))-O$6)</f>
        <v>75.2</v>
      </c>
      <c r="P27" s="10">
        <f t="array" ref="P27">INDEX('Back data'!$A$291:$AV$291,,MAX(IF('Back data'!$A$291:$AV$291&lt;&gt;"",COLUMN('Back data'!$A$291:$AV$291)))-P$6)+INDEX('Back data'!$A$292:$AV$292,,MAX(IF('Back data'!$A$292:$AV$292&lt;&gt;"",COLUMN('Back data'!$A$292:$AV$292)))-P$6)</f>
        <v>74.22999999999999</v>
      </c>
    </row>
    <row r="28" spans="1:16" x14ac:dyDescent="0.3">
      <c r="A28" s="26" t="s">
        <v>69</v>
      </c>
      <c r="B28" s="30" t="s">
        <v>62</v>
      </c>
      <c r="C28" s="11" t="s">
        <v>70</v>
      </c>
      <c r="D28" s="12">
        <f t="array" ref="D28">INDEX('Back data'!$A$291:$AV$291,,MAX(IF('Back data'!$A$291:$AV$291&lt;&gt;"",COLUMN('Back data'!$A$291:$AV$291)))-D$6)/D27</f>
        <v>0.92303057689411061</v>
      </c>
      <c r="E28" s="12">
        <f t="array" ref="E28">INDEX('Back data'!$A$291:$AV$291,,MAX(IF('Back data'!$A$291:$AV$291&lt;&gt;"",COLUMN('Back data'!$A$291:$AV$291)))-E$6)/E27</f>
        <v>0.93192669028184205</v>
      </c>
      <c r="F28" s="12">
        <f t="array" ref="F28">INDEX('Back data'!$A$291:$AV$291,,MAX(IF('Back data'!$A$291:$AV$291&lt;&gt;"",COLUMN('Back data'!$A$291:$AV$291)))-F$6)/F27</f>
        <v>0.93803838597551759</v>
      </c>
      <c r="G28" s="12">
        <f t="array" ref="G28">INDEX('Back data'!$A$291:$AV$291,,MAX(IF('Back data'!$A$291:$AV$291&lt;&gt;"",COLUMN('Back data'!$A$291:$AV$291)))-G$6)/G27</f>
        <v>0.93886328725038404</v>
      </c>
      <c r="H28" s="12">
        <f t="array" ref="H28">INDEX('Back data'!$A$291:$AV$291,,MAX(IF('Back data'!$A$291:$AV$291&lt;&gt;"",COLUMN('Back data'!$A$291:$AV$291)))-H$6)/H27</f>
        <v>0.93996077839794834</v>
      </c>
      <c r="I28" s="12">
        <f t="array" ref="I28">INDEX('Back data'!$A$291:$AV$291,,MAX(IF('Back data'!$A$291:$AV$291&lt;&gt;"",COLUMN('Back data'!$A$291:$AV$291)))-I$6)/I27</f>
        <v>0.95750624908101745</v>
      </c>
      <c r="J28" s="12">
        <f t="array" ref="J28">INDEX('Back data'!$A$291:$AV$291,,MAX(IF('Back data'!$A$291:$AV$291&lt;&gt;"",COLUMN('Back data'!$A$291:$AV$291)))-J$6)/J27</f>
        <v>0.95055329878134187</v>
      </c>
      <c r="K28" s="12">
        <f t="array" ref="K28">INDEX('Back data'!$A$291:$AV$291,,MAX(IF('Back data'!$A$291:$AV$291&lt;&gt;"",COLUMN('Back data'!$A$291:$AV$291)))-K$6)/K27</f>
        <v>0.95849109521806208</v>
      </c>
      <c r="L28" s="12">
        <f t="array" ref="L28">INDEX('Back data'!$A$291:$AV$291,,MAX(IF('Back data'!$A$291:$AV$291&lt;&gt;"",COLUMN('Back data'!$A$291:$AV$291)))-L$6)/L27</f>
        <v>0.96119402985074631</v>
      </c>
      <c r="M28" s="12">
        <f t="array" ref="M28">INDEX('Back data'!$A$291:$AV$291,,MAX(IF('Back data'!$A$291:$AV$291&lt;&gt;"",COLUMN('Back data'!$A$291:$AV$291)))-M$6)/M27</f>
        <v>0.96710084597824619</v>
      </c>
      <c r="N28" s="12">
        <f t="array" ref="N28">INDEX('Back data'!$A$291:$AV$291,,MAX(IF('Back data'!$A$291:$AV$291&lt;&gt;"",COLUMN('Back data'!$A$291:$AV$291)))-N$6)/N27</f>
        <v>0.95740002748385333</v>
      </c>
      <c r="O28" s="12">
        <f t="array" ref="O28">INDEX('Back data'!$A$291:$AV$291,,MAX(IF('Back data'!$A$291:$AV$291&lt;&gt;"",COLUMN('Back data'!$A$291:$AV$291)))-O$6)/O27</f>
        <v>0.95265957446808502</v>
      </c>
      <c r="P28" s="12">
        <f t="array" ref="P28">INDEX('Back data'!$A$291:$AV$291,,MAX(IF('Back data'!$A$291:$AV$291&lt;&gt;"",COLUMN('Back data'!$A$291:$AV$291)))-P$6)/P27</f>
        <v>0.95150208810454007</v>
      </c>
    </row>
    <row r="29" spans="1:16" x14ac:dyDescent="0.3">
      <c r="A29" s="26" t="s">
        <v>69</v>
      </c>
      <c r="B29" s="30" t="s">
        <v>62</v>
      </c>
      <c r="C29" s="11" t="s">
        <v>71</v>
      </c>
      <c r="D29" s="12">
        <f t="array" ref="D29">+INDEX('Back data'!$A$292:$AV$292,,MAX(IF('Back data'!$A$292:$AV$292&lt;&gt;"",COLUMN('Back data'!$A$292:$AV$292)))-D$6)/D27</f>
        <v>7.6969423105889445E-2</v>
      </c>
      <c r="E29" s="12">
        <f t="array" ref="E29">+INDEX('Back data'!$A$292:$AV$292,,MAX(IF('Back data'!$A$292:$AV$292&lt;&gt;"",COLUMN('Back data'!$A$292:$AV$292)))-E$6)/E27</f>
        <v>6.8073309718158018E-2</v>
      </c>
      <c r="F29" s="12">
        <f t="array" ref="F29">+INDEX('Back data'!$A$292:$AV$292,,MAX(IF('Back data'!$A$292:$AV$292&lt;&gt;"",COLUMN('Back data'!$A$292:$AV$292)))-F$6)/F27</f>
        <v>6.1961614024482387E-2</v>
      </c>
      <c r="G29" s="12">
        <f t="array" ref="G29">+INDEX('Back data'!$A$292:$AV$292,,MAX(IF('Back data'!$A$292:$AV$292&lt;&gt;"",COLUMN('Back data'!$A$292:$AV$292)))-G$6)/G27</f>
        <v>6.1136712749615983E-2</v>
      </c>
      <c r="H29" s="12">
        <f t="array" ref="H29">+INDEX('Back data'!$A$292:$AV$292,,MAX(IF('Back data'!$A$292:$AV$292&lt;&gt;"",COLUMN('Back data'!$A$292:$AV$292)))-H$6)/H27</f>
        <v>6.0039221602051586E-2</v>
      </c>
      <c r="I29" s="12">
        <f t="array" ref="I29">+INDEX('Back data'!$A$292:$AV$292,,MAX(IF('Back data'!$A$292:$AV$292&lt;&gt;"",COLUMN('Back data'!$A$292:$AV$292)))-I$6)/I27</f>
        <v>4.2493750918982498E-2</v>
      </c>
      <c r="J29" s="12">
        <f t="array" ref="J29">+INDEX('Back data'!$A$292:$AV$292,,MAX(IF('Back data'!$A$292:$AV$292&lt;&gt;"",COLUMN('Back data'!$A$292:$AV$292)))-J$6)/J27</f>
        <v>4.9446701218658073E-2</v>
      </c>
      <c r="K29" s="12">
        <f t="array" ref="K29">+INDEX('Back data'!$A$292:$AV$292,,MAX(IF('Back data'!$A$292:$AV$292&lt;&gt;"",COLUMN('Back data'!$A$292:$AV$292)))-K$6)/K27</f>
        <v>4.1508904781938021E-2</v>
      </c>
      <c r="L29" s="12">
        <f t="array" ref="L29">+INDEX('Back data'!$A$292:$AV$292,,MAX(IF('Back data'!$A$292:$AV$292&lt;&gt;"",COLUMN('Back data'!$A$292:$AV$292)))-L$6)/L27</f>
        <v>3.880597014925373E-2</v>
      </c>
      <c r="M29" s="12">
        <f t="array" ref="M29">+INDEX('Back data'!$A$292:$AV$292,,MAX(IF('Back data'!$A$292:$AV$292&lt;&gt;"",COLUMN('Back data'!$A$292:$AV$292)))-M$6)/M27</f>
        <v>3.2899154021753731E-2</v>
      </c>
      <c r="N29" s="12">
        <f t="array" ref="N29">+INDEX('Back data'!$A$292:$AV$292,,MAX(IF('Back data'!$A$292:$AV$292&lt;&gt;"",COLUMN('Back data'!$A$292:$AV$292)))-N$6)/N27</f>
        <v>4.2599972516146764E-2</v>
      </c>
      <c r="O29" s="12">
        <f t="array" ref="O29">+INDEX('Back data'!$A$292:$AV$292,,MAX(IF('Back data'!$A$292:$AV$292&lt;&gt;"",COLUMN('Back data'!$A$292:$AV$292)))-O$6)/O27</f>
        <v>4.7340425531914893E-2</v>
      </c>
      <c r="P29" s="12">
        <f t="array" ref="P29">+INDEX('Back data'!$A$292:$AV$292,,MAX(IF('Back data'!$A$292:$AV$292&lt;&gt;"",COLUMN('Back data'!$A$292:$AV$292)))-P$6)/P27</f>
        <v>4.8497911895460065E-2</v>
      </c>
    </row>
    <row r="32" spans="1:16" x14ac:dyDescent="0.3">
      <c r="C32" s="9" t="s">
        <v>68</v>
      </c>
      <c r="D32" s="10">
        <f t="array" ref="D32">INDEX('Back data'!$A$297:$AV$297,,MAX(IF('Back data'!$A$297:$AV$297&lt;&gt;"",COLUMN('Back data'!$A$297:$AV$297)))-D$6)+INDEX('Back data'!$A$298:$AV$298,,MAX(IF('Back data'!$A$298:$AV$298&lt;&gt;"",COLUMN('Back data'!$A$298:$AV$298)))-D$6)</f>
        <v>65.28</v>
      </c>
      <c r="E32" s="10">
        <f t="array" ref="E32">INDEX('Back data'!$A$297:$AV$297,,MAX(IF('Back data'!$A$297:$AV$297&lt;&gt;"",COLUMN('Back data'!$A$297:$AV$297)))-E$6)+INDEX('Back data'!$A$298:$AV$298,,MAX(IF('Back data'!$A$298:$AV$298&lt;&gt;"",COLUMN('Back data'!$A$298:$AV$298)))-E$6)</f>
        <v>66.31</v>
      </c>
      <c r="F32" s="10">
        <f t="array" ref="F32">INDEX('Back data'!$A$297:$AV$297,,MAX(IF('Back data'!$A$297:$AV$297&lt;&gt;"",COLUMN('Back data'!$A$297:$AV$297)))-F$6)+INDEX('Back data'!$A$298:$AV$298,,MAX(IF('Back data'!$A$298:$AV$298&lt;&gt;"",COLUMN('Back data'!$A$298:$AV$298)))-F$6)</f>
        <v>65.259999999999991</v>
      </c>
      <c r="G32" s="10">
        <f t="array" ref="G32">INDEX('Back data'!$A$297:$AV$297,,MAX(IF('Back data'!$A$297:$AV$297&lt;&gt;"",COLUMN('Back data'!$A$297:$AV$297)))-G$6)+INDEX('Back data'!$A$298:$AV$298,,MAX(IF('Back data'!$A$298:$AV$298&lt;&gt;"",COLUMN('Back data'!$A$298:$AV$298)))-G$6)</f>
        <v>64.19</v>
      </c>
      <c r="H32" s="10">
        <f t="array" ref="H32">INDEX('Back data'!$A$297:$AV$297,,MAX(IF('Back data'!$A$297:$AV$297&lt;&gt;"",COLUMN('Back data'!$A$297:$AV$297)))-H$6)+INDEX('Back data'!$A$298:$AV$298,,MAX(IF('Back data'!$A$298:$AV$298&lt;&gt;"",COLUMN('Back data'!$A$298:$AV$298)))-H$6)</f>
        <v>68.28</v>
      </c>
      <c r="I32" s="10">
        <f t="array" ref="I32">INDEX('Back data'!$A$297:$AV$297,,MAX(IF('Back data'!$A$297:$AV$297&lt;&gt;"",COLUMN('Back data'!$A$297:$AV$297)))-I$6)+INDEX('Back data'!$A$298:$AV$298,,MAX(IF('Back data'!$A$298:$AV$298&lt;&gt;"",COLUMN('Back data'!$A$298:$AV$298)))-I$6)</f>
        <v>70.650000000000006</v>
      </c>
      <c r="J32" s="10">
        <f t="array" ref="J32">INDEX('Back data'!$A$297:$AV$297,,MAX(IF('Back data'!$A$297:$AV$297&lt;&gt;"",COLUMN('Back data'!$A$297:$AV$297)))-J$6)+INDEX('Back data'!$A$298:$AV$298,,MAX(IF('Back data'!$A$298:$AV$298&lt;&gt;"",COLUMN('Back data'!$A$298:$AV$298)))-J$6)</f>
        <v>72.67</v>
      </c>
      <c r="K32" s="10">
        <f t="array" ref="K32">INDEX('Back data'!$A$297:$AV$297,,MAX(IF('Back data'!$A$297:$AV$297&lt;&gt;"",COLUMN('Back data'!$A$297:$AV$297)))-K$6)+INDEX('Back data'!$A$298:$AV$298,,MAX(IF('Back data'!$A$298:$AV$298&lt;&gt;"",COLUMN('Back data'!$A$298:$AV$298)))-K$6)</f>
        <v>68.73</v>
      </c>
      <c r="L32" s="10">
        <f t="array" ref="L32">INDEX('Back data'!$A$297:$AV$297,,MAX(IF('Back data'!$A$297:$AV$297&lt;&gt;"",COLUMN('Back data'!$A$297:$AV$297)))-L$6)+INDEX('Back data'!$A$298:$AV$298,,MAX(IF('Back data'!$A$298:$AV$298&lt;&gt;"",COLUMN('Back data'!$A$298:$AV$298)))-L$6)</f>
        <v>70.91</v>
      </c>
      <c r="M32" s="10">
        <f t="array" ref="M32">INDEX('Back data'!$A$297:$AV$297,,MAX(IF('Back data'!$A$297:$AV$297&lt;&gt;"",COLUMN('Back data'!$A$297:$AV$297)))-M$6)+INDEX('Back data'!$A$298:$AV$298,,MAX(IF('Back data'!$A$298:$AV$298&lt;&gt;"",COLUMN('Back data'!$A$298:$AV$298)))-M$6)</f>
        <v>67.53</v>
      </c>
      <c r="N32" s="10">
        <f t="array" ref="N32">INDEX('Back data'!$A$297:$AV$297,,MAX(IF('Back data'!$A$297:$AV$297&lt;&gt;"",COLUMN('Back data'!$A$297:$AV$297)))-N$6)+INDEX('Back data'!$A$298:$AV$298,,MAX(IF('Back data'!$A$298:$AV$298&lt;&gt;"",COLUMN('Back data'!$A$298:$AV$298)))-N$6)</f>
        <v>71.88</v>
      </c>
      <c r="O32" s="10">
        <f t="array" ref="O32">INDEX('Back data'!$A$297:$AV$297,,MAX(IF('Back data'!$A$297:$AV$297&lt;&gt;"",COLUMN('Back data'!$A$297:$AV$297)))-O$6)+INDEX('Back data'!$A$298:$AV$298,,MAX(IF('Back data'!$A$298:$AV$298&lt;&gt;"",COLUMN('Back data'!$A$298:$AV$298)))-O$6)</f>
        <v>74.72</v>
      </c>
      <c r="P32" s="10">
        <f t="array" ref="P32">INDEX('Back data'!$A$297:$AV$297,,MAX(IF('Back data'!$A$297:$AV$297&lt;&gt;"",COLUMN('Back data'!$A$297:$AV$297)))-P$6)+INDEX('Back data'!$A$298:$AV$298,,MAX(IF('Back data'!$A$298:$AV$298&lt;&gt;"",COLUMN('Back data'!$A$298:$AV$298)))-P$6)</f>
        <v>74.03</v>
      </c>
    </row>
    <row r="33" spans="1:16" x14ac:dyDescent="0.3">
      <c r="A33" s="26" t="s">
        <v>69</v>
      </c>
      <c r="B33" s="30" t="s">
        <v>67</v>
      </c>
      <c r="C33" s="11" t="s">
        <v>70</v>
      </c>
      <c r="D33" s="12">
        <f t="array" ref="D33">INDEX('Back data'!$A$297:$AV$297,,MAX(IF('Back data'!$A$297:$AV$297&lt;&gt;"",COLUMN('Back data'!$A$297:$AV$297)))-D$6)/D32</f>
        <v>0.92110906862745101</v>
      </c>
      <c r="E33" s="12">
        <f t="array" ref="E33">INDEX('Back data'!$A$297:$AV$297,,MAX(IF('Back data'!$A$297:$AV$297&lt;&gt;"",COLUMN('Back data'!$A$297:$AV$297)))-E$6)/E32</f>
        <v>0.93243854622228917</v>
      </c>
      <c r="F33" s="12">
        <f t="array" ref="F33">INDEX('Back data'!$A$297:$AV$297,,MAX(IF('Back data'!$A$297:$AV$297&lt;&gt;"",COLUMN('Back data'!$A$297:$AV$297)))-F$6)/F32</f>
        <v>0.91418939626110951</v>
      </c>
      <c r="G33" s="12">
        <f t="array" ref="G33">INDEX('Back data'!$A$297:$AV$297,,MAX(IF('Back data'!$A$297:$AV$297&lt;&gt;"",COLUMN('Back data'!$A$297:$AV$297)))-G$6)/G32</f>
        <v>0.95373111076491668</v>
      </c>
      <c r="H33" s="12">
        <f t="array" ref="H33">INDEX('Back data'!$A$297:$AV$297,,MAX(IF('Back data'!$A$297:$AV$297&lt;&gt;"",COLUMN('Back data'!$A$297:$AV$297)))-H$6)/H32</f>
        <v>0.93731693028705332</v>
      </c>
      <c r="I33" s="12">
        <f t="array" ref="I33">INDEX('Back data'!$A$297:$AV$297,,MAX(IF('Back data'!$A$297:$AV$297&lt;&gt;"",COLUMN('Back data'!$A$297:$AV$297)))-I$6)/I32</f>
        <v>0.96050955414012729</v>
      </c>
      <c r="J33" s="12">
        <f t="array" ref="J33">INDEX('Back data'!$A$297:$AV$297,,MAX(IF('Back data'!$A$297:$AV$297&lt;&gt;"",COLUMN('Back data'!$A$297:$AV$297)))-J$6)/J32</f>
        <v>0.96105683225540117</v>
      </c>
      <c r="K33" s="12">
        <f t="array" ref="K33">INDEX('Back data'!$A$297:$AV$297,,MAX(IF('Back data'!$A$297:$AV$297&lt;&gt;"",COLUMN('Back data'!$A$297:$AV$297)))-K$6)/K32</f>
        <v>0.9663902226102139</v>
      </c>
      <c r="L33" s="12">
        <f t="array" ref="L33">INDEX('Back data'!$A$297:$AV$297,,MAX(IF('Back data'!$A$297:$AV$297&lt;&gt;"",COLUMN('Back data'!$A$297:$AV$297)))-L$6)/L32</f>
        <v>0.96432097024397123</v>
      </c>
      <c r="M33" s="12">
        <f t="array" ref="M33">INDEX('Back data'!$A$297:$AV$297,,MAX(IF('Back data'!$A$297:$AV$297&lt;&gt;"",COLUMN('Back data'!$A$297:$AV$297)))-M$6)/M32</f>
        <v>0.96135051088405155</v>
      </c>
      <c r="N33" s="12">
        <f t="array" ref="N33">INDEX('Back data'!$A$297:$AV$297,,MAX(IF('Back data'!$A$297:$AV$297&lt;&gt;"",COLUMN('Back data'!$A$297:$AV$297)))-N$6)/N32</f>
        <v>0.94838619922092382</v>
      </c>
      <c r="O33" s="12">
        <f t="array" ref="O33">INDEX('Back data'!$A$297:$AV$297,,MAX(IF('Back data'!$A$297:$AV$297&lt;&gt;"",COLUMN('Back data'!$A$297:$AV$297)))-O$6)/O32</f>
        <v>0.95422912205567445</v>
      </c>
      <c r="P33" s="12">
        <f t="array" ref="P33">INDEX('Back data'!$A$297:$AV$297,,MAX(IF('Back data'!$A$297:$AV$297&lt;&gt;"",COLUMN('Back data'!$A$297:$AV$297)))-P$6)/P32</f>
        <v>0.97298392543563417</v>
      </c>
    </row>
    <row r="34" spans="1:16" x14ac:dyDescent="0.3">
      <c r="A34" s="26" t="s">
        <v>69</v>
      </c>
      <c r="B34" s="30" t="s">
        <v>67</v>
      </c>
      <c r="C34" s="11" t="s">
        <v>71</v>
      </c>
      <c r="D34" s="12">
        <f t="array" ref="D34">+INDEX('Back data'!$A$298:$AV$298,,MAX(IF('Back data'!$A$298:$AV$298&lt;&gt;"",COLUMN('Back data'!$A$298:$AV$298)))-D$6)/D32</f>
        <v>7.8890931372549017E-2</v>
      </c>
      <c r="E34" s="12">
        <f t="array" ref="E34">+INDEX('Back data'!$A$298:$AV$298,,MAX(IF('Back data'!$A$298:$AV$298&lt;&gt;"",COLUMN('Back data'!$A$298:$AV$298)))-E$6)/E32</f>
        <v>6.756145377771075E-2</v>
      </c>
      <c r="F34" s="12">
        <f t="array" ref="F34">+INDEX('Back data'!$A$298:$AV$298,,MAX(IF('Back data'!$A$298:$AV$298&lt;&gt;"",COLUMN('Back data'!$A$298:$AV$298)))-F$6)/F32</f>
        <v>8.5810603738890601E-2</v>
      </c>
      <c r="G34" s="12">
        <f t="array" ref="G34">+INDEX('Back data'!$A$298:$AV$298,,MAX(IF('Back data'!$A$298:$AV$298&lt;&gt;"",COLUMN('Back data'!$A$298:$AV$298)))-G$6)/G32</f>
        <v>4.6268889235083349E-2</v>
      </c>
      <c r="H34" s="12">
        <f t="array" ref="H34">+INDEX('Back data'!$A$298:$AV$298,,MAX(IF('Back data'!$A$298:$AV$298&lt;&gt;"",COLUMN('Back data'!$A$298:$AV$298)))-H$6)/H32</f>
        <v>6.2683069712946696E-2</v>
      </c>
      <c r="I34" s="12">
        <f t="array" ref="I34">+INDEX('Back data'!$A$298:$AV$298,,MAX(IF('Back data'!$A$298:$AV$298&lt;&gt;"",COLUMN('Back data'!$A$298:$AV$298)))-I$6)/I32</f>
        <v>3.949044585987261E-2</v>
      </c>
      <c r="J34" s="12">
        <f t="array" ref="J34">+INDEX('Back data'!$A$298:$AV$298,,MAX(IF('Back data'!$A$298:$AV$298&lt;&gt;"",COLUMN('Back data'!$A$298:$AV$298)))-J$6)/J32</f>
        <v>3.8943167744598869E-2</v>
      </c>
      <c r="K34" s="12">
        <f t="array" ref="K34">+INDEX('Back data'!$A$298:$AV$298,,MAX(IF('Back data'!$A$298:$AV$298&lt;&gt;"",COLUMN('Back data'!$A$298:$AV$298)))-K$6)/K32</f>
        <v>3.360977738978612E-2</v>
      </c>
      <c r="L34" s="12">
        <f t="array" ref="L34">+INDEX('Back data'!$A$298:$AV$298,,MAX(IF('Back data'!$A$298:$AV$298&lt;&gt;"",COLUMN('Back data'!$A$298:$AV$298)))-L$6)/L32</f>
        <v>3.5679029756028768E-2</v>
      </c>
      <c r="M34" s="12">
        <f t="array" ref="M34">+INDEX('Back data'!$A$298:$AV$298,,MAX(IF('Back data'!$A$298:$AV$298&lt;&gt;"",COLUMN('Back data'!$A$298:$AV$298)))-M$6)/M32</f>
        <v>3.8649489115948468E-2</v>
      </c>
      <c r="N34" s="12">
        <f t="array" ref="N34">+INDEX('Back data'!$A$298:$AV$298,,MAX(IF('Back data'!$A$298:$AV$298&lt;&gt;"",COLUMN('Back data'!$A$298:$AV$298)))-N$6)/N32</f>
        <v>5.1613800779076242E-2</v>
      </c>
      <c r="O34" s="12">
        <f t="array" ref="O34">+INDEX('Back data'!$A$298:$AV$298,,MAX(IF('Back data'!$A$298:$AV$298&lt;&gt;"",COLUMN('Back data'!$A$298:$AV$298)))-O$6)/O32</f>
        <v>4.577087794432548E-2</v>
      </c>
      <c r="P34" s="12">
        <f t="array" ref="P34">+INDEX('Back data'!$A$298:$AV$298,,MAX(IF('Back data'!$A$298:$AV$298&lt;&gt;"",COLUMN('Back data'!$A$298:$AV$298)))-P$6)/P32</f>
        <v>2.7016074564365798E-2</v>
      </c>
    </row>
    <row r="40" spans="1:16" x14ac:dyDescent="0.3">
      <c r="A40" s="7"/>
      <c r="B40" s="8"/>
      <c r="C40" s="9" t="s">
        <v>68</v>
      </c>
      <c r="D40" s="10">
        <f t="array" ref="D40">INDEX('Back data'!$A$94:$AV$94,,MAX(IF('Back data'!$A$94:$AV$94&lt;&gt;"",COLUMN('Back data'!$A$94:$AV$94)))-D$6)+INDEX('Back data'!$A$95:$AV$95,,MAX(IF('Back data'!$A$95:$AV$95&lt;&gt;"",COLUMN('Back data'!$A$95:$AV$95)))-D$6)</f>
        <v>65.459999999999994</v>
      </c>
      <c r="E40" s="10">
        <f t="array" ref="E40">INDEX('Back data'!$A$94:$AV$94,,MAX(IF('Back data'!$A$94:$AV$94&lt;&gt;"",COLUMN('Back data'!$A$94:$AV$94)))-E$6)+INDEX('Back data'!$A$95:$AV$95,,MAX(IF('Back data'!$A$95:$AV$95&lt;&gt;"",COLUMN('Back data'!$A$95:$AV$95)))-E$6)</f>
        <v>65.45</v>
      </c>
      <c r="F40" s="10">
        <f t="array" ref="F40">INDEX('Back data'!$A$94:$AV$94,,MAX(IF('Back data'!$A$94:$AV$94&lt;&gt;"",COLUMN('Back data'!$A$94:$AV$94)))-F$6)+INDEX('Back data'!$A$95:$AV$95,,MAX(IF('Back data'!$A$95:$AV$95&lt;&gt;"",COLUMN('Back data'!$A$95:$AV$95)))-F$6)</f>
        <v>64.240000000000009</v>
      </c>
      <c r="G40" s="10">
        <f t="array" ref="G40">INDEX('Back data'!$A$94:$AV$94,,MAX(IF('Back data'!$A$94:$AV$94&lt;&gt;"",COLUMN('Back data'!$A$94:$AV$94)))-G$6)+INDEX('Back data'!$A$95:$AV$95,,MAX(IF('Back data'!$A$95:$AV$95&lt;&gt;"",COLUMN('Back data'!$A$95:$AV$95)))-G$6)</f>
        <v>63.69</v>
      </c>
      <c r="H40" s="10">
        <f t="array" ref="H40">INDEX('Back data'!$A$94:$AV$94,,MAX(IF('Back data'!$A$94:$AV$94&lt;&gt;"",COLUMN('Back data'!$A$94:$AV$94)))-H$6)+INDEX('Back data'!$A$95:$AV$95,,MAX(IF('Back data'!$A$95:$AV$95&lt;&gt;"",COLUMN('Back data'!$A$95:$AV$95)))-H$6)</f>
        <v>63.71</v>
      </c>
      <c r="I40" s="10">
        <f t="array" ref="I40">INDEX('Back data'!$A$94:$AV$94,,MAX(IF('Back data'!$A$94:$AV$94&lt;&gt;"",COLUMN('Back data'!$A$94:$AV$94)))-I$6)+INDEX('Back data'!$A$95:$AV$95,,MAX(IF('Back data'!$A$95:$AV$95&lt;&gt;"",COLUMN('Back data'!$A$95:$AV$95)))-I$6)</f>
        <v>66.210000000000008</v>
      </c>
      <c r="J40" s="10">
        <f t="array" ref="J40">INDEX('Back data'!$A$94:$AV$94,,MAX(IF('Back data'!$A$94:$AV$94&lt;&gt;"",COLUMN('Back data'!$A$94:$AV$94)))-J$6)+INDEX('Back data'!$A$95:$AV$95,,MAX(IF('Back data'!$A$95:$AV$95&lt;&gt;"",COLUMN('Back data'!$A$95:$AV$95)))-J$6)</f>
        <v>68.73</v>
      </c>
      <c r="K40" s="10">
        <f t="array" ref="K40">INDEX('Back data'!$A$94:$AV$94,,MAX(IF('Back data'!$A$94:$AV$94&lt;&gt;"",COLUMN('Back data'!$A$94:$AV$94)))-K$6)+INDEX('Back data'!$A$95:$AV$95,,MAX(IF('Back data'!$A$95:$AV$95&lt;&gt;"",COLUMN('Back data'!$A$95:$AV$95)))-K$6)</f>
        <v>70.75</v>
      </c>
      <c r="L40" s="10">
        <f t="array" ref="L40">INDEX('Back data'!$A$94:$AV$94,,MAX(IF('Back data'!$A$94:$AV$94&lt;&gt;"",COLUMN('Back data'!$A$94:$AV$94)))-L$6)+INDEX('Back data'!$A$95:$AV$95,,MAX(IF('Back data'!$A$95:$AV$95&lt;&gt;"",COLUMN('Back data'!$A$95:$AV$95)))-L$6)</f>
        <v>70.34</v>
      </c>
      <c r="M40" s="10">
        <f t="array" ref="M40">INDEX('Back data'!$A$94:$AV$94,,MAX(IF('Back data'!$A$94:$AV$94&lt;&gt;"",COLUMN('Back data'!$A$94:$AV$94)))-M$6)+INDEX('Back data'!$A$95:$AV$95,,MAX(IF('Back data'!$A$95:$AV$95&lt;&gt;"",COLUMN('Back data'!$A$95:$AV$95)))-M$6)</f>
        <v>70.739999999999995</v>
      </c>
      <c r="N40" s="10">
        <f t="array" ref="N40">INDEX('Back data'!$A$94:$AV$94,,MAX(IF('Back data'!$A$94:$AV$94&lt;&gt;"",COLUMN('Back data'!$A$94:$AV$94)))-N$6)+INDEX('Back data'!$A$95:$AV$95,,MAX(IF('Back data'!$A$95:$AV$95&lt;&gt;"",COLUMN('Back data'!$A$95:$AV$95)))-N$6)</f>
        <v>69.37</v>
      </c>
      <c r="O40" s="10">
        <f t="array" ref="O40">INDEX('Back data'!$A$94:$AV$94,,MAX(IF('Back data'!$A$94:$AV$94&lt;&gt;"",COLUMN('Back data'!$A$94:$AV$94)))-O$6)+INDEX('Back data'!$A$95:$AV$95,,MAX(IF('Back data'!$A$95:$AV$95&lt;&gt;"",COLUMN('Back data'!$A$95:$AV$95)))-O$6)</f>
        <v>73.319999999999993</v>
      </c>
      <c r="P40" s="10">
        <f t="array" ref="P40">INDEX('Back data'!$A$94:$AV$94,,MAX(IF('Back data'!$A$94:$AV$94&lt;&gt;"",COLUMN('Back data'!$A$94:$AV$94)))-P$6)+INDEX('Back data'!$A$95:$AV$95,,MAX(IF('Back data'!$A$95:$AV$95&lt;&gt;"",COLUMN('Back data'!$A$95:$AV$95)))-P$6)</f>
        <v>73.06</v>
      </c>
    </row>
    <row r="41" spans="1:16" x14ac:dyDescent="0.3">
      <c r="A41" s="36" t="s">
        <v>74</v>
      </c>
      <c r="B41" s="28" t="s">
        <v>75</v>
      </c>
      <c r="C41" s="11" t="s">
        <v>70</v>
      </c>
      <c r="D41" s="12">
        <f t="array" ref="D41">INDEX('Back data'!$A$94:$AV$94,,MAX(IF('Back data'!$A$94:$AV$94&lt;&gt;"",COLUMN('Back data'!$A$94:$AV$94)))-D$6)/D40</f>
        <v>0.78521234341582646</v>
      </c>
      <c r="E41" s="12">
        <f t="array" ref="E41">INDEX('Back data'!$A$94:$AV$94,,MAX(IF('Back data'!$A$94:$AV$94&lt;&gt;"",COLUMN('Back data'!$A$94:$AV$94)))-E$6)/E40</f>
        <v>0.82826585179526357</v>
      </c>
      <c r="F41" s="12">
        <f t="array" ref="F41">INDEX('Back data'!$A$94:$AV$94,,MAX(IF('Back data'!$A$94:$AV$94&lt;&gt;"",COLUMN('Back data'!$A$94:$AV$94)))-F$6)/F40</f>
        <v>0.83717310087173091</v>
      </c>
      <c r="G41" s="12">
        <f t="array" ref="G41">INDEX('Back data'!$A$94:$AV$94,,MAX(IF('Back data'!$A$94:$AV$94&lt;&gt;"",COLUMN('Back data'!$A$94:$AV$94)))-G$6)/G40</f>
        <v>0.84471659601193283</v>
      </c>
      <c r="H41" s="12">
        <f t="array" ref="H41">INDEX('Back data'!$A$94:$AV$94,,MAX(IF('Back data'!$A$94:$AV$94&lt;&gt;"",COLUMN('Back data'!$A$94:$AV$94)))-H$6)/H40</f>
        <v>0.85590959033118819</v>
      </c>
      <c r="I41" s="12">
        <f t="array" ref="I41">INDEX('Back data'!$A$94:$AV$94,,MAX(IF('Back data'!$A$94:$AV$94&lt;&gt;"",COLUMN('Back data'!$A$94:$AV$94)))-I$6)/I40</f>
        <v>0.89034888989578609</v>
      </c>
      <c r="J41" s="12">
        <f t="array" ref="J41">INDEX('Back data'!$A$94:$AV$94,,MAX(IF('Back data'!$A$94:$AV$94&lt;&gt;"",COLUMN('Back data'!$A$94:$AV$94)))-J$6)/J40</f>
        <v>0.89116833988069255</v>
      </c>
      <c r="K41" s="12">
        <f t="array" ref="K41">INDEX('Back data'!$A$94:$AV$94,,MAX(IF('Back data'!$A$94:$AV$94&lt;&gt;"",COLUMN('Back data'!$A$94:$AV$94)))-K$6)/K40</f>
        <v>0.90968197879858659</v>
      </c>
      <c r="L41" s="12">
        <f t="array" ref="L41">INDEX('Back data'!$A$94:$AV$94,,MAX(IF('Back data'!$A$94:$AV$94&lt;&gt;"",COLUMN('Back data'!$A$94:$AV$94)))-L$6)/L40</f>
        <v>0.90389536536821147</v>
      </c>
      <c r="M41" s="12">
        <f t="array" ref="M41">INDEX('Back data'!$A$94:$AV$94,,MAX(IF('Back data'!$A$94:$AV$94&lt;&gt;"",COLUMN('Back data'!$A$94:$AV$94)))-M$6)/M40</f>
        <v>0.88973706530958441</v>
      </c>
      <c r="N41" s="12">
        <f t="array" ref="N41">INDEX('Back data'!$A$94:$AV$94,,MAX(IF('Back data'!$A$94:$AV$94&lt;&gt;"",COLUMN('Back data'!$A$94:$AV$94)))-N$6)/N40</f>
        <v>0.89260487242323772</v>
      </c>
      <c r="O41" s="12">
        <f t="array" ref="O41">INDEX('Back data'!$A$94:$AV$94,,MAX(IF('Back data'!$A$94:$AV$94&lt;&gt;"",COLUMN('Back data'!$A$94:$AV$94)))-O$6)/O40</f>
        <v>0.89593562465902898</v>
      </c>
      <c r="P41" s="12">
        <f t="array" ref="P41">INDEX('Back data'!$A$94:$AV$94,,MAX(IF('Back data'!$A$94:$AV$94&lt;&gt;"",COLUMN('Back data'!$A$94:$AV$94)))-P$6)/P40</f>
        <v>0.89296468655899253</v>
      </c>
    </row>
    <row r="42" spans="1:16" x14ac:dyDescent="0.3">
      <c r="A42" s="36" t="s">
        <v>74</v>
      </c>
      <c r="B42" s="28" t="s">
        <v>76</v>
      </c>
      <c r="C42" s="11" t="s">
        <v>71</v>
      </c>
      <c r="D42" s="12">
        <f t="array" ref="D42">INDEX('Back data'!$A$95:$AV$95,,MAX(IF('Back data'!$A$95:$AV$95&lt;&gt;"",COLUMN('Back data'!$A$95:$AV$95)))-D$6)/D40</f>
        <v>0.21478765658417356</v>
      </c>
      <c r="E42" s="12">
        <f t="array" ref="E42">INDEX('Back data'!$A$95:$AV$95,,MAX(IF('Back data'!$A$95:$AV$95&lt;&gt;"",COLUMN('Back data'!$A$95:$AV$95)))-E$6)/E40</f>
        <v>0.17173414820473643</v>
      </c>
      <c r="F42" s="12">
        <f t="array" ref="F42">INDEX('Back data'!$A$95:$AV$95,,MAX(IF('Back data'!$A$95:$AV$95&lt;&gt;"",COLUMN('Back data'!$A$95:$AV$95)))-F$6)/F40</f>
        <v>0.16282689912826898</v>
      </c>
      <c r="G42" s="12">
        <f t="array" ref="G42">INDEX('Back data'!$A$95:$AV$95,,MAX(IF('Back data'!$A$95:$AV$95&lt;&gt;"",COLUMN('Back data'!$A$95:$AV$95)))-G$6)/G40</f>
        <v>0.15528340398806723</v>
      </c>
      <c r="H42" s="12">
        <f t="array" ref="H42">INDEX('Back data'!$A$95:$AV$95,,MAX(IF('Back data'!$A$95:$AV$95&lt;&gt;"",COLUMN('Back data'!$A$95:$AV$95)))-H$6)/H40</f>
        <v>0.14409040966881179</v>
      </c>
      <c r="I42" s="12">
        <f t="array" ref="I42">INDEX('Back data'!$A$95:$AV$95,,MAX(IF('Back data'!$A$95:$AV$95&lt;&gt;"",COLUMN('Back data'!$A$95:$AV$95)))-I$6)/I40</f>
        <v>0.10965111010421384</v>
      </c>
      <c r="J42" s="12">
        <f t="array" ref="J42">INDEX('Back data'!$A$95:$AV$95,,MAX(IF('Back data'!$A$95:$AV$95&lt;&gt;"",COLUMN('Back data'!$A$95:$AV$95)))-J$6)/J40</f>
        <v>0.10883166011930744</v>
      </c>
      <c r="K42" s="12">
        <f t="array" ref="K42">INDEX('Back data'!$A$95:$AV$95,,MAX(IF('Back data'!$A$95:$AV$95&lt;&gt;"",COLUMN('Back data'!$A$95:$AV$95)))-K$6)/K40</f>
        <v>9.0318021201413426E-2</v>
      </c>
      <c r="L42" s="12">
        <f t="array" ref="L42">INDEX('Back data'!$A$95:$AV$95,,MAX(IF('Back data'!$A$95:$AV$95&lt;&gt;"",COLUMN('Back data'!$A$95:$AV$95)))-L$6)/L40</f>
        <v>9.6104634631788449E-2</v>
      </c>
      <c r="M42" s="12">
        <f t="array" ref="M42">INDEX('Back data'!$A$95:$AV$95,,MAX(IF('Back data'!$A$95:$AV$95&lt;&gt;"",COLUMN('Back data'!$A$95:$AV$95)))-M$6)/M40</f>
        <v>0.11026293469041561</v>
      </c>
      <c r="N42" s="12">
        <f t="array" ref="N42">INDEX('Back data'!$A$95:$AV$95,,MAX(IF('Back data'!$A$95:$AV$95&lt;&gt;"",COLUMN('Back data'!$A$95:$AV$95)))-N$6)/N40</f>
        <v>0.10739512757676228</v>
      </c>
      <c r="O42" s="12">
        <f t="array" ref="O42">INDEX('Back data'!$A$95:$AV$95,,MAX(IF('Back data'!$A$95:$AV$95&lt;&gt;"",COLUMN('Back data'!$A$95:$AV$95)))-O$6)/O40</f>
        <v>0.1040643753409711</v>
      </c>
      <c r="P42" s="12">
        <f t="array" ref="P42">INDEX('Back data'!$A$95:$AV$95,,MAX(IF('Back data'!$A$95:$AV$95&lt;&gt;"",COLUMN('Back data'!$A$95:$AV$95)))-P$6)/P40</f>
        <v>0.10703531344100739</v>
      </c>
    </row>
    <row r="43" spans="1:16" x14ac:dyDescent="0.3">
      <c r="B43" s="29"/>
    </row>
    <row r="44" spans="1:16" x14ac:dyDescent="0.3">
      <c r="B44" s="29"/>
    </row>
    <row r="45" spans="1:16" x14ac:dyDescent="0.3">
      <c r="B45" s="29"/>
      <c r="C45" s="9" t="s">
        <v>68</v>
      </c>
      <c r="D45" s="10">
        <f t="array" ref="D45">INDEX('Back data'!$A$100:$AV$100,,MAX(IF('Back data'!$A$100:$AV$100&lt;&gt;"",COLUMN('Back data'!$A$100:$AV$100)))-D$6)+INDEX('Back data'!$A$101:$AV$101,,MAX(IF('Back data'!$A$101:$AV$101&lt;&gt;"",COLUMN('Back data'!$A$101:$AV$101)))-D$6)</f>
        <v>69.12</v>
      </c>
      <c r="E45" s="10">
        <f t="array" ref="E45">INDEX('Back data'!$A$100:$AV$100,,MAX(IF('Back data'!$A$100:$AV$100&lt;&gt;"",COLUMN('Back data'!$A$100:$AV$100)))-E$6)+INDEX('Back data'!$A$101:$AV$101,,MAX(IF('Back data'!$A$101:$AV$101&lt;&gt;"",COLUMN('Back data'!$A$101:$AV$101)))-E$6)</f>
        <v>68.25</v>
      </c>
      <c r="F45" s="10">
        <f t="array" ref="F45">INDEX('Back data'!$A$100:$AV$100,,MAX(IF('Back data'!$A$100:$AV$100&lt;&gt;"",COLUMN('Back data'!$A$100:$AV$100)))-F$6)+INDEX('Back data'!$A$101:$AV$101,,MAX(IF('Back data'!$A$101:$AV$101&lt;&gt;"",COLUMN('Back data'!$A$101:$AV$101)))-F$6)</f>
        <v>65.12</v>
      </c>
      <c r="G45" s="10">
        <f t="array" ref="G45">INDEX('Back data'!$A$100:$AV$100,,MAX(IF('Back data'!$A$100:$AV$100&lt;&gt;"",COLUMN('Back data'!$A$100:$AV$100)))-G$6)+INDEX('Back data'!$A$101:$AV$101,,MAX(IF('Back data'!$A$101:$AV$101&lt;&gt;"",COLUMN('Back data'!$A$101:$AV$101)))-G$6)</f>
        <v>64.45</v>
      </c>
      <c r="H45" s="10">
        <f t="array" ref="H45">INDEX('Back data'!$A$100:$AV$100,,MAX(IF('Back data'!$A$100:$AV$100&lt;&gt;"",COLUMN('Back data'!$A$100:$AV$100)))-H$6)+INDEX('Back data'!$A$101:$AV$101,,MAX(IF('Back data'!$A$101:$AV$101&lt;&gt;"",COLUMN('Back data'!$A$101:$AV$101)))-H$6)</f>
        <v>63.91</v>
      </c>
      <c r="I45" s="10">
        <f t="array" ref="I45">INDEX('Back data'!$A$100:$AV$100,,MAX(IF('Back data'!$A$100:$AV$100&lt;&gt;"",COLUMN('Back data'!$A$100:$AV$100)))-I$6)+INDEX('Back data'!$A$101:$AV$101,,MAX(IF('Back data'!$A$101:$AV$101&lt;&gt;"",COLUMN('Back data'!$A$101:$AV$101)))-I$6)</f>
        <v>64.73</v>
      </c>
      <c r="J45" s="10">
        <f t="array" ref="J45">INDEX('Back data'!$A$100:$AV$100,,MAX(IF('Back data'!$A$100:$AV$100&lt;&gt;"",COLUMN('Back data'!$A$100:$AV$100)))-J$6)+INDEX('Back data'!$A$101:$AV$101,,MAX(IF('Back data'!$A$101:$AV$101&lt;&gt;"",COLUMN('Back data'!$A$101:$AV$101)))-J$6)</f>
        <v>68.56</v>
      </c>
      <c r="K45" s="10">
        <f t="array" ref="K45">INDEX('Back data'!$A$100:$AV$100,,MAX(IF('Back data'!$A$100:$AV$100&lt;&gt;"",COLUMN('Back data'!$A$100:$AV$100)))-K$6)+INDEX('Back data'!$A$101:$AV$101,,MAX(IF('Back data'!$A$101:$AV$101&lt;&gt;"",COLUMN('Back data'!$A$101:$AV$101)))-K$6)</f>
        <v>74.52000000000001</v>
      </c>
      <c r="L45" s="10">
        <f t="array" ref="L45">INDEX('Back data'!$A$100:$AV$100,,MAX(IF('Back data'!$A$100:$AV$100&lt;&gt;"",COLUMN('Back data'!$A$100:$AV$100)))-L$6)+INDEX('Back data'!$A$101:$AV$101,,MAX(IF('Back data'!$A$101:$AV$101&lt;&gt;"",COLUMN('Back data'!$A$101:$AV$101)))-L$6)</f>
        <v>67.25</v>
      </c>
      <c r="M45" s="10">
        <f t="array" ref="M45">INDEX('Back data'!$A$100:$AV$100,,MAX(IF('Back data'!$A$100:$AV$100&lt;&gt;"",COLUMN('Back data'!$A$100:$AV$100)))-M$6)+INDEX('Back data'!$A$101:$AV$101,,MAX(IF('Back data'!$A$101:$AV$101&lt;&gt;"",COLUMN('Back data'!$A$101:$AV$101)))-M$6)</f>
        <v>70.490000000000009</v>
      </c>
      <c r="N45" s="10">
        <f t="array" ref="N45">INDEX('Back data'!$A$100:$AV$100,,MAX(IF('Back data'!$A$100:$AV$100&lt;&gt;"",COLUMN('Back data'!$A$100:$AV$100)))-N$6)+INDEX('Back data'!$A$101:$AV$101,,MAX(IF('Back data'!$A$101:$AV$101&lt;&gt;"",COLUMN('Back data'!$A$101:$AV$101)))-N$6)</f>
        <v>69.73</v>
      </c>
      <c r="O45" s="10">
        <f t="array" ref="O45">INDEX('Back data'!$A$100:$AV$100,,MAX(IF('Back data'!$A$100:$AV$100&lt;&gt;"",COLUMN('Back data'!$A$100:$AV$100)))-O$6)+INDEX('Back data'!$A$101:$AV$101,,MAX(IF('Back data'!$A$101:$AV$101&lt;&gt;"",COLUMN('Back data'!$A$101:$AV$101)))-O$6)</f>
        <v>73.319999999999993</v>
      </c>
      <c r="P45" s="10">
        <f t="array" ref="P45">INDEX('Back data'!$A$100:$AV$100,,MAX(IF('Back data'!$A$100:$AV$100&lt;&gt;"",COLUMN('Back data'!$A$100:$AV$100)))-P$6)+INDEX('Back data'!$A$101:$AV$101,,MAX(IF('Back data'!$A$101:$AV$101&lt;&gt;"",COLUMN('Back data'!$A$101:$AV$101)))-P$6)</f>
        <v>69.34</v>
      </c>
    </row>
    <row r="46" spans="1:16" x14ac:dyDescent="0.3">
      <c r="A46" s="36" t="s">
        <v>74</v>
      </c>
      <c r="B46" s="30" t="s">
        <v>72</v>
      </c>
      <c r="C46" s="11" t="s">
        <v>70</v>
      </c>
      <c r="D46" s="12">
        <f t="array" ref="D46">INDEX('Back data'!$A$100:$AV$100,,MAX(IF('Back data'!$A$100:$AV$100&lt;&gt;"",COLUMN('Back data'!$A$100:$AV$100)))-D$6)/D45</f>
        <v>0.57913773148148151</v>
      </c>
      <c r="E46" s="12">
        <f t="array" ref="E46">INDEX('Back data'!$A$100:$AV$100,,MAX(IF('Back data'!$A$100:$AV$100&lt;&gt;"",COLUMN('Back data'!$A$100:$AV$100)))-E$6)/E45</f>
        <v>0.64336996336996333</v>
      </c>
      <c r="F46" s="12">
        <f t="array" ref="F46">INDEX('Back data'!$A$100:$AV$100,,MAX(IF('Back data'!$A$100:$AV$100&lt;&gt;"",COLUMN('Back data'!$A$100:$AV$100)))-F$6)/F45</f>
        <v>0.66538697788697776</v>
      </c>
      <c r="G46" s="12">
        <f t="array" ref="G46">INDEX('Back data'!$A$100:$AV$100,,MAX(IF('Back data'!$A$100:$AV$100&lt;&gt;"",COLUMN('Back data'!$A$100:$AV$100)))-G$6)/G45</f>
        <v>0.65958107059736226</v>
      </c>
      <c r="H46" s="12">
        <f t="array" ref="H46">INDEX('Back data'!$A$100:$AV$100,,MAX(IF('Back data'!$A$100:$AV$100&lt;&gt;"",COLUMN('Back data'!$A$100:$AV$100)))-H$6)/H45</f>
        <v>0.71068690345798791</v>
      </c>
      <c r="I46" s="12">
        <f t="array" ref="I46">INDEX('Back data'!$A$100:$AV$100,,MAX(IF('Back data'!$A$100:$AV$100&lt;&gt;"",COLUMN('Back data'!$A$100:$AV$100)))-I$6)/I45</f>
        <v>0.72485709871775061</v>
      </c>
      <c r="J46" s="12">
        <f t="array" ref="J46">INDEX('Back data'!$A$100:$AV$100,,MAX(IF('Back data'!$A$100:$AV$100&lt;&gt;"",COLUMN('Back data'!$A$100:$AV$100)))-J$6)/J45</f>
        <v>0.72272462077012833</v>
      </c>
      <c r="K46" s="12">
        <f t="array" ref="K46">INDEX('Back data'!$A$100:$AV$100,,MAX(IF('Back data'!$A$100:$AV$100&lt;&gt;"",COLUMN('Back data'!$A$100:$AV$100)))-K$6)/K45</f>
        <v>0.75268384326355331</v>
      </c>
      <c r="L46" s="12">
        <f t="array" ref="L46">INDEX('Back data'!$A$100:$AV$100,,MAX(IF('Back data'!$A$100:$AV$100&lt;&gt;"",COLUMN('Back data'!$A$100:$AV$100)))-L$6)/L45</f>
        <v>0.68609665427509292</v>
      </c>
      <c r="M46" s="12">
        <f t="array" ref="M46">INDEX('Back data'!$A$100:$AV$100,,MAX(IF('Back data'!$A$100:$AV$100&lt;&gt;"",COLUMN('Back data'!$A$100:$AV$100)))-M$6)/M45</f>
        <v>0.68747340048233785</v>
      </c>
      <c r="N46" s="12">
        <f t="array" ref="N46">INDEX('Back data'!$A$100:$AV$100,,MAX(IF('Back data'!$A$100:$AV$100&lt;&gt;"",COLUMN('Back data'!$A$100:$AV$100)))-N$6)/N45</f>
        <v>0.68378029542521146</v>
      </c>
      <c r="O46" s="12">
        <f t="array" ref="O46">INDEX('Back data'!$A$100:$AV$100,,MAX(IF('Back data'!$A$100:$AV$100&lt;&gt;"",COLUMN('Back data'!$A$100:$AV$100)))-O$6)/O45</f>
        <v>0.72695035460992907</v>
      </c>
      <c r="P46" s="12">
        <f t="array" ref="P46">INDEX('Back data'!$A$100:$AV$100,,MAX(IF('Back data'!$A$100:$AV$100&lt;&gt;"",COLUMN('Back data'!$A$100:$AV$100)))-P$6)/P45</f>
        <v>0.69555811941159496</v>
      </c>
    </row>
    <row r="47" spans="1:16" x14ac:dyDescent="0.3">
      <c r="A47" s="36" t="s">
        <v>74</v>
      </c>
      <c r="B47" s="30" t="s">
        <v>72</v>
      </c>
      <c r="C47" s="11" t="s">
        <v>71</v>
      </c>
      <c r="D47" s="12">
        <f t="array" ref="D47">INDEX('Back data'!$A$101:$AV$101,,MAX(IF('Back data'!$A$101:$AV$101&lt;&gt;"",COLUMN('Back data'!$A$101:$AV$101)))-D$6)/D45</f>
        <v>0.42086226851851849</v>
      </c>
      <c r="E47" s="12">
        <f t="array" ref="E47">INDEX('Back data'!$A$101:$AV$101,,MAX(IF('Back data'!$A$101:$AV$101&lt;&gt;"",COLUMN('Back data'!$A$101:$AV$101)))-E$6)/E45</f>
        <v>0.35663003663003662</v>
      </c>
      <c r="F47" s="12">
        <f t="array" ref="F47">INDEX('Back data'!$A$101:$AV$101,,MAX(IF('Back data'!$A$101:$AV$101&lt;&gt;"",COLUMN('Back data'!$A$101:$AV$101)))-F$6)/F45</f>
        <v>0.33461302211302207</v>
      </c>
      <c r="G47" s="12">
        <f t="array" ref="G47">INDEX('Back data'!$A$101:$AV$101,,MAX(IF('Back data'!$A$101:$AV$101&lt;&gt;"",COLUMN('Back data'!$A$101:$AV$101)))-G$6)/G45</f>
        <v>0.34041892940263768</v>
      </c>
      <c r="H47" s="12">
        <f t="array" ref="H47">INDEX('Back data'!$A$101:$AV$101,,MAX(IF('Back data'!$A$101:$AV$101&lt;&gt;"",COLUMN('Back data'!$A$101:$AV$101)))-H$6)/H45</f>
        <v>0.2893130965420122</v>
      </c>
      <c r="I47" s="12">
        <f t="array" ref="I47">INDEX('Back data'!$A$101:$AV$101,,MAX(IF('Back data'!$A$101:$AV$101&lt;&gt;"",COLUMN('Back data'!$A$101:$AV$101)))-I$6)/I45</f>
        <v>0.27514290128224933</v>
      </c>
      <c r="J47" s="12">
        <f t="array" ref="J47">INDEX('Back data'!$A$101:$AV$101,,MAX(IF('Back data'!$A$101:$AV$101&lt;&gt;"",COLUMN('Back data'!$A$101:$AV$101)))-J$6)/J45</f>
        <v>0.27727537922987167</v>
      </c>
      <c r="K47" s="12">
        <f t="array" ref="K47">INDEX('Back data'!$A$101:$AV$101,,MAX(IF('Back data'!$A$101:$AV$101&lt;&gt;"",COLUMN('Back data'!$A$101:$AV$101)))-K$6)/K45</f>
        <v>0.24731615673644655</v>
      </c>
      <c r="L47" s="12">
        <f t="array" ref="L47">INDEX('Back data'!$A$101:$AV$101,,MAX(IF('Back data'!$A$101:$AV$101&lt;&gt;"",COLUMN('Back data'!$A$101:$AV$101)))-L$6)/L45</f>
        <v>0.31390334572490708</v>
      </c>
      <c r="M47" s="12">
        <f t="array" ref="M47">INDEX('Back data'!$A$101:$AV$101,,MAX(IF('Back data'!$A$101:$AV$101&lt;&gt;"",COLUMN('Back data'!$A$101:$AV$101)))-M$6)/M45</f>
        <v>0.31252659951766204</v>
      </c>
      <c r="N47" s="12">
        <f t="array" ref="N47">INDEX('Back data'!$A$101:$AV$101,,MAX(IF('Back data'!$A$101:$AV$101&lt;&gt;"",COLUMN('Back data'!$A$101:$AV$101)))-N$6)/N45</f>
        <v>0.31621970457478848</v>
      </c>
      <c r="O47" s="12">
        <f t="array" ref="O47">INDEX('Back data'!$A$101:$AV$101,,MAX(IF('Back data'!$A$101:$AV$101&lt;&gt;"",COLUMN('Back data'!$A$101:$AV$101)))-O$6)/O45</f>
        <v>0.27304964539007093</v>
      </c>
      <c r="P47" s="12">
        <f t="array" ref="P47">INDEX('Back data'!$A$101:$AV$101,,MAX(IF('Back data'!$A$101:$AV$101&lt;&gt;"",COLUMN('Back data'!$A$101:$AV$101)))-P$6)/P45</f>
        <v>0.30444188058840493</v>
      </c>
    </row>
    <row r="49" spans="1:16" x14ac:dyDescent="0.3">
      <c r="C49" s="13"/>
      <c r="D49" s="13"/>
    </row>
    <row r="50" spans="1:16" x14ac:dyDescent="0.3">
      <c r="C50" s="9" t="s">
        <v>68</v>
      </c>
      <c r="D50" s="10">
        <f t="array" ref="D50">INDEX('Back data'!$A$106:$AV$106,,MAX(IF('Back data'!$A$106:$AV$106&lt;&gt;"",COLUMN('Back data'!$A$106:$AV$106)))-D$6)+INDEX('Back data'!$A$107:$AV$107,,MAX(IF('Back data'!$A$107:$AV$107&lt;&gt;"",COLUMN('Back data'!$A$107:$AV$107)))-D$6)</f>
        <v>64.31</v>
      </c>
      <c r="E50" s="10">
        <f t="array" ref="E50">INDEX('Back data'!$A$106:$AV$106,,MAX(IF('Back data'!$A$106:$AV$106&lt;&gt;"",COLUMN('Back data'!$A$106:$AV$106)))-E$6)+INDEX('Back data'!$A$107:$AV$107,,MAX(IF('Back data'!$A$107:$AV$107&lt;&gt;"",COLUMN('Back data'!$A$107:$AV$107)))-E$6)</f>
        <v>63.82</v>
      </c>
      <c r="F50" s="10">
        <f t="array" ref="F50">INDEX('Back data'!$A$106:$AV$106,,MAX(IF('Back data'!$A$106:$AV$106&lt;&gt;"",COLUMN('Back data'!$A$106:$AV$106)))-F$6)+INDEX('Back data'!$A$107:$AV$107,,MAX(IF('Back data'!$A$107:$AV$107&lt;&gt;"",COLUMN('Back data'!$A$107:$AV$107)))-F$6)</f>
        <v>63.36</v>
      </c>
      <c r="G50" s="10">
        <f t="array" ref="G50">INDEX('Back data'!$A$106:$AV$106,,MAX(IF('Back data'!$A$106:$AV$106&lt;&gt;"",COLUMN('Back data'!$A$106:$AV$106)))-G$6)+INDEX('Back data'!$A$107:$AV$107,,MAX(IF('Back data'!$A$107:$AV$107&lt;&gt;"",COLUMN('Back data'!$A$107:$AV$107)))-G$6)</f>
        <v>63.08</v>
      </c>
      <c r="H50" s="10">
        <f t="array" ref="H50">INDEX('Back data'!$A$106:$AV$106,,MAX(IF('Back data'!$A$106:$AV$106&lt;&gt;"",COLUMN('Back data'!$A$106:$AV$106)))-H$6)+INDEX('Back data'!$A$107:$AV$107,,MAX(IF('Back data'!$A$107:$AV$107&lt;&gt;"",COLUMN('Back data'!$A$107:$AV$107)))-H$6)</f>
        <v>63.75</v>
      </c>
      <c r="I50" s="10">
        <f t="array" ref="I50">INDEX('Back data'!$A$106:$AV$106,,MAX(IF('Back data'!$A$106:$AV$106&lt;&gt;"",COLUMN('Back data'!$A$106:$AV$106)))-I$6)+INDEX('Back data'!$A$107:$AV$107,,MAX(IF('Back data'!$A$107:$AV$107&lt;&gt;"",COLUMN('Back data'!$A$107:$AV$107)))-I$6)</f>
        <v>66.03</v>
      </c>
      <c r="J50" s="10">
        <f t="array" ref="J50">INDEX('Back data'!$A$106:$AV$106,,MAX(IF('Back data'!$A$106:$AV$106&lt;&gt;"",COLUMN('Back data'!$A$106:$AV$106)))-J$6)+INDEX('Back data'!$A$107:$AV$107,,MAX(IF('Back data'!$A$107:$AV$107&lt;&gt;"",COLUMN('Back data'!$A$107:$AV$107)))-J$6)</f>
        <v>68</v>
      </c>
      <c r="K50" s="10">
        <f t="array" ref="K50">INDEX('Back data'!$A$106:$AV$106,,MAX(IF('Back data'!$A$106:$AV$106&lt;&gt;"",COLUMN('Back data'!$A$106:$AV$106)))-K$6)+INDEX('Back data'!$A$107:$AV$107,,MAX(IF('Back data'!$A$107:$AV$107&lt;&gt;"",COLUMN('Back data'!$A$107:$AV$107)))-K$6)</f>
        <v>68.7</v>
      </c>
      <c r="L50" s="10">
        <f t="array" ref="L50">INDEX('Back data'!$A$106:$AV$106,,MAX(IF('Back data'!$A$106:$AV$106&lt;&gt;"",COLUMN('Back data'!$A$106:$AV$106)))-L$6)+INDEX('Back data'!$A$107:$AV$107,,MAX(IF('Back data'!$A$107:$AV$107&lt;&gt;"",COLUMN('Back data'!$A$107:$AV$107)))-L$6)</f>
        <v>71.42</v>
      </c>
      <c r="M50" s="10">
        <f t="array" ref="M50">INDEX('Back data'!$A$106:$AV$106,,MAX(IF('Back data'!$A$106:$AV$106&lt;&gt;"",COLUMN('Back data'!$A$106:$AV$106)))-M$6)+INDEX('Back data'!$A$107:$AV$107,,MAX(IF('Back data'!$A$107:$AV$107&lt;&gt;"",COLUMN('Back data'!$A$107:$AV$107)))-M$6)</f>
        <v>69.7</v>
      </c>
      <c r="N50" s="10">
        <f t="array" ref="N50">INDEX('Back data'!$A$106:$AV$106,,MAX(IF('Back data'!$A$106:$AV$106&lt;&gt;"",COLUMN('Back data'!$A$106:$AV$106)))-N$6)+INDEX('Back data'!$A$107:$AV$107,,MAX(IF('Back data'!$A$107:$AV$107&lt;&gt;"",COLUMN('Back data'!$A$107:$AV$107)))-N$6)</f>
        <v>69</v>
      </c>
      <c r="O50" s="10">
        <f t="array" ref="O50">INDEX('Back data'!$A$106:$AV$106,,MAX(IF('Back data'!$A$106:$AV$106&lt;&gt;"",COLUMN('Back data'!$A$106:$AV$106)))-O$6)+INDEX('Back data'!$A$107:$AV$107,,MAX(IF('Back data'!$A$107:$AV$107&lt;&gt;"",COLUMN('Back data'!$A$107:$AV$107)))-O$6)</f>
        <v>74</v>
      </c>
      <c r="P50" s="10">
        <f t="array" ref="P50">INDEX('Back data'!$A$106:$AV$106,,MAX(IF('Back data'!$A$106:$AV$106&lt;&gt;"",COLUMN('Back data'!$A$106:$AV$106)))-P$6)+INDEX('Back data'!$A$107:$AV$107,,MAX(IF('Back data'!$A$107:$AV$107&lt;&gt;"",COLUMN('Back data'!$A$107:$AV$107)))-P$6)</f>
        <v>73.209999999999994</v>
      </c>
    </row>
    <row r="51" spans="1:16" x14ac:dyDescent="0.3">
      <c r="A51" s="36" t="s">
        <v>74</v>
      </c>
      <c r="B51" s="30" t="s">
        <v>73</v>
      </c>
      <c r="C51" s="11" t="s">
        <v>70</v>
      </c>
      <c r="D51" s="12">
        <f t="array" ref="D51">INDEX('Back data'!$A$106:$AV$106,,MAX(IF('Back data'!$A$106:$AV$106&lt;&gt;"",COLUMN('Back data'!$A$106:$AV$106)))-D$6)/D50</f>
        <v>0.92784947908567872</v>
      </c>
      <c r="E51" s="12">
        <f t="array" ref="E51">INDEX('Back data'!$A$106:$AV$106,,MAX(IF('Back data'!$A$106:$AV$106&lt;&gt;"",COLUMN('Back data'!$A$106:$AV$106)))-E$6)/E50</f>
        <v>0.94030084612973985</v>
      </c>
      <c r="F51" s="12">
        <f t="array" ref="F51">INDEX('Back data'!$A$106:$AV$106,,MAX(IF('Back data'!$A$106:$AV$106&lt;&gt;"",COLUMN('Back data'!$A$106:$AV$106)))-F$6)/F50</f>
        <v>0.96369949494949503</v>
      </c>
      <c r="G51" s="12">
        <f t="array" ref="G51">INDEX('Back data'!$A$106:$AV$106,,MAX(IF('Back data'!$A$106:$AV$106&lt;&gt;"",COLUMN('Back data'!$A$106:$AV$106)))-G$6)/G50</f>
        <v>0.97685478757133792</v>
      </c>
      <c r="H51" s="12">
        <f t="array" ref="H51">INDEX('Back data'!$A$106:$AV$106,,MAX(IF('Back data'!$A$106:$AV$106&lt;&gt;"",COLUMN('Back data'!$A$106:$AV$106)))-H$6)/H50</f>
        <v>0.94619607843137254</v>
      </c>
      <c r="I51" s="12">
        <f t="array" ref="I51">INDEX('Back data'!$A$106:$AV$106,,MAX(IF('Back data'!$A$106:$AV$106&lt;&gt;"",COLUMN('Back data'!$A$106:$AV$106)))-I$6)/I50</f>
        <v>0.97955474784189012</v>
      </c>
      <c r="J51" s="12">
        <f t="array" ref="J51">INDEX('Back data'!$A$106:$AV$106,,MAX(IF('Back data'!$A$106:$AV$106&lt;&gt;"",COLUMN('Back data'!$A$106:$AV$106)))-J$6)/J50</f>
        <v>0.99426470588235294</v>
      </c>
      <c r="K51" s="12">
        <f t="array" ref="K51">INDEX('Back data'!$A$106:$AV$106,,MAX(IF('Back data'!$A$106:$AV$106&lt;&gt;"",COLUMN('Back data'!$A$106:$AV$106)))-K$6)/K50</f>
        <v>0.99592430858806402</v>
      </c>
      <c r="L51" s="12">
        <f t="array" ref="L51">INDEX('Back data'!$A$106:$AV$106,,MAX(IF('Back data'!$A$106:$AV$106&lt;&gt;"",COLUMN('Back data'!$A$106:$AV$106)))-L$6)/L50</f>
        <v>0.99075889106692805</v>
      </c>
      <c r="M51" s="12">
        <f t="array" ref="M51">INDEX('Back data'!$A$106:$AV$106,,MAX(IF('Back data'!$A$106:$AV$106&lt;&gt;"",COLUMN('Back data'!$A$106:$AV$106)))-M$6)/M50</f>
        <v>0.98479196556671444</v>
      </c>
      <c r="N51" s="12">
        <f t="array" ref="N51">INDEX('Back data'!$A$106:$AV$106,,MAX(IF('Back data'!$A$106:$AV$106&lt;&gt;"",COLUMN('Back data'!$A$106:$AV$106)))-N$6)/N50</f>
        <v>0.99289855072463773</v>
      </c>
      <c r="O51" s="12">
        <f t="array" ref="O51">INDEX('Back data'!$A$106:$AV$106,,MAX(IF('Back data'!$A$106:$AV$106&lt;&gt;"",COLUMN('Back data'!$A$106:$AV$106)))-O$6)/O50</f>
        <v>0.9856756756756756</v>
      </c>
      <c r="P51" s="12">
        <f t="array" ref="P51">INDEX('Back data'!$A$106:$AV$106,,MAX(IF('Back data'!$A$106:$AV$106&lt;&gt;"",COLUMN('Back data'!$A$106:$AV$106)))-P$6)/P50</f>
        <v>0.98907253107498982</v>
      </c>
    </row>
    <row r="52" spans="1:16" x14ac:dyDescent="0.3">
      <c r="A52" s="36" t="s">
        <v>74</v>
      </c>
      <c r="B52" s="30" t="s">
        <v>73</v>
      </c>
      <c r="C52" s="31" t="s">
        <v>71</v>
      </c>
      <c r="D52" s="32">
        <f t="array" ref="D52">INDEX('Back data'!$A$107:$AV$107,,MAX(IF('Back data'!$A$107:$AV$107&lt;&gt;"",COLUMN('Back data'!$A$107:$AV$107)))-D$6)/D50</f>
        <v>7.2150520914321253E-2</v>
      </c>
      <c r="E52" s="32">
        <f t="array" ref="E52">INDEX('Back data'!$A$107:$AV$107,,MAX(IF('Back data'!$A$107:$AV$107&lt;&gt;"",COLUMN('Back data'!$A$107:$AV$107)))-E$6)/E50</f>
        <v>5.9699153870260105E-2</v>
      </c>
      <c r="F52" s="32">
        <f t="array" ref="F52">INDEX('Back data'!$A$107:$AV$107,,MAX(IF('Back data'!$A$107:$AV$107&lt;&gt;"",COLUMN('Back data'!$A$107:$AV$107)))-F$6)/F50</f>
        <v>3.6300505050505048E-2</v>
      </c>
      <c r="G52" s="32">
        <f t="array" ref="G52">INDEX('Back data'!$A$107:$AV$107,,MAX(IF('Back data'!$A$107:$AV$107&lt;&gt;"",COLUMN('Back data'!$A$107:$AV$107)))-G$6)/G50</f>
        <v>2.3145212428662017E-2</v>
      </c>
      <c r="H52" s="32">
        <f t="array" ref="H52">INDEX('Back data'!$A$107:$AV$107,,MAX(IF('Back data'!$A$107:$AV$107&lt;&gt;"",COLUMN('Back data'!$A$107:$AV$107)))-H$6)/H50</f>
        <v>5.3803921568627455E-2</v>
      </c>
      <c r="I52" s="32">
        <f t="array" ref="I52">INDEX('Back data'!$A$107:$AV$107,,MAX(IF('Back data'!$A$107:$AV$107&lt;&gt;"",COLUMN('Back data'!$A$107:$AV$107)))-I$6)/I50</f>
        <v>2.0445252158109949E-2</v>
      </c>
      <c r="J52" s="32">
        <f t="array" ref="J52">INDEX('Back data'!$A$107:$AV$107,,MAX(IF('Back data'!$A$107:$AV$107&lt;&gt;"",COLUMN('Back data'!$A$107:$AV$107)))-J$6)/J50</f>
        <v>5.7352941176470589E-3</v>
      </c>
      <c r="K52" s="32">
        <f t="array" ref="K52">INDEX('Back data'!$A$107:$AV$107,,MAX(IF('Back data'!$A$107:$AV$107&lt;&gt;"",COLUMN('Back data'!$A$107:$AV$107)))-K$6)/K50</f>
        <v>4.0756914119359534E-3</v>
      </c>
      <c r="L52" s="32">
        <f t="array" ref="L52">INDEX('Back data'!$A$107:$AV$107,,MAX(IF('Back data'!$A$107:$AV$107&lt;&gt;"",COLUMN('Back data'!$A$107:$AV$107)))-L$6)/L50</f>
        <v>9.2411089330719683E-3</v>
      </c>
      <c r="M52" s="32">
        <f t="array" ref="M52">INDEX('Back data'!$A$107:$AV$107,,MAX(IF('Back data'!$A$107:$AV$107&lt;&gt;"",COLUMN('Back data'!$A$107:$AV$107)))-M$6)/M50</f>
        <v>1.5208034433285509E-2</v>
      </c>
      <c r="N52" s="32">
        <f t="array" ref="N52">INDEX('Back data'!$A$107:$AV$107,,MAX(IF('Back data'!$A$107:$AV$107&lt;&gt;"",COLUMN('Back data'!$A$107:$AV$107)))-N$6)/N50</f>
        <v>7.101449275362319E-3</v>
      </c>
      <c r="O52" s="32">
        <f t="array" ref="O52">INDEX('Back data'!$A$107:$AV$107,,MAX(IF('Back data'!$A$107:$AV$107&lt;&gt;"",COLUMN('Back data'!$A$107:$AV$107)))-O$6)/O50</f>
        <v>1.4324324324324325E-2</v>
      </c>
      <c r="P52" s="32">
        <f t="array" ref="P52">INDEX('Back data'!$A$107:$AV$107,,MAX(IF('Back data'!$A$107:$AV$107&lt;&gt;"",COLUMN('Back data'!$A$107:$AV$107)))-P$6)/P50</f>
        <v>1.0927468925010246E-2</v>
      </c>
    </row>
    <row r="53" spans="1:16" x14ac:dyDescent="0.3">
      <c r="A53" s="33"/>
      <c r="B53" s="30"/>
      <c r="C53" s="34"/>
      <c r="D53" s="35"/>
      <c r="E53" s="35"/>
      <c r="F53" s="35"/>
      <c r="G53" s="35"/>
      <c r="H53" s="35"/>
      <c r="I53" s="35"/>
      <c r="J53" s="35"/>
      <c r="K53" s="35"/>
      <c r="L53" s="35"/>
      <c r="M53" s="35"/>
      <c r="N53" s="35"/>
      <c r="O53" s="35"/>
      <c r="P53" s="35"/>
    </row>
    <row r="54" spans="1:16" x14ac:dyDescent="0.3">
      <c r="A54" s="33"/>
      <c r="B54" s="30"/>
      <c r="C54" s="34"/>
      <c r="D54" s="35"/>
      <c r="E54" s="35"/>
      <c r="F54" s="35"/>
      <c r="G54" s="35"/>
      <c r="H54" s="35"/>
      <c r="I54" s="35"/>
      <c r="J54" s="35"/>
      <c r="K54" s="35"/>
      <c r="L54" s="35"/>
      <c r="M54" s="35"/>
      <c r="N54" s="35"/>
      <c r="O54" s="35"/>
      <c r="P54" s="35"/>
    </row>
    <row r="55" spans="1:16" x14ac:dyDescent="0.3">
      <c r="C55" s="9" t="s">
        <v>68</v>
      </c>
      <c r="D55" s="10">
        <f t="array" ref="D55">INDEX('Back data'!$A$308:$AV$308,,MAX(IF('Back data'!$A$308:$AV$308&lt;&gt;"",COLUMN('Back data'!$A$308:$AV$308)))-D$6)+INDEX('Back data'!$A$309:$AV$309,,MAX(IF('Back data'!$A$309:$AV$309&lt;&gt;"",COLUMN('Back data'!$A$309:$AV$309)))-D$6)</f>
        <v>65.39</v>
      </c>
      <c r="E55" s="10">
        <f t="array" ref="E55">INDEX('Back data'!$A$308:$AV$308,,MAX(IF('Back data'!$A$308:$AV$308&lt;&gt;"",COLUMN('Back data'!$A$308:$AV$308)))-E$6)+INDEX('Back data'!$A$309:$AV$309,,MAX(IF('Back data'!$A$309:$AV$309&lt;&gt;"",COLUMN('Back data'!$A$309:$AV$309)))-E$6)</f>
        <v>67.22</v>
      </c>
      <c r="F55" s="10">
        <f t="array" ref="F55">INDEX('Back data'!$A$308:$AV$308,,MAX(IF('Back data'!$A$308:$AV$308&lt;&gt;"",COLUMN('Back data'!$A$308:$AV$308)))-F$6)+INDEX('Back data'!$A$309:$AV$309,,MAX(IF('Back data'!$A$309:$AV$309&lt;&gt;"",COLUMN('Back data'!$A$309:$AV$309)))-F$6)</f>
        <v>59.89</v>
      </c>
      <c r="G55" s="10">
        <f t="array" ref="G55">INDEX('Back data'!$A$308:$AV$308,,MAX(IF('Back data'!$A$308:$AV$308&lt;&gt;"",COLUMN('Back data'!$A$308:$AV$308)))-G$6)+INDEX('Back data'!$A$309:$AV$309,,MAX(IF('Back data'!$A$309:$AV$309&lt;&gt;"",COLUMN('Back data'!$A$309:$AV$309)))-G$6)</f>
        <v>62.32</v>
      </c>
      <c r="H55" s="10">
        <f t="array" ref="H55">INDEX('Back data'!$A$308:$AV$308,,MAX(IF('Back data'!$A$308:$AV$308&lt;&gt;"",COLUMN('Back data'!$A$308:$AV$308)))-H$6)+INDEX('Back data'!$A$309:$AV$309,,MAX(IF('Back data'!$A$309:$AV$309&lt;&gt;"",COLUMN('Back data'!$A$309:$AV$309)))-H$6)</f>
        <v>62.8</v>
      </c>
      <c r="I55" s="10">
        <f t="array" ref="I55">INDEX('Back data'!$A$308:$AV$308,,MAX(IF('Back data'!$A$308:$AV$308&lt;&gt;"",COLUMN('Back data'!$A$308:$AV$308)))-I$6)+INDEX('Back data'!$A$309:$AV$309,,MAX(IF('Back data'!$A$309:$AV$309&lt;&gt;"",COLUMN('Back data'!$A$309:$AV$309)))-I$6)</f>
        <v>61.739999999999995</v>
      </c>
      <c r="J55" s="10">
        <f t="array" ref="J55">INDEX('Back data'!$A$308:$AV$308,,MAX(IF('Back data'!$A$308:$AV$308&lt;&gt;"",COLUMN('Back data'!$A$308:$AV$308)))-J$6)+INDEX('Back data'!$A$309:$AV$309,,MAX(IF('Back data'!$A$309:$AV$309&lt;&gt;"",COLUMN('Back data'!$A$309:$AV$309)))-J$6)</f>
        <v>67.45</v>
      </c>
      <c r="K55" s="10">
        <f t="array" ref="K55">INDEX('Back data'!$A$308:$AV$308,,MAX(IF('Back data'!$A$308:$AV$308&lt;&gt;"",COLUMN('Back data'!$A$308:$AV$308)))-K$6)+INDEX('Back data'!$A$309:$AV$309,,MAX(IF('Back data'!$A$309:$AV$309&lt;&gt;"",COLUMN('Back data'!$A$309:$AV$309)))-K$6)</f>
        <v>70.67</v>
      </c>
      <c r="L55" s="10">
        <f t="array" ref="L55">INDEX('Back data'!$A$308:$AV$308,,MAX(IF('Back data'!$A$308:$AV$308&lt;&gt;"",COLUMN('Back data'!$A$308:$AV$308)))-L$6)+INDEX('Back data'!$A$309:$AV$309,,MAX(IF('Back data'!$A$309:$AV$309&lt;&gt;"",COLUMN('Back data'!$A$309:$AV$309)))-L$6)</f>
        <v>64.989999999999995</v>
      </c>
      <c r="M55" s="10">
        <f t="array" ref="M55">INDEX('Back data'!$A$308:$AV$308,,MAX(IF('Back data'!$A$308:$AV$308&lt;&gt;"",COLUMN('Back data'!$A$308:$AV$308)))-M$6)+INDEX('Back data'!$A$309:$AV$309,,MAX(IF('Back data'!$A$309:$AV$309&lt;&gt;"",COLUMN('Back data'!$A$309:$AV$309)))-M$6)</f>
        <v>71.72</v>
      </c>
      <c r="N55" s="10">
        <f t="array" ref="N55">INDEX('Back data'!$A$308:$AV$308,,MAX(IF('Back data'!$A$308:$AV$308&lt;&gt;"",COLUMN('Back data'!$A$308:$AV$308)))-N$6)+INDEX('Back data'!$A$309:$AV$309,,MAX(IF('Back data'!$A$309:$AV$309&lt;&gt;"",COLUMN('Back data'!$A$309:$AV$309)))-N$6)</f>
        <v>65.47</v>
      </c>
      <c r="O55" s="10">
        <f t="array" ref="O55">INDEX('Back data'!$A$308:$AV$308,,MAX(IF('Back data'!$A$308:$AV$308&lt;&gt;"",COLUMN('Back data'!$A$308:$AV$308)))-O$6)+INDEX('Back data'!$A$309:$AV$309,,MAX(IF('Back data'!$A$309:$AV$309&lt;&gt;"",COLUMN('Back data'!$A$309:$AV$309)))-O$6)</f>
        <v>70.820000000000007</v>
      </c>
      <c r="P55" s="10">
        <f t="array" ref="P55">INDEX('Back data'!$A$308:$AV$308,,MAX(IF('Back data'!$A$308:$AV$308&lt;&gt;"",COLUMN('Back data'!$A$308:$AV$308)))-P$6)+INDEX('Back data'!$A$309:$AV$309,,MAX(IF('Back data'!$A$309:$AV$309&lt;&gt;"",COLUMN('Back data'!$A$309:$AV$309)))-P$6)</f>
        <v>68.63</v>
      </c>
    </row>
    <row r="56" spans="1:16" x14ac:dyDescent="0.3">
      <c r="A56" s="36" t="s">
        <v>74</v>
      </c>
      <c r="B56" s="30" t="s">
        <v>57</v>
      </c>
      <c r="C56" s="11" t="s">
        <v>70</v>
      </c>
      <c r="D56" s="12">
        <f t="array" ref="D56">INDEX('Back data'!$A$308:$AV$308,,MAX(IF('Back data'!$A$308:$AV$308&lt;&gt;"",COLUMN('Back data'!$A$308:$AV$308)))-D$6)/D55</f>
        <v>0.62517204465514609</v>
      </c>
      <c r="E56" s="12">
        <f t="array" ref="E56">INDEX('Back data'!$A$308:$AV$308,,MAX(IF('Back data'!$A$308:$AV$308&lt;&gt;"",COLUMN('Back data'!$A$308:$AV$308)))-E$6)/E55</f>
        <v>0.75542993156798577</v>
      </c>
      <c r="F56" s="12">
        <f t="array" ref="F56">INDEX('Back data'!$A$308:$AV$308,,MAX(IF('Back data'!$A$308:$AV$308&lt;&gt;"",COLUMN('Back data'!$A$308:$AV$308)))-F$6)/F55</f>
        <v>0.70145266321589572</v>
      </c>
      <c r="G56" s="12">
        <f t="array" ref="G56">INDEX('Back data'!$A$308:$AV$308,,MAX(IF('Back data'!$A$308:$AV$308&lt;&gt;"",COLUMN('Back data'!$A$308:$AV$308)))-G$6)/G55</f>
        <v>0.68838254172015401</v>
      </c>
      <c r="H56" s="12">
        <f t="array" ref="H56">INDEX('Back data'!$A$308:$AV$308,,MAX(IF('Back data'!$A$308:$AV$308&lt;&gt;"",COLUMN('Back data'!$A$308:$AV$308)))-H$6)/H55</f>
        <v>0.77085987261146494</v>
      </c>
      <c r="I56" s="12">
        <f t="array" ref="I56">INDEX('Back data'!$A$308:$AV$308,,MAX(IF('Back data'!$A$308:$AV$308&lt;&gt;"",COLUMN('Back data'!$A$308:$AV$308)))-I$6)/I55</f>
        <v>0.74117265954000655</v>
      </c>
      <c r="J56" s="12">
        <f t="array" ref="J56">INDEX('Back data'!$A$308:$AV$308,,MAX(IF('Back data'!$A$308:$AV$308&lt;&gt;"",COLUMN('Back data'!$A$308:$AV$308)))-J$6)/J55</f>
        <v>0.80044477390659752</v>
      </c>
      <c r="K56" s="12">
        <f t="array" ref="K56">INDEX('Back data'!$A$308:$AV$308,,MAX(IF('Back data'!$A$308:$AV$308&lt;&gt;"",COLUMN('Back data'!$A$308:$AV$308)))-K$6)/K55</f>
        <v>0.82722513089005234</v>
      </c>
      <c r="L56" s="12">
        <f t="array" ref="L56">INDEX('Back data'!$A$308:$AV$308,,MAX(IF('Back data'!$A$308:$AV$308&lt;&gt;"",COLUMN('Back data'!$A$308:$AV$308)))-L$6)/L55</f>
        <v>0.79350669333743662</v>
      </c>
      <c r="M56" s="12">
        <f t="array" ref="M56">INDEX('Back data'!$A$308:$AV$308,,MAX(IF('Back data'!$A$308:$AV$308&lt;&gt;"",COLUMN('Back data'!$A$308:$AV$308)))-M$6)/M55</f>
        <v>0.76268823201338543</v>
      </c>
      <c r="N56" s="12">
        <f t="array" ref="N56">INDEX('Back data'!$A$308:$AV$308,,MAX(IF('Back data'!$A$308:$AV$308&lt;&gt;"",COLUMN('Back data'!$A$308:$AV$308)))-N$6)/N55</f>
        <v>0.76233389338628377</v>
      </c>
      <c r="O56" s="12">
        <f t="array" ref="O56">INDEX('Back data'!$A$308:$AV$308,,MAX(IF('Back data'!$A$308:$AV$308&lt;&gt;"",COLUMN('Back data'!$A$308:$AV$308)))-O$6)/O55</f>
        <v>0.78099406947190053</v>
      </c>
      <c r="P56" s="12">
        <f t="array" ref="P56">INDEX('Back data'!$A$308:$AV$308,,MAX(IF('Back data'!$A$308:$AV$308&lt;&gt;"",COLUMN('Back data'!$A$308:$AV$308)))-P$6)/P55</f>
        <v>0.81946670552236645</v>
      </c>
    </row>
    <row r="57" spans="1:16" x14ac:dyDescent="0.3">
      <c r="A57" s="36" t="s">
        <v>74</v>
      </c>
      <c r="B57" s="30" t="s">
        <v>57</v>
      </c>
      <c r="C57" s="11" t="s">
        <v>71</v>
      </c>
      <c r="D57" s="12">
        <f t="array" ref="D57">+INDEX('Back data'!$A$309:$AV$309,,MAX(IF('Back data'!$A$309:$AV$309&lt;&gt;"",COLUMN('Back data'!$A$309:$AV$309)))-D$6)/D55</f>
        <v>0.37482795534485397</v>
      </c>
      <c r="E57" s="12">
        <f t="array" ref="E57">+INDEX('Back data'!$A$309:$AV$309,,MAX(IF('Back data'!$A$309:$AV$309&lt;&gt;"",COLUMN('Back data'!$A$309:$AV$309)))-E$6)/E55</f>
        <v>0.24457006843201431</v>
      </c>
      <c r="F57" s="12">
        <f t="array" ref="F57">+INDEX('Back data'!$A$309:$AV$309,,MAX(IF('Back data'!$A$309:$AV$309&lt;&gt;"",COLUMN('Back data'!$A$309:$AV$309)))-F$6)/F55</f>
        <v>0.29854733678410417</v>
      </c>
      <c r="G57" s="12">
        <f t="array" ref="G57">+INDEX('Back data'!$A$309:$AV$309,,MAX(IF('Back data'!$A$309:$AV$309&lt;&gt;"",COLUMN('Back data'!$A$309:$AV$309)))-G$6)/G55</f>
        <v>0.31161745827984599</v>
      </c>
      <c r="H57" s="12">
        <f t="array" ref="H57">+INDEX('Back data'!$A$309:$AV$309,,MAX(IF('Back data'!$A$309:$AV$309&lt;&gt;"",COLUMN('Back data'!$A$309:$AV$309)))-H$6)/H55</f>
        <v>0.22914012738853506</v>
      </c>
      <c r="I57" s="12">
        <f t="array" ref="I57">+INDEX('Back data'!$A$309:$AV$309,,MAX(IF('Back data'!$A$309:$AV$309&lt;&gt;"",COLUMN('Back data'!$A$309:$AV$309)))-I$6)/I55</f>
        <v>0.25882734045999356</v>
      </c>
      <c r="J57" s="12">
        <f t="array" ref="J57">+INDEX('Back data'!$A$309:$AV$309,,MAX(IF('Back data'!$A$309:$AV$309&lt;&gt;"",COLUMN('Back data'!$A$309:$AV$309)))-J$6)/J55</f>
        <v>0.19955522609340254</v>
      </c>
      <c r="K57" s="12">
        <f t="array" ref="K57">+INDEX('Back data'!$A$309:$AV$309,,MAX(IF('Back data'!$A$309:$AV$309&lt;&gt;"",COLUMN('Back data'!$A$309:$AV$309)))-K$6)/K55</f>
        <v>0.17277486910994766</v>
      </c>
      <c r="L57" s="12">
        <f t="array" ref="L57">+INDEX('Back data'!$A$309:$AV$309,,MAX(IF('Back data'!$A$309:$AV$309&lt;&gt;"",COLUMN('Back data'!$A$309:$AV$309)))-L$6)/L55</f>
        <v>0.20649330666256349</v>
      </c>
      <c r="M57" s="12">
        <f t="array" ref="M57">+INDEX('Back data'!$A$309:$AV$309,,MAX(IF('Back data'!$A$309:$AV$309&lt;&gt;"",COLUMN('Back data'!$A$309:$AV$309)))-M$6)/M55</f>
        <v>0.2373117679866146</v>
      </c>
      <c r="N57" s="12">
        <f t="array" ref="N57">+INDEX('Back data'!$A$309:$AV$309,,MAX(IF('Back data'!$A$309:$AV$309&lt;&gt;"",COLUMN('Back data'!$A$309:$AV$309)))-N$6)/N55</f>
        <v>0.2376661066137162</v>
      </c>
      <c r="O57" s="12">
        <f t="array" ref="O57">+INDEX('Back data'!$A$309:$AV$309,,MAX(IF('Back data'!$A$309:$AV$309&lt;&gt;"",COLUMN('Back data'!$A$309:$AV$309)))-O$6)/O55</f>
        <v>0.21900593052809939</v>
      </c>
      <c r="P57" s="12">
        <f t="array" ref="P57">+INDEX('Back data'!$A$309:$AV$309,,MAX(IF('Back data'!$A$309:$AV$309&lt;&gt;"",COLUMN('Back data'!$A$309:$AV$309)))-P$6)/P55</f>
        <v>0.18053329447763372</v>
      </c>
    </row>
    <row r="60" spans="1:16" x14ac:dyDescent="0.3">
      <c r="C60" s="9" t="s">
        <v>68</v>
      </c>
      <c r="D60" s="10">
        <f t="array" ref="D60">INDEX('Back data'!$A$314:$AV$314,,MAX(IF('Back data'!$A$314:$AV$314&lt;&gt;"",COLUMN('Back data'!$A$314:$AV$314)))-D$6)+INDEX('Back data'!$A$315:$AV$315,,MAX(IF('Back data'!$A$315:$AV$315&lt;&gt;"",COLUMN('Back data'!$A$315:$AV$315)))-D$6)</f>
        <v>65.72</v>
      </c>
      <c r="E60" s="10">
        <f t="array" ref="E60">INDEX('Back data'!$A$314:$AV$314,,MAX(IF('Back data'!$A$314:$AV$314&lt;&gt;"",COLUMN('Back data'!$A$314:$AV$314)))-E$6)+INDEX('Back data'!$A$315:$AV$315,,MAX(IF('Back data'!$A$315:$AV$315&lt;&gt;"",COLUMN('Back data'!$A$315:$AV$315)))-E$6)</f>
        <v>64.33</v>
      </c>
      <c r="F60" s="10">
        <f t="array" ref="F60">INDEX('Back data'!$A$314:$AV$314,,MAX(IF('Back data'!$A$314:$AV$314&lt;&gt;"",COLUMN('Back data'!$A$314:$AV$314)))-F$6)+INDEX('Back data'!$A$315:$AV$315,,MAX(IF('Back data'!$A$315:$AV$315&lt;&gt;"",COLUMN('Back data'!$A$315:$AV$315)))-F$6)</f>
        <v>67.19</v>
      </c>
      <c r="G60" s="10">
        <f t="array" ref="G60">INDEX('Back data'!$A$314:$AV$314,,MAX(IF('Back data'!$A$314:$AV$314&lt;&gt;"",COLUMN('Back data'!$A$314:$AV$314)))-G$6)+INDEX('Back data'!$A$315:$AV$315,,MAX(IF('Back data'!$A$315:$AV$315&lt;&gt;"",COLUMN('Back data'!$A$315:$AV$315)))-G$6)</f>
        <v>64.95</v>
      </c>
      <c r="H60" s="10">
        <f t="array" ref="H60">INDEX('Back data'!$A$314:$AV$314,,MAX(IF('Back data'!$A$314:$AV$314&lt;&gt;"",COLUMN('Back data'!$A$314:$AV$314)))-H$6)+INDEX('Back data'!$A$315:$AV$315,,MAX(IF('Back data'!$A$315:$AV$315&lt;&gt;"",COLUMN('Back data'!$A$315:$AV$315)))-H$6)</f>
        <v>64.010000000000005</v>
      </c>
      <c r="I60" s="10">
        <f t="array" ref="I60">INDEX('Back data'!$A$314:$AV$314,,MAX(IF('Back data'!$A$314:$AV$314&lt;&gt;"",COLUMN('Back data'!$A$314:$AV$314)))-I$6)+INDEX('Back data'!$A$315:$AV$315,,MAX(IF('Back data'!$A$315:$AV$315&lt;&gt;"",COLUMN('Back data'!$A$315:$AV$315)))-I$6)</f>
        <v>68.16</v>
      </c>
      <c r="J60" s="10">
        <f t="array" ref="J60">INDEX('Back data'!$A$314:$AV$314,,MAX(IF('Back data'!$A$314:$AV$314&lt;&gt;"",COLUMN('Back data'!$A$314:$AV$314)))-J$6)+INDEX('Back data'!$A$315:$AV$315,,MAX(IF('Back data'!$A$315:$AV$315&lt;&gt;"",COLUMN('Back data'!$A$315:$AV$315)))-J$6)</f>
        <v>67.66</v>
      </c>
      <c r="K60" s="10">
        <f t="array" ref="K60">INDEX('Back data'!$A$314:$AV$314,,MAX(IF('Back data'!$A$314:$AV$314&lt;&gt;"",COLUMN('Back data'!$A$314:$AV$314)))-K$6)+INDEX('Back data'!$A$315:$AV$315,,MAX(IF('Back data'!$A$315:$AV$315&lt;&gt;"",COLUMN('Back data'!$A$315:$AV$315)))-K$6)</f>
        <v>70.150000000000006</v>
      </c>
      <c r="L60" s="10">
        <f t="array" ref="L60">INDEX('Back data'!$A$314:$AV$314,,MAX(IF('Back data'!$A$314:$AV$314&lt;&gt;"",COLUMN('Back data'!$A$314:$AV$314)))-L$6)+INDEX('Back data'!$A$315:$AV$315,,MAX(IF('Back data'!$A$315:$AV$315&lt;&gt;"",COLUMN('Back data'!$A$315:$AV$315)))-L$6)</f>
        <v>72.87</v>
      </c>
      <c r="M60" s="10">
        <f t="array" ref="M60">INDEX('Back data'!$A$314:$AV$314,,MAX(IF('Back data'!$A$314:$AV$314&lt;&gt;"",COLUMN('Back data'!$A$314:$AV$314)))-M$6)+INDEX('Back data'!$A$315:$AV$315,,MAX(IF('Back data'!$A$315:$AV$315&lt;&gt;"",COLUMN('Back data'!$A$315:$AV$315)))-M$6)</f>
        <v>72.72</v>
      </c>
      <c r="N60" s="10">
        <f t="array" ref="N60">INDEX('Back data'!$A$314:$AV$314,,MAX(IF('Back data'!$A$314:$AV$314&lt;&gt;"",COLUMN('Back data'!$A$314:$AV$314)))-N$6)+INDEX('Back data'!$A$315:$AV$315,,MAX(IF('Back data'!$A$315:$AV$315&lt;&gt;"",COLUMN('Back data'!$A$315:$AV$315)))-N$6)</f>
        <v>71.28</v>
      </c>
      <c r="O60" s="10">
        <f t="array" ref="O60">INDEX('Back data'!$A$314:$AV$314,,MAX(IF('Back data'!$A$314:$AV$314&lt;&gt;"",COLUMN('Back data'!$A$314:$AV$314)))-O$6)+INDEX('Back data'!$A$315:$AV$315,,MAX(IF('Back data'!$A$315:$AV$315&lt;&gt;"",COLUMN('Back data'!$A$315:$AV$315)))-O$6)</f>
        <v>76.11</v>
      </c>
      <c r="P60" s="10">
        <f t="array" ref="P60">INDEX('Back data'!$A$314:$AV$314,,MAX(IF('Back data'!$A$314:$AV$314&lt;&gt;"",COLUMN('Back data'!$A$314:$AV$314)))-P$6)+INDEX('Back data'!$A$315:$AV$315,,MAX(IF('Back data'!$A$315:$AV$315&lt;&gt;"",COLUMN('Back data'!$A$315:$AV$315)))-P$6)</f>
        <v>74.48</v>
      </c>
    </row>
    <row r="61" spans="1:16" x14ac:dyDescent="0.3">
      <c r="A61" s="36" t="s">
        <v>74</v>
      </c>
      <c r="B61" s="30" t="s">
        <v>62</v>
      </c>
      <c r="C61" s="11" t="s">
        <v>70</v>
      </c>
      <c r="D61" s="12">
        <f t="array" ref="D61">INDEX('Back data'!$A$314:$AV$314,,MAX(IF('Back data'!$A$314:$AV$314&lt;&gt;"",COLUMN('Back data'!$A$314:$AV$314)))-D$6)/D60</f>
        <v>0.85240413877054177</v>
      </c>
      <c r="E61" s="12">
        <f t="array" ref="E61">INDEX('Back data'!$A$314:$AV$314,,MAX(IF('Back data'!$A$314:$AV$314&lt;&gt;"",COLUMN('Back data'!$A$314:$AV$314)))-E$6)/E60</f>
        <v>0.86475983211565377</v>
      </c>
      <c r="F61" s="12">
        <f t="array" ref="F61">INDEX('Back data'!$A$314:$AV$314,,MAX(IF('Back data'!$A$314:$AV$314&lt;&gt;"",COLUMN('Back data'!$A$314:$AV$314)))-F$6)/F60</f>
        <v>0.91248697722875438</v>
      </c>
      <c r="G61" s="12">
        <f t="array" ref="G61">INDEX('Back data'!$A$314:$AV$314,,MAX(IF('Back data'!$A$314:$AV$314&lt;&gt;"",COLUMN('Back data'!$A$314:$AV$314)))-G$6)/G60</f>
        <v>0.89391839876828327</v>
      </c>
      <c r="H61" s="12">
        <f t="array" ref="H61">INDEX('Back data'!$A$314:$AV$314,,MAX(IF('Back data'!$A$314:$AV$314&lt;&gt;"",COLUMN('Back data'!$A$314:$AV$314)))-H$6)/H60</f>
        <v>0.89095453835338223</v>
      </c>
      <c r="I61" s="12">
        <f t="array" ref="I61">INDEX('Back data'!$A$314:$AV$314,,MAX(IF('Back data'!$A$314:$AV$314&lt;&gt;"",COLUMN('Back data'!$A$314:$AV$314)))-I$6)/I60</f>
        <v>0.92796361502347424</v>
      </c>
      <c r="J61" s="12">
        <f t="array" ref="J61">INDEX('Back data'!$A$314:$AV$314,,MAX(IF('Back data'!$A$314:$AV$314&lt;&gt;"",COLUMN('Back data'!$A$314:$AV$314)))-J$6)/J60</f>
        <v>0.91590304463493943</v>
      </c>
      <c r="K61" s="12">
        <f t="array" ref="K61">INDEX('Back data'!$A$314:$AV$314,,MAX(IF('Back data'!$A$314:$AV$314&lt;&gt;"",COLUMN('Back data'!$A$314:$AV$314)))-K$6)/K60</f>
        <v>0.93813257305773334</v>
      </c>
      <c r="L61" s="12">
        <f t="array" ref="L61">INDEX('Back data'!$A$314:$AV$314,,MAX(IF('Back data'!$A$314:$AV$314&lt;&gt;"",COLUMN('Back data'!$A$314:$AV$314)))-L$6)/L60</f>
        <v>0.94112803622890073</v>
      </c>
      <c r="M61" s="12">
        <f t="array" ref="M61">INDEX('Back data'!$A$314:$AV$314,,MAX(IF('Back data'!$A$314:$AV$314&lt;&gt;"",COLUMN('Back data'!$A$314:$AV$314)))-M$6)/M60</f>
        <v>0.9335808580858086</v>
      </c>
      <c r="N61" s="12">
        <f t="array" ref="N61">INDEX('Back data'!$A$314:$AV$314,,MAX(IF('Back data'!$A$314:$AV$314&lt;&gt;"",COLUMN('Back data'!$A$314:$AV$314)))-N$6)/N60</f>
        <v>0.93532547699214363</v>
      </c>
      <c r="O61" s="12">
        <f t="array" ref="O61">INDEX('Back data'!$A$314:$AV$314,,MAX(IF('Back data'!$A$314:$AV$314&lt;&gt;"",COLUMN('Back data'!$A$314:$AV$314)))-O$6)/O60</f>
        <v>0.93220338983050854</v>
      </c>
      <c r="P61" s="12">
        <f t="array" ref="P61">INDEX('Back data'!$A$314:$AV$314,,MAX(IF('Back data'!$A$314:$AV$314&lt;&gt;"",COLUMN('Back data'!$A$314:$AV$314)))-P$6)/P60</f>
        <v>0.90977443609022557</v>
      </c>
    </row>
    <row r="62" spans="1:16" x14ac:dyDescent="0.3">
      <c r="A62" s="36" t="s">
        <v>74</v>
      </c>
      <c r="B62" s="30" t="s">
        <v>62</v>
      </c>
      <c r="C62" s="11" t="s">
        <v>71</v>
      </c>
      <c r="D62" s="12">
        <f t="array" ref="D62">INDEX('Back data'!$A$315:$AV$315,,MAX(IF('Back data'!$A$315:$AV$315&lt;&gt;"",COLUMN('Back data'!$A$315:$AV$315)))-D$6)/D60</f>
        <v>0.14759586122945831</v>
      </c>
      <c r="E62" s="12">
        <f t="array" ref="E62">INDEX('Back data'!$A$315:$AV$315,,MAX(IF('Back data'!$A$315:$AV$315&lt;&gt;"",COLUMN('Back data'!$A$315:$AV$315)))-E$6)/E60</f>
        <v>0.13524016788434634</v>
      </c>
      <c r="F62" s="12">
        <f t="array" ref="F62">INDEX('Back data'!$A$315:$AV$315,,MAX(IF('Back data'!$A$315:$AV$315&lt;&gt;"",COLUMN('Back data'!$A$315:$AV$315)))-F$6)/F60</f>
        <v>8.7513022771245716E-2</v>
      </c>
      <c r="G62" s="12">
        <f t="array" ref="G62">INDEX('Back data'!$A$315:$AV$315,,MAX(IF('Back data'!$A$315:$AV$315&lt;&gt;"",COLUMN('Back data'!$A$315:$AV$315)))-G$6)/G60</f>
        <v>0.1060816012317167</v>
      </c>
      <c r="H62" s="12">
        <f t="array" ref="H62">INDEX('Back data'!$A$315:$AV$315,,MAX(IF('Back data'!$A$315:$AV$315&lt;&gt;"",COLUMN('Back data'!$A$315:$AV$315)))-H$6)/H60</f>
        <v>0.10904546164661771</v>
      </c>
      <c r="I62" s="12">
        <f t="array" ref="I62">INDEX('Back data'!$A$315:$AV$315,,MAX(IF('Back data'!$A$315:$AV$315&lt;&gt;"",COLUMN('Back data'!$A$315:$AV$315)))-I$6)/I60</f>
        <v>7.2036384976525827E-2</v>
      </c>
      <c r="J62" s="12">
        <f t="array" ref="J62">INDEX('Back data'!$A$315:$AV$315,,MAX(IF('Back data'!$A$315:$AV$315&lt;&gt;"",COLUMN('Back data'!$A$315:$AV$315)))-J$6)/J60</f>
        <v>8.4096955365060608E-2</v>
      </c>
      <c r="K62" s="12">
        <f t="array" ref="K62">INDEX('Back data'!$A$315:$AV$315,,MAX(IF('Back data'!$A$315:$AV$315&lt;&gt;"",COLUMN('Back data'!$A$315:$AV$315)))-K$6)/K60</f>
        <v>6.1867426942266567E-2</v>
      </c>
      <c r="L62" s="12">
        <f t="array" ref="L62">INDEX('Back data'!$A$315:$AV$315,,MAX(IF('Back data'!$A$315:$AV$315&lt;&gt;"",COLUMN('Back data'!$A$315:$AV$315)))-L$6)/L60</f>
        <v>5.8871963771099212E-2</v>
      </c>
      <c r="M62" s="12">
        <f t="array" ref="M62">INDEX('Back data'!$A$315:$AV$315,,MAX(IF('Back data'!$A$315:$AV$315&lt;&gt;"",COLUMN('Back data'!$A$315:$AV$315)))-M$6)/M60</f>
        <v>6.6419141914191418E-2</v>
      </c>
      <c r="N62" s="12">
        <f t="array" ref="N62">INDEX('Back data'!$A$315:$AV$315,,MAX(IF('Back data'!$A$315:$AV$315&lt;&gt;"",COLUMN('Back data'!$A$315:$AV$315)))-N$6)/N60</f>
        <v>6.4674523007856338E-2</v>
      </c>
      <c r="O62" s="12">
        <f t="array" ref="O62">INDEX('Back data'!$A$315:$AV$315,,MAX(IF('Back data'!$A$315:$AV$315&lt;&gt;"",COLUMN('Back data'!$A$315:$AV$315)))-O$6)/O60</f>
        <v>6.7796610169491525E-2</v>
      </c>
      <c r="P62" s="12">
        <f t="array" ref="P62">INDEX('Back data'!$A$315:$AV$315,,MAX(IF('Back data'!$A$315:$AV$315&lt;&gt;"",COLUMN('Back data'!$A$315:$AV$315)))-P$6)/P60</f>
        <v>9.0225563909774431E-2</v>
      </c>
    </row>
    <row r="65" spans="1:16" x14ac:dyDescent="0.3">
      <c r="C65" s="9" t="s">
        <v>68</v>
      </c>
      <c r="D65" s="10">
        <f t="array" ref="D65">INDEX('Back data'!$A$320:$AV$320,,MAX(IF('Back data'!$A$320:$AV$320&lt;&gt;"",COLUMN('Back data'!$A$320:$AV$320)))-D$6)+INDEX('Back data'!$A$321:$AV$321,,MAX(IF('Back data'!$A$321:$AV$321&lt;&gt;"",COLUMN('Back data'!$A$321:$AV$321)))-D$6)</f>
        <v>64.45</v>
      </c>
      <c r="E65" s="10">
        <f t="array" ref="E65">INDEX('Back data'!$A$320:$AV$320,,MAX(IF('Back data'!$A$320:$AV$320&lt;&gt;"",COLUMN('Back data'!$A$320:$AV$320)))-E$6)+INDEX('Back data'!$A$321:$AV$321,,MAX(IF('Back data'!$A$321:$AV$321&lt;&gt;"",COLUMN('Back data'!$A$321:$AV$321)))-E$6)</f>
        <v>66.67</v>
      </c>
      <c r="F65" s="10">
        <f t="array" ref="F65">INDEX('Back data'!$A$320:$AV$320,,MAX(IF('Back data'!$A$320:$AV$320&lt;&gt;"",COLUMN('Back data'!$A$320:$AV$320)))-F$6)+INDEX('Back data'!$A$321:$AV$321,,MAX(IF('Back data'!$A$321:$AV$321&lt;&gt;"",COLUMN('Back data'!$A$321:$AV$321)))-F$6)</f>
        <v>61.42</v>
      </c>
      <c r="G65" s="10">
        <f t="array" ref="G65">INDEX('Back data'!$A$320:$AV$320,,MAX(IF('Back data'!$A$320:$AV$320&lt;&gt;"",COLUMN('Back data'!$A$320:$AV$320)))-G$6)+INDEX('Back data'!$A$321:$AV$321,,MAX(IF('Back data'!$A$321:$AV$321&lt;&gt;"",COLUMN('Back data'!$A$321:$AV$321)))-G$6)</f>
        <v>61.5</v>
      </c>
      <c r="H65" s="10">
        <f t="array" ref="H65">INDEX('Back data'!$A$320:$AV$320,,MAX(IF('Back data'!$A$320:$AV$320&lt;&gt;"",COLUMN('Back data'!$A$320:$AV$320)))-H$6)+INDEX('Back data'!$A$321:$AV$321,,MAX(IF('Back data'!$A$321:$AV$321&lt;&gt;"",COLUMN('Back data'!$A$321:$AV$321)))-H$6)</f>
        <v>64.099999999999994</v>
      </c>
      <c r="I65" s="10">
        <f t="array" ref="I65">INDEX('Back data'!$A$320:$AV$320,,MAX(IF('Back data'!$A$320:$AV$320&lt;&gt;"",COLUMN('Back data'!$A$320:$AV$320)))-I$6)+INDEX('Back data'!$A$321:$AV$321,,MAX(IF('Back data'!$A$321:$AV$321&lt;&gt;"",COLUMN('Back data'!$A$321:$AV$321)))-I$6)</f>
        <v>65.150000000000006</v>
      </c>
      <c r="J65" s="10">
        <f t="array" ref="J65">INDEX('Back data'!$A$320:$AV$320,,MAX(IF('Back data'!$A$320:$AV$320&lt;&gt;"",COLUMN('Back data'!$A$320:$AV$320)))-J$6)+INDEX('Back data'!$A$321:$AV$321,,MAX(IF('Back data'!$A$321:$AV$321&lt;&gt;"",COLUMN('Back data'!$A$321:$AV$321)))-J$6)</f>
        <v>74.260000000000005</v>
      </c>
      <c r="K65" s="10">
        <f t="array" ref="K65">INDEX('Back data'!$A$320:$AV$320,,MAX(IF('Back data'!$A$320:$AV$320&lt;&gt;"",COLUMN('Back data'!$A$320:$AV$320)))-K$6)+INDEX('Back data'!$A$321:$AV$321,,MAX(IF('Back data'!$A$321:$AV$321&lt;&gt;"",COLUMN('Back data'!$A$321:$AV$321)))-K$6)</f>
        <v>73.040000000000006</v>
      </c>
      <c r="L65" s="10">
        <f t="array" ref="L65">INDEX('Back data'!$A$320:$AV$320,,MAX(IF('Back data'!$A$320:$AV$320&lt;&gt;"",COLUMN('Back data'!$A$320:$AV$320)))-L$6)+INDEX('Back data'!$A$321:$AV$321,,MAX(IF('Back data'!$A$321:$AV$321&lt;&gt;"",COLUMN('Back data'!$A$321:$AV$321)))-L$6)</f>
        <v>70.11</v>
      </c>
      <c r="M65" s="10">
        <f t="array" ref="M65">INDEX('Back data'!$A$320:$AV$320,,MAX(IF('Back data'!$A$320:$AV$320&lt;&gt;"",COLUMN('Back data'!$A$320:$AV$320)))-M$6)+INDEX('Back data'!$A$321:$AV$321,,MAX(IF('Back data'!$A$321:$AV$321&lt;&gt;"",COLUMN('Back data'!$A$321:$AV$321)))-M$6)</f>
        <v>60.150000000000006</v>
      </c>
      <c r="N65" s="10">
        <f t="array" ref="N65">INDEX('Back data'!$A$320:$AV$320,,MAX(IF('Back data'!$A$320:$AV$320&lt;&gt;"",COLUMN('Back data'!$A$320:$AV$320)))-N$6)+INDEX('Back data'!$A$321:$AV$321,,MAX(IF('Back data'!$A$321:$AV$321&lt;&gt;"",COLUMN('Back data'!$A$321:$AV$321)))-N$6)</f>
        <v>68.930000000000007</v>
      </c>
      <c r="O65" s="10">
        <f t="array" ref="O65">INDEX('Back data'!$A$320:$AV$320,,MAX(IF('Back data'!$A$320:$AV$320&lt;&gt;"",COLUMN('Back data'!$A$320:$AV$320)))-O$6)+INDEX('Back data'!$A$321:$AV$321,,MAX(IF('Back data'!$A$321:$AV$321&lt;&gt;"",COLUMN('Back data'!$A$321:$AV$321)))-O$6)</f>
        <v>65.72999999999999</v>
      </c>
      <c r="P65" s="10">
        <f t="array" ref="P65">INDEX('Back data'!$A$320:$AV$320,,MAX(IF('Back data'!$A$320:$AV$320&lt;&gt;"",COLUMN('Back data'!$A$320:$AV$320)))-P$6)+INDEX('Back data'!$A$321:$AV$321,,MAX(IF('Back data'!$A$321:$AV$321&lt;&gt;"",COLUMN('Back data'!$A$321:$AV$321)))-P$6)</f>
        <v>74.81</v>
      </c>
    </row>
    <row r="66" spans="1:16" x14ac:dyDescent="0.3">
      <c r="A66" s="36" t="s">
        <v>74</v>
      </c>
      <c r="B66" s="30" t="s">
        <v>67</v>
      </c>
      <c r="C66" s="11" t="s">
        <v>70</v>
      </c>
      <c r="D66" s="12">
        <f t="array" ref="D66">INDEX('Back data'!$A$320:$AV$320,,MAX(IF('Back data'!$A$320:$AV$320&lt;&gt;"",COLUMN('Back data'!$A$320:$AV$320)))-D$6)/D65</f>
        <v>0.9169899146625291</v>
      </c>
      <c r="E66" s="12">
        <f t="array" ref="E66">INDEX('Back data'!$A$320:$AV$320,,MAX(IF('Back data'!$A$320:$AV$320&lt;&gt;"",COLUMN('Back data'!$A$320:$AV$320)))-E$6)/E65</f>
        <v>0.815359232038398</v>
      </c>
      <c r="F66" s="12">
        <f t="array" ref="F66">INDEX('Back data'!$A$320:$AV$320,,MAX(IF('Back data'!$A$320:$AV$320&lt;&gt;"",COLUMN('Back data'!$A$320:$AV$320)))-F$6)/F65</f>
        <v>0.7753174861608596</v>
      </c>
      <c r="G66" s="12">
        <f t="array" ref="G66">INDEX('Back data'!$A$320:$AV$320,,MAX(IF('Back data'!$A$320:$AV$320&lt;&gt;"",COLUMN('Back data'!$A$320:$AV$320)))-G$6)/G65</f>
        <v>0.94308943089430897</v>
      </c>
      <c r="H66" s="12">
        <f t="array" ref="H66">INDEX('Back data'!$A$320:$AV$320,,MAX(IF('Back data'!$A$320:$AV$320&lt;&gt;"",COLUMN('Back data'!$A$320:$AV$320)))-H$6)/H65</f>
        <v>0.86692667706708282</v>
      </c>
      <c r="I66" s="12">
        <f t="array" ref="I66">INDEX('Back data'!$A$320:$AV$320,,MAX(IF('Back data'!$A$320:$AV$320&lt;&gt;"",COLUMN('Back data'!$A$320:$AV$320)))-I$6)/I65</f>
        <v>0.96423637759017644</v>
      </c>
      <c r="J66" s="12">
        <f t="array" ref="J66">INDEX('Back data'!$A$320:$AV$320,,MAX(IF('Back data'!$A$320:$AV$320&lt;&gt;"",COLUMN('Back data'!$A$320:$AV$320)))-J$6)/J65</f>
        <v>0.9392674387287907</v>
      </c>
      <c r="K66" s="12">
        <f t="array" ref="K66">INDEX('Back data'!$A$320:$AV$320,,MAX(IF('Back data'!$A$320:$AV$320&lt;&gt;"",COLUMN('Back data'!$A$320:$AV$320)))-K$6)/K65</f>
        <v>0.93072289156626509</v>
      </c>
      <c r="L66" s="12">
        <f t="array" ref="L66">INDEX('Back data'!$A$320:$AV$320,,MAX(IF('Back data'!$A$320:$AV$320&lt;&gt;"",COLUMN('Back data'!$A$320:$AV$320)))-L$6)/L65</f>
        <v>0.94337469690486375</v>
      </c>
      <c r="M66" s="12">
        <f t="array" ref="M66">INDEX('Back data'!$A$320:$AV$320,,MAX(IF('Back data'!$A$320:$AV$320&lt;&gt;"",COLUMN('Back data'!$A$320:$AV$320)))-M$6)/M65</f>
        <v>0.95926849542809633</v>
      </c>
      <c r="N66" s="12">
        <f t="array" ref="N66">INDEX('Back data'!$A$320:$AV$320,,MAX(IF('Back data'!$A$320:$AV$320&lt;&gt;"",COLUMN('Back data'!$A$320:$AV$320)))-N$6)/N65</f>
        <v>0.94226026403597851</v>
      </c>
      <c r="O66" s="12">
        <f t="array" ref="O66">INDEX('Back data'!$A$320:$AV$320,,MAX(IF('Back data'!$A$320:$AV$320&lt;&gt;"",COLUMN('Back data'!$A$320:$AV$320)))-O$6)/O65</f>
        <v>0.96090065419138915</v>
      </c>
      <c r="P66" s="12">
        <f t="array" ref="P66">INDEX('Back data'!$A$320:$AV$320,,MAX(IF('Back data'!$A$320:$AV$320&lt;&gt;"",COLUMN('Back data'!$A$320:$AV$320)))-P$6)/P65</f>
        <v>0.94171902152118703</v>
      </c>
    </row>
    <row r="67" spans="1:16" x14ac:dyDescent="0.3">
      <c r="A67" s="36" t="s">
        <v>74</v>
      </c>
      <c r="B67" s="30" t="s">
        <v>67</v>
      </c>
      <c r="C67" s="11" t="s">
        <v>71</v>
      </c>
      <c r="D67" s="12">
        <f t="array" ref="D67">+INDEX('Back data'!$A$321:$AV$321,,MAX(IF('Back data'!$A$321:$AV$321&lt;&gt;"",COLUMN('Back data'!$A$321:$AV$321)))-D$6)/D65</f>
        <v>8.3010085337470896E-2</v>
      </c>
      <c r="E67" s="12">
        <f t="array" ref="E67">+INDEX('Back data'!$A$321:$AV$321,,MAX(IF('Back data'!$A$321:$AV$321&lt;&gt;"",COLUMN('Back data'!$A$321:$AV$321)))-E$6)/E65</f>
        <v>0.18464076796160192</v>
      </c>
      <c r="F67" s="12">
        <f t="array" ref="F67">+INDEX('Back data'!$A$321:$AV$321,,MAX(IF('Back data'!$A$321:$AV$321&lt;&gt;"",COLUMN('Back data'!$A$321:$AV$321)))-F$6)/F65</f>
        <v>0.22468251383914034</v>
      </c>
      <c r="G67" s="12">
        <f t="array" ref="G67">+INDEX('Back data'!$A$321:$AV$321,,MAX(IF('Back data'!$A$321:$AV$321&lt;&gt;"",COLUMN('Back data'!$A$321:$AV$321)))-G$6)/G65</f>
        <v>5.6910569105691054E-2</v>
      </c>
      <c r="H67" s="12">
        <f t="array" ref="H67">+INDEX('Back data'!$A$321:$AV$321,,MAX(IF('Back data'!$A$321:$AV$321&lt;&gt;"",COLUMN('Back data'!$A$321:$AV$321)))-H$6)/H65</f>
        <v>0.13307332293291732</v>
      </c>
      <c r="I67" s="12">
        <f t="array" ref="I67">+INDEX('Back data'!$A$321:$AV$321,,MAX(IF('Back data'!$A$321:$AV$321&lt;&gt;"",COLUMN('Back data'!$A$321:$AV$321)))-I$6)/I65</f>
        <v>3.5763622409823483E-2</v>
      </c>
      <c r="J67" s="12">
        <f t="array" ref="J67">+INDEX('Back data'!$A$321:$AV$321,,MAX(IF('Back data'!$A$321:$AV$321&lt;&gt;"",COLUMN('Back data'!$A$321:$AV$321)))-J$6)/J65</f>
        <v>6.0732561271209261E-2</v>
      </c>
      <c r="K67" s="12">
        <f t="array" ref="K67">+INDEX('Back data'!$A$321:$AV$321,,MAX(IF('Back data'!$A$321:$AV$321&lt;&gt;"",COLUMN('Back data'!$A$321:$AV$321)))-K$6)/K65</f>
        <v>6.9277108433734927E-2</v>
      </c>
      <c r="L67" s="12">
        <f t="array" ref="L67">+INDEX('Back data'!$A$321:$AV$321,,MAX(IF('Back data'!$A$321:$AV$321&lt;&gt;"",COLUMN('Back data'!$A$321:$AV$321)))-L$6)/L65</f>
        <v>5.662530309513622E-2</v>
      </c>
      <c r="M67" s="12">
        <f t="array" ref="M67">+INDEX('Back data'!$A$321:$AV$321,,MAX(IF('Back data'!$A$321:$AV$321&lt;&gt;"",COLUMN('Back data'!$A$321:$AV$321)))-M$6)/M65</f>
        <v>4.0731504571903575E-2</v>
      </c>
      <c r="N67" s="12">
        <f t="array" ref="N67">+INDEX('Back data'!$A$321:$AV$321,,MAX(IF('Back data'!$A$321:$AV$321&lt;&gt;"",COLUMN('Back data'!$A$321:$AV$321)))-N$6)/N65</f>
        <v>5.7739735964021467E-2</v>
      </c>
      <c r="O67" s="12">
        <f t="array" ref="O67">+INDEX('Back data'!$A$321:$AV$321,,MAX(IF('Back data'!$A$321:$AV$321&lt;&gt;"",COLUMN('Back data'!$A$321:$AV$321)))-O$6)/O65</f>
        <v>3.9099345808610991E-2</v>
      </c>
      <c r="P67" s="12">
        <f t="array" ref="P67">+INDEX('Back data'!$A$321:$AV$321,,MAX(IF('Back data'!$A$321:$AV$321&lt;&gt;"",COLUMN('Back data'!$A$321:$AV$321)))-P$6)/P65</f>
        <v>5.8280978478812993E-2</v>
      </c>
    </row>
    <row r="68" spans="1:16" x14ac:dyDescent="0.3">
      <c r="A68" s="33"/>
      <c r="B68" s="30"/>
      <c r="C68" s="34"/>
      <c r="D68" s="35"/>
      <c r="E68" s="35"/>
      <c r="F68" s="35"/>
      <c r="G68" s="35"/>
      <c r="H68" s="35"/>
      <c r="I68" s="35"/>
      <c r="J68" s="35"/>
      <c r="K68" s="35"/>
      <c r="L68" s="35"/>
      <c r="M68" s="35"/>
      <c r="N68" s="35"/>
      <c r="O68" s="35"/>
      <c r="P68" s="35"/>
    </row>
    <row r="69" spans="1:16" x14ac:dyDescent="0.3">
      <c r="A69" s="33"/>
      <c r="B69" s="30"/>
      <c r="C69" s="34"/>
      <c r="D69" s="35"/>
      <c r="E69" s="35"/>
      <c r="F69" s="35"/>
      <c r="G69" s="35"/>
      <c r="H69" s="35"/>
      <c r="I69" s="35"/>
      <c r="J69" s="35"/>
      <c r="K69" s="35"/>
      <c r="L69" s="35"/>
      <c r="M69" s="35"/>
      <c r="N69" s="35"/>
      <c r="O69" s="35"/>
      <c r="P69" s="35"/>
    </row>
    <row r="70" spans="1:16" x14ac:dyDescent="0.3">
      <c r="A70" s="33"/>
      <c r="B70" s="30"/>
      <c r="C70" s="34"/>
      <c r="D70" s="35"/>
      <c r="E70" s="35"/>
      <c r="F70" s="35"/>
      <c r="G70" s="35"/>
      <c r="H70" s="35"/>
      <c r="I70" s="35"/>
      <c r="J70" s="35"/>
      <c r="K70" s="35"/>
      <c r="L70" s="35"/>
      <c r="M70" s="35"/>
      <c r="N70" s="35"/>
      <c r="O70" s="35"/>
      <c r="P70" s="35"/>
    </row>
    <row r="71" spans="1:16" x14ac:dyDescent="0.3">
      <c r="A71" s="33"/>
      <c r="B71" s="30"/>
      <c r="C71" s="34"/>
      <c r="D71" s="35"/>
      <c r="E71" s="35"/>
      <c r="F71" s="35"/>
      <c r="G71" s="35"/>
      <c r="H71" s="35"/>
      <c r="I71" s="35"/>
      <c r="J71" s="35"/>
      <c r="K71" s="35"/>
      <c r="L71" s="35"/>
      <c r="M71" s="35"/>
      <c r="N71" s="35"/>
      <c r="O71" s="35"/>
      <c r="P71" s="35"/>
    </row>
    <row r="72" spans="1:16" x14ac:dyDescent="0.3">
      <c r="A72" s="33"/>
      <c r="B72" s="30"/>
      <c r="C72" s="34"/>
      <c r="D72" s="35"/>
      <c r="E72" s="35"/>
      <c r="F72" s="35"/>
      <c r="G72" s="35"/>
      <c r="H72" s="35"/>
      <c r="I72" s="35"/>
      <c r="J72" s="35"/>
      <c r="K72" s="35"/>
      <c r="L72" s="35"/>
      <c r="M72" s="35"/>
      <c r="N72" s="35"/>
      <c r="O72" s="35"/>
      <c r="P72" s="35"/>
    </row>
    <row r="73" spans="1:16" x14ac:dyDescent="0.3">
      <c r="A73" s="7"/>
      <c r="B73" s="8"/>
      <c r="C73" s="9" t="s">
        <v>68</v>
      </c>
      <c r="D73" s="10">
        <f t="array" ref="D73">INDEX('Back data'!$A$181:$AV$181,,MAX(IF('Back data'!$A$181:$AV$181&lt;&gt;"",COLUMN('Back data'!$A$181:$AV$181)))-D$6)+INDEX('Back data'!$A$182:$AV$182,,MAX(IF('Back data'!$A$182:$AV$182&lt;&gt;"",COLUMN('Back data'!$A$182:$AV$182)))-D$6)</f>
        <v>67.240000000000009</v>
      </c>
      <c r="E73" s="10">
        <f t="array" ref="E73">INDEX('Back data'!$A$181:$AV$181,,MAX(IF('Back data'!$A$181:$AV$181&lt;&gt;"",COLUMN('Back data'!$A$181:$AV$181)))-E$6)+INDEX('Back data'!$A$182:$AV$182,,MAX(IF('Back data'!$A$182:$AV$182&lt;&gt;"",COLUMN('Back data'!$A$182:$AV$182)))-E$6)</f>
        <v>67.039999999999992</v>
      </c>
      <c r="F73" s="10">
        <f t="array" ref="F73">INDEX('Back data'!$A$181:$AV$181,,MAX(IF('Back data'!$A$181:$AV$181&lt;&gt;"",COLUMN('Back data'!$A$181:$AV$181)))-F$6)+INDEX('Back data'!$A$182:$AV$182,,MAX(IF('Back data'!$A$182:$AV$182&lt;&gt;"",COLUMN('Back data'!$A$182:$AV$182)))-F$6)</f>
        <v>67</v>
      </c>
      <c r="G73" s="10">
        <f t="array" ref="G73">INDEX('Back data'!$A$181:$AV$181,,MAX(IF('Back data'!$A$181:$AV$181&lt;&gt;"",COLUMN('Back data'!$A$181:$AV$181)))-G$6)+INDEX('Back data'!$A$182:$AV$182,,MAX(IF('Back data'!$A$182:$AV$182&lt;&gt;"",COLUMN('Back data'!$A$182:$AV$182)))-G$6)</f>
        <v>66.680000000000007</v>
      </c>
      <c r="H73" s="10">
        <f t="array" ref="H73">INDEX('Back data'!$A$181:$AV$181,,MAX(IF('Back data'!$A$181:$AV$181&lt;&gt;"",COLUMN('Back data'!$A$181:$AV$181)))-H$6)+INDEX('Back data'!$A$182:$AV$182,,MAX(IF('Back data'!$A$182:$AV$182&lt;&gt;"",COLUMN('Back data'!$A$182:$AV$182)))-H$6)</f>
        <v>68.010000000000005</v>
      </c>
      <c r="I73" s="10">
        <f t="array" ref="I73">INDEX('Back data'!$A$181:$AV$181,,MAX(IF('Back data'!$A$181:$AV$181&lt;&gt;"",COLUMN('Back data'!$A$181:$AV$181)))-I$6)+INDEX('Back data'!$A$182:$AV$182,,MAX(IF('Back data'!$A$182:$AV$182&lt;&gt;"",COLUMN('Back data'!$A$182:$AV$182)))-I$6)</f>
        <v>69.930000000000007</v>
      </c>
      <c r="J73" s="10">
        <f t="array" ref="J73">INDEX('Back data'!$A$181:$AV$181,,MAX(IF('Back data'!$A$181:$AV$181&lt;&gt;"",COLUMN('Back data'!$A$181:$AV$181)))-J$6)+INDEX('Back data'!$A$182:$AV$182,,MAX(IF('Back data'!$A$182:$AV$182&lt;&gt;"",COLUMN('Back data'!$A$182:$AV$182)))-J$6)</f>
        <v>73.17</v>
      </c>
      <c r="K73" s="10">
        <f t="array" ref="K73">INDEX('Back data'!$A$181:$AV$181,,MAX(IF('Back data'!$A$181:$AV$181&lt;&gt;"",COLUMN('Back data'!$A$181:$AV$181)))-K$6)+INDEX('Back data'!$A$182:$AV$182,,MAX(IF('Back data'!$A$182:$AV$182&lt;&gt;"",COLUMN('Back data'!$A$182:$AV$182)))-K$6)</f>
        <v>70.709999999999994</v>
      </c>
      <c r="L73" s="10">
        <f t="array" ref="L73">INDEX('Back data'!$A$181:$AV$181,,MAX(IF('Back data'!$A$181:$AV$181&lt;&gt;"",COLUMN('Back data'!$A$181:$AV$181)))-L$6)+INDEX('Back data'!$A$182:$AV$182,,MAX(IF('Back data'!$A$182:$AV$182&lt;&gt;"",COLUMN('Back data'!$A$182:$AV$182)))-L$6)</f>
        <v>74.52000000000001</v>
      </c>
      <c r="M73" s="10">
        <f t="array" ref="M73">INDEX('Back data'!$A$181:$AV$181,,MAX(IF('Back data'!$A$181:$AV$181&lt;&gt;"",COLUMN('Back data'!$A$181:$AV$181)))-M$6)+INDEX('Back data'!$A$182:$AV$182,,MAX(IF('Back data'!$A$182:$AV$182&lt;&gt;"",COLUMN('Back data'!$A$182:$AV$182)))-M$6)</f>
        <v>73.86</v>
      </c>
      <c r="N73" s="10">
        <f t="array" ref="N73">INDEX('Back data'!$A$181:$AV$181,,MAX(IF('Back data'!$A$181:$AV$181&lt;&gt;"",COLUMN('Back data'!$A$181:$AV$181)))-N$6)+INDEX('Back data'!$A$182:$AV$182,,MAX(IF('Back data'!$A$182:$AV$182&lt;&gt;"",COLUMN('Back data'!$A$182:$AV$182)))-N$6)</f>
        <v>73.319999999999993</v>
      </c>
      <c r="O73" s="10">
        <f t="array" ref="O73">INDEX('Back data'!$A$181:$AV$181,,MAX(IF('Back data'!$A$181:$AV$181&lt;&gt;"",COLUMN('Back data'!$A$181:$AV$181)))-O$6)+INDEX('Back data'!$A$182:$AV$182,,MAX(IF('Back data'!$A$182:$AV$182&lt;&gt;"",COLUMN('Back data'!$A$182:$AV$182)))-O$6)</f>
        <v>74.930000000000007</v>
      </c>
      <c r="P73" s="10">
        <f t="array" ref="P73">INDEX('Back data'!$A$181:$AV$181,,MAX(IF('Back data'!$A$181:$AV$181&lt;&gt;"",COLUMN('Back data'!$A$181:$AV$181)))-P$6)+INDEX('Back data'!$A$182:$AV$182,,MAX(IF('Back data'!$A$182:$AV$182&lt;&gt;"",COLUMN('Back data'!$A$182:$AV$182)))-P$6)</f>
        <v>74.210000000000008</v>
      </c>
    </row>
    <row r="74" spans="1:16" x14ac:dyDescent="0.3">
      <c r="A74" s="38" t="s">
        <v>77</v>
      </c>
      <c r="B74" s="39" t="s">
        <v>75</v>
      </c>
      <c r="C74" s="11" t="s">
        <v>70</v>
      </c>
      <c r="D74" s="12">
        <f t="array" ref="D74">INDEX('Back data'!$A$181:$AV$181,,MAX(IF('Back data'!$A$181:$AV$181&lt;&gt;"",COLUMN('Back data'!$A$181:$AV$181)))-D$6)/D73</f>
        <v>0.89425936942296247</v>
      </c>
      <c r="E74" s="12">
        <f t="array" ref="E74">INDEX('Back data'!$A$181:$AV$181,,MAX(IF('Back data'!$A$181:$AV$181&lt;&gt;"",COLUMN('Back data'!$A$181:$AV$181)))-E$6)/E73</f>
        <v>0.9286992840095466</v>
      </c>
      <c r="F74" s="12">
        <f t="array" ref="F74">INDEX('Back data'!$A$181:$AV$181,,MAX(IF('Back data'!$A$181:$AV$181&lt;&gt;"",COLUMN('Back data'!$A$181:$AV$181)))-F$6)/F73</f>
        <v>0.88776119402985065</v>
      </c>
      <c r="G74" s="12">
        <f t="array" ref="G74">INDEX('Back data'!$A$181:$AV$181,,MAX(IF('Back data'!$A$181:$AV$181&lt;&gt;"",COLUMN('Back data'!$A$181:$AV$181)))-G$6)/G73</f>
        <v>0.91991601679664059</v>
      </c>
      <c r="H74" s="12">
        <f t="array" ref="H74">INDEX('Back data'!$A$181:$AV$181,,MAX(IF('Back data'!$A$181:$AV$181&lt;&gt;"",COLUMN('Back data'!$A$181:$AV$181)))-H$6)/H73</f>
        <v>0.91060138214968378</v>
      </c>
      <c r="I74" s="12">
        <f t="array" ref="I74">INDEX('Back data'!$A$181:$AV$181,,MAX(IF('Back data'!$A$181:$AV$181&lt;&gt;"",COLUMN('Back data'!$A$181:$AV$181)))-I$6)/I73</f>
        <v>0.92521092521092518</v>
      </c>
      <c r="J74" s="12">
        <f t="array" ref="J74">INDEX('Back data'!$A$181:$AV$181,,MAX(IF('Back data'!$A$181:$AV$181&lt;&gt;"",COLUMN('Back data'!$A$181:$AV$181)))-J$6)/J73</f>
        <v>0.93357933579335795</v>
      </c>
      <c r="K74" s="12">
        <f t="array" ref="K74">INDEX('Back data'!$A$181:$AV$181,,MAX(IF('Back data'!$A$181:$AV$181&lt;&gt;"",COLUMN('Back data'!$A$181:$AV$181)))-K$6)/K73</f>
        <v>0.94951209164191774</v>
      </c>
      <c r="L74" s="12">
        <f t="array" ref="L74">INDEX('Back data'!$A$181:$AV$181,,MAX(IF('Back data'!$A$181:$AV$181&lt;&gt;"",COLUMN('Back data'!$A$181:$AV$181)))-L$6)/L73</f>
        <v>0.95920558239398812</v>
      </c>
      <c r="M74" s="12">
        <f t="array" ref="M74">INDEX('Back data'!$A$181:$AV$181,,MAX(IF('Back data'!$A$181:$AV$181&lt;&gt;"",COLUMN('Back data'!$A$181:$AV$181)))-M$6)/M73</f>
        <v>0.95315461684267544</v>
      </c>
      <c r="N74" s="12">
        <f t="array" ref="N74">INDEX('Back data'!$A$181:$AV$181,,MAX(IF('Back data'!$A$181:$AV$181&lt;&gt;"",COLUMN('Back data'!$A$181:$AV$181)))-N$6)/N73</f>
        <v>0.93235133660665581</v>
      </c>
      <c r="O74" s="12">
        <f t="array" ref="O74">INDEX('Back data'!$A$181:$AV$181,,MAX(IF('Back data'!$A$181:$AV$181&lt;&gt;"",COLUMN('Back data'!$A$181:$AV$181)))-O$6)/O73</f>
        <v>0.93393834245295604</v>
      </c>
      <c r="P74" s="12">
        <f t="array" ref="P74">INDEX('Back data'!$A$181:$AV$181,,MAX(IF('Back data'!$A$181:$AV$181&lt;&gt;"",COLUMN('Back data'!$A$181:$AV$181)))-P$6)/P73</f>
        <v>0.94299959574181369</v>
      </c>
    </row>
    <row r="75" spans="1:16" x14ac:dyDescent="0.3">
      <c r="A75" s="38" t="s">
        <v>77</v>
      </c>
      <c r="B75" s="39" t="s">
        <v>76</v>
      </c>
      <c r="C75" s="11" t="s">
        <v>71</v>
      </c>
      <c r="D75" s="12">
        <f t="array" ref="D75">INDEX('Back data'!$A$182:$AV$182,,MAX(IF('Back data'!$A$182:$AV$182&lt;&gt;"",COLUMN('Back data'!$A$182:$AV$182)))-D$6)/D73</f>
        <v>0.10574063057703746</v>
      </c>
      <c r="E75" s="12">
        <f t="array" ref="E75">INDEX('Back data'!$A$182:$AV$182,,MAX(IF('Back data'!$A$182:$AV$182&lt;&gt;"",COLUMN('Back data'!$A$182:$AV$182)))-E$6)/E73</f>
        <v>7.130071599045347E-2</v>
      </c>
      <c r="F75" s="12">
        <f t="array" ref="F75">INDEX('Back data'!$A$182:$AV$182,,MAX(IF('Back data'!$A$182:$AV$182&lt;&gt;"",COLUMN('Back data'!$A$182:$AV$182)))-F$6)/F73</f>
        <v>0.11223880597014925</v>
      </c>
      <c r="G75" s="12">
        <f t="array" ref="G75">INDEX('Back data'!$A$182:$AV$182,,MAX(IF('Back data'!$A$182:$AV$182&lt;&gt;"",COLUMN('Back data'!$A$182:$AV$182)))-G$6)/G73</f>
        <v>8.0083983203359313E-2</v>
      </c>
      <c r="H75" s="12">
        <f t="array" ref="H75">INDEX('Back data'!$A$182:$AV$182,,MAX(IF('Back data'!$A$182:$AV$182&lt;&gt;"",COLUMN('Back data'!$A$182:$AV$182)))-H$6)/H73</f>
        <v>8.9398617850316123E-2</v>
      </c>
      <c r="I75" s="12">
        <f t="array" ref="I75">INDEX('Back data'!$A$182:$AV$182,,MAX(IF('Back data'!$A$182:$AV$182&lt;&gt;"",COLUMN('Back data'!$A$182:$AV$182)))-I$6)/I73</f>
        <v>7.4789074789074789E-2</v>
      </c>
      <c r="J75" s="12">
        <f t="array" ref="J75">INDEX('Back data'!$A$182:$AV$182,,MAX(IF('Back data'!$A$182:$AV$182&lt;&gt;"",COLUMN('Back data'!$A$182:$AV$182)))-J$6)/J73</f>
        <v>6.6420664206642069E-2</v>
      </c>
      <c r="K75" s="12">
        <f t="array" ref="K75">INDEX('Back data'!$A$182:$AV$182,,MAX(IF('Back data'!$A$182:$AV$182&lt;&gt;"",COLUMN('Back data'!$A$182:$AV$182)))-K$6)/K73</f>
        <v>5.0487908358082312E-2</v>
      </c>
      <c r="L75" s="12">
        <f t="array" ref="L75">INDEX('Back data'!$A$182:$AV$182,,MAX(IF('Back data'!$A$182:$AV$182&lt;&gt;"",COLUMN('Back data'!$A$182:$AV$182)))-L$6)/L73</f>
        <v>4.0794417606011803E-2</v>
      </c>
      <c r="M75" s="12">
        <f t="array" ref="M75">INDEX('Back data'!$A$182:$AV$182,,MAX(IF('Back data'!$A$182:$AV$182&lt;&gt;"",COLUMN('Back data'!$A$182:$AV$182)))-M$6)/M73</f>
        <v>4.6845383157324672E-2</v>
      </c>
      <c r="N75" s="12">
        <f t="array" ref="N75">INDEX('Back data'!$A$182:$AV$182,,MAX(IF('Back data'!$A$182:$AV$182&lt;&gt;"",COLUMN('Back data'!$A$182:$AV$182)))-N$6)/N73</f>
        <v>6.7648663393344244E-2</v>
      </c>
      <c r="O75" s="12">
        <f t="array" ref="O75">INDEX('Back data'!$A$182:$AV$182,,MAX(IF('Back data'!$A$182:$AV$182&lt;&gt;"",COLUMN('Back data'!$A$182:$AV$182)))-O$6)/O73</f>
        <v>6.6061657547043906E-2</v>
      </c>
      <c r="P75" s="12">
        <f t="array" ref="P75">INDEX('Back data'!$A$182:$AV$182,,MAX(IF('Back data'!$A$182:$AV$182&lt;&gt;"",COLUMN('Back data'!$A$182:$AV$182)))-P$6)/P73</f>
        <v>5.7000404258186227E-2</v>
      </c>
    </row>
    <row r="76" spans="1:16" x14ac:dyDescent="0.3">
      <c r="B76" s="29"/>
    </row>
    <row r="77" spans="1:16" x14ac:dyDescent="0.3">
      <c r="B77" s="29"/>
    </row>
    <row r="78" spans="1:16" x14ac:dyDescent="0.3">
      <c r="B78" s="29"/>
      <c r="C78" s="9" t="s">
        <v>68</v>
      </c>
      <c r="D78" s="10">
        <f t="array" ref="D78">INDEX('Back data'!$A$187:$AV$187,,MAX(IF('Back data'!$A$187:$AV$187&lt;&gt;"",COLUMN('Back data'!$A$187:$AV$187)))-D$6)+INDEX('Back data'!$A$188:$AV$188,,MAX(IF('Back data'!$A$188:$AV$188&lt;&gt;"",COLUMN('Back data'!$A$188:$AV$188)))-D$6)</f>
        <v>68.069999999999993</v>
      </c>
      <c r="E78" s="10">
        <f t="array" ref="E78">INDEX('Back data'!$A$187:$AV$187,,MAX(IF('Back data'!$A$187:$AV$187&lt;&gt;"",COLUMN('Back data'!$A$187:$AV$187)))-E$6)+INDEX('Back data'!$A$188:$AV$188,,MAX(IF('Back data'!$A$188:$AV$188&lt;&gt;"",COLUMN('Back data'!$A$188:$AV$188)))-E$6)</f>
        <v>68.27</v>
      </c>
      <c r="F78" s="10">
        <f t="array" ref="F78">INDEX('Back data'!$A$187:$AV$187,,MAX(IF('Back data'!$A$187:$AV$187&lt;&gt;"",COLUMN('Back data'!$A$187:$AV$187)))-F$6)+INDEX('Back data'!$A$188:$AV$188,,MAX(IF('Back data'!$A$188:$AV$188&lt;&gt;"",COLUMN('Back data'!$A$188:$AV$188)))-F$6)</f>
        <v>67.759999999999991</v>
      </c>
      <c r="G78" s="10">
        <f t="array" ref="G78">INDEX('Back data'!$A$187:$AV$187,,MAX(IF('Back data'!$A$187:$AV$187&lt;&gt;"",COLUMN('Back data'!$A$187:$AV$187)))-G$6)+INDEX('Back data'!$A$188:$AV$188,,MAX(IF('Back data'!$A$188:$AV$188&lt;&gt;"",COLUMN('Back data'!$A$188:$AV$188)))-G$6)</f>
        <v>67.739999999999995</v>
      </c>
      <c r="H78" s="10">
        <f t="array" ref="H78">INDEX('Back data'!$A$187:$AV$187,,MAX(IF('Back data'!$A$187:$AV$187&lt;&gt;"",COLUMN('Back data'!$A$187:$AV$187)))-H$6)+INDEX('Back data'!$A$188:$AV$188,,MAX(IF('Back data'!$A$188:$AV$188&lt;&gt;"",COLUMN('Back data'!$A$188:$AV$188)))-H$6)</f>
        <v>68.260000000000005</v>
      </c>
      <c r="I78" s="10">
        <f t="array" ref="I78">INDEX('Back data'!$A$187:$AV$187,,MAX(IF('Back data'!$A$187:$AV$187&lt;&gt;"",COLUMN('Back data'!$A$187:$AV$187)))-I$6)+INDEX('Back data'!$A$188:$AV$188,,MAX(IF('Back data'!$A$188:$AV$188&lt;&gt;"",COLUMN('Back data'!$A$188:$AV$188)))-I$6)</f>
        <v>67.27</v>
      </c>
      <c r="J78" s="10">
        <f t="array" ref="J78">INDEX('Back data'!$A$187:$AV$187,,MAX(IF('Back data'!$A$187:$AV$187&lt;&gt;"",COLUMN('Back data'!$A$187:$AV$187)))-J$6)+INDEX('Back data'!$A$188:$AV$188,,MAX(IF('Back data'!$A$188:$AV$188&lt;&gt;"",COLUMN('Back data'!$A$188:$AV$188)))-J$6)</f>
        <v>70.87</v>
      </c>
      <c r="K78" s="10">
        <f t="array" ref="K78">INDEX('Back data'!$A$187:$AV$187,,MAX(IF('Back data'!$A$187:$AV$187&lt;&gt;"",COLUMN('Back data'!$A$187:$AV$187)))-K$6)+INDEX('Back data'!$A$188:$AV$188,,MAX(IF('Back data'!$A$188:$AV$188&lt;&gt;"",COLUMN('Back data'!$A$188:$AV$188)))-K$6)</f>
        <v>63.910000000000004</v>
      </c>
      <c r="L78" s="10">
        <f t="array" ref="L78">INDEX('Back data'!$A$187:$AV$187,,MAX(IF('Back data'!$A$187:$AV$187&lt;&gt;"",COLUMN('Back data'!$A$187:$AV$187)))-L$6)+INDEX('Back data'!$A$188:$AV$188,,MAX(IF('Back data'!$A$188:$AV$188&lt;&gt;"",COLUMN('Back data'!$A$188:$AV$188)))-L$6)</f>
        <v>67.59</v>
      </c>
      <c r="M78" s="10">
        <f t="array" ref="M78">INDEX('Back data'!$A$187:$AV$187,,MAX(IF('Back data'!$A$187:$AV$187&lt;&gt;"",COLUMN('Back data'!$A$187:$AV$187)))-M$6)+INDEX('Back data'!$A$188:$AV$188,,MAX(IF('Back data'!$A$188:$AV$188&lt;&gt;"",COLUMN('Back data'!$A$188:$AV$188)))-M$6)</f>
        <v>75.33</v>
      </c>
      <c r="N78" s="10">
        <f t="array" ref="N78">INDEX('Back data'!$A$187:$AV$187,,MAX(IF('Back data'!$A$187:$AV$187&lt;&gt;"",COLUMN('Back data'!$A$187:$AV$187)))-N$6)+INDEX('Back data'!$A$188:$AV$188,,MAX(IF('Back data'!$A$188:$AV$188&lt;&gt;"",COLUMN('Back data'!$A$188:$AV$188)))-N$6)</f>
        <v>69.48</v>
      </c>
      <c r="O78" s="10">
        <f t="array" ref="O78">INDEX('Back data'!$A$187:$AV$187,,MAX(IF('Back data'!$A$187:$AV$187&lt;&gt;"",COLUMN('Back data'!$A$187:$AV$187)))-O$6)+INDEX('Back data'!$A$188:$AV$188,,MAX(IF('Back data'!$A$188:$AV$188&lt;&gt;"",COLUMN('Back data'!$A$188:$AV$188)))-O$6)</f>
        <v>75.08</v>
      </c>
      <c r="P78" s="10">
        <f t="array" ref="P78">INDEX('Back data'!$A$187:$AV$187,,MAX(IF('Back data'!$A$187:$AV$187&lt;&gt;"",COLUMN('Back data'!$A$187:$AV$187)))-P$6)+INDEX('Back data'!$A$188:$AV$188,,MAX(IF('Back data'!$A$188:$AV$188&lt;&gt;"",COLUMN('Back data'!$A$188:$AV$188)))-P$6)</f>
        <v>75.13</v>
      </c>
    </row>
    <row r="79" spans="1:16" x14ac:dyDescent="0.3">
      <c r="A79" s="38" t="s">
        <v>77</v>
      </c>
      <c r="B79" s="40" t="s">
        <v>72</v>
      </c>
      <c r="C79" s="11" t="s">
        <v>70</v>
      </c>
      <c r="D79" s="12">
        <f t="array" ref="D79">INDEX('Back data'!$A$187:$AV$187,,MAX(IF('Back data'!$A$187:$AV$187&lt;&gt;"",COLUMN('Back data'!$A$187:$AV$187)))-D$6)/D78</f>
        <v>0.77655354781842223</v>
      </c>
      <c r="E79" s="12">
        <f t="array" ref="E79">INDEX('Back data'!$A$187:$AV$187,,MAX(IF('Back data'!$A$187:$AV$187&lt;&gt;"",COLUMN('Back data'!$A$187:$AV$187)))-E$6)/E78</f>
        <v>0.84868902885601294</v>
      </c>
      <c r="F79" s="12">
        <f t="array" ref="F79">INDEX('Back data'!$A$187:$AV$187,,MAX(IF('Back data'!$A$187:$AV$187&lt;&gt;"",COLUMN('Back data'!$A$187:$AV$187)))-F$6)/F78</f>
        <v>0.72181227863046049</v>
      </c>
      <c r="G79" s="12">
        <f t="array" ref="G79">INDEX('Back data'!$A$187:$AV$187,,MAX(IF('Back data'!$A$187:$AV$187&lt;&gt;"",COLUMN('Back data'!$A$187:$AV$187)))-G$6)/G78</f>
        <v>0.82270445822261595</v>
      </c>
      <c r="H79" s="12">
        <f t="array" ref="H79">INDEX('Back data'!$A$187:$AV$187,,MAX(IF('Back data'!$A$187:$AV$187&lt;&gt;"",COLUMN('Back data'!$A$187:$AV$187)))-H$6)/H78</f>
        <v>0.8316730149428655</v>
      </c>
      <c r="I79" s="12">
        <f t="array" ref="I79">INDEX('Back data'!$A$187:$AV$187,,MAX(IF('Back data'!$A$187:$AV$187&lt;&gt;"",COLUMN('Back data'!$A$187:$AV$187)))-I$6)/I78</f>
        <v>0.79797829641742235</v>
      </c>
      <c r="J79" s="12">
        <f t="array" ref="J79">INDEX('Back data'!$A$187:$AV$187,,MAX(IF('Back data'!$A$187:$AV$187&lt;&gt;"",COLUMN('Back data'!$A$187:$AV$187)))-J$6)/J78</f>
        <v>0.80866375052913786</v>
      </c>
      <c r="K79" s="12">
        <f t="array" ref="K79">INDEX('Back data'!$A$187:$AV$187,,MAX(IF('Back data'!$A$187:$AV$187&lt;&gt;"",COLUMN('Back data'!$A$187:$AV$187)))-K$6)/K78</f>
        <v>0.82631826005319975</v>
      </c>
      <c r="L79" s="12">
        <f t="array" ref="L79">INDEX('Back data'!$A$187:$AV$187,,MAX(IF('Back data'!$A$187:$AV$187&lt;&gt;"",COLUMN('Back data'!$A$187:$AV$187)))-L$6)/L78</f>
        <v>0.85633969522118658</v>
      </c>
      <c r="M79" s="12">
        <f t="array" ref="M79">INDEX('Back data'!$A$187:$AV$187,,MAX(IF('Back data'!$A$187:$AV$187&lt;&gt;"",COLUMN('Back data'!$A$187:$AV$187)))-M$6)/M78</f>
        <v>0.84016991902296567</v>
      </c>
      <c r="N79" s="12">
        <f t="array" ref="N79">INDEX('Back data'!$A$187:$AV$187,,MAX(IF('Back data'!$A$187:$AV$187&lt;&gt;"",COLUMN('Back data'!$A$187:$AV$187)))-N$6)/N78</f>
        <v>0.80426021876799081</v>
      </c>
      <c r="O79" s="12">
        <f t="array" ref="O79">INDEX('Back data'!$A$187:$AV$187,,MAX(IF('Back data'!$A$187:$AV$187&lt;&gt;"",COLUMN('Back data'!$A$187:$AV$187)))-O$6)/O78</f>
        <v>0.80474160895045288</v>
      </c>
      <c r="P79" s="12">
        <f t="array" ref="P79">INDEX('Back data'!$A$187:$AV$187,,MAX(IF('Back data'!$A$187:$AV$187&lt;&gt;"",COLUMN('Back data'!$A$187:$AV$187)))-P$6)/P78</f>
        <v>0.82643418075336095</v>
      </c>
    </row>
    <row r="80" spans="1:16" x14ac:dyDescent="0.3">
      <c r="A80" s="38" t="s">
        <v>77</v>
      </c>
      <c r="B80" s="40" t="s">
        <v>72</v>
      </c>
      <c r="C80" s="11" t="s">
        <v>71</v>
      </c>
      <c r="D80" s="12">
        <f t="array" ref="D80">INDEX('Back data'!$A$188:$AV$188,,MAX(IF('Back data'!$A$188:$AV$188&lt;&gt;"",COLUMN('Back data'!$A$188:$AV$188)))-D$6)/D78</f>
        <v>0.22344645218157783</v>
      </c>
      <c r="E80" s="12">
        <f t="array" ref="E80">INDEX('Back data'!$A$188:$AV$188,,MAX(IF('Back data'!$A$188:$AV$188&lt;&gt;"",COLUMN('Back data'!$A$188:$AV$188)))-E$6)/E78</f>
        <v>0.15131097114398712</v>
      </c>
      <c r="F80" s="12">
        <f t="array" ref="F80">INDEX('Back data'!$A$188:$AV$188,,MAX(IF('Back data'!$A$188:$AV$188&lt;&gt;"",COLUMN('Back data'!$A$188:$AV$188)))-F$6)/F78</f>
        <v>0.27818772136953962</v>
      </c>
      <c r="G80" s="12">
        <f t="array" ref="G80">INDEX('Back data'!$A$188:$AV$188,,MAX(IF('Back data'!$A$188:$AV$188&lt;&gt;"",COLUMN('Back data'!$A$188:$AV$188)))-G$6)/G78</f>
        <v>0.17729554177738413</v>
      </c>
      <c r="H80" s="12">
        <f t="array" ref="H80">INDEX('Back data'!$A$188:$AV$188,,MAX(IF('Back data'!$A$188:$AV$188&lt;&gt;"",COLUMN('Back data'!$A$188:$AV$188)))-H$6)/H78</f>
        <v>0.16832698505713448</v>
      </c>
      <c r="I80" s="12">
        <f t="array" ref="I80">INDEX('Back data'!$A$188:$AV$188,,MAX(IF('Back data'!$A$188:$AV$188&lt;&gt;"",COLUMN('Back data'!$A$188:$AV$188)))-I$6)/I78</f>
        <v>0.20202170358257768</v>
      </c>
      <c r="J80" s="12">
        <f t="array" ref="J80">INDEX('Back data'!$A$188:$AV$188,,MAX(IF('Back data'!$A$188:$AV$188&lt;&gt;"",COLUMN('Back data'!$A$188:$AV$188)))-J$6)/J78</f>
        <v>0.19133624947086214</v>
      </c>
      <c r="K80" s="12">
        <f t="array" ref="K80">INDEX('Back data'!$A$188:$AV$188,,MAX(IF('Back data'!$A$188:$AV$188&lt;&gt;"",COLUMN('Back data'!$A$188:$AV$188)))-K$6)/K78</f>
        <v>0.17368173994680017</v>
      </c>
      <c r="L80" s="12">
        <f t="array" ref="L80">INDEX('Back data'!$A$188:$AV$188,,MAX(IF('Back data'!$A$188:$AV$188&lt;&gt;"",COLUMN('Back data'!$A$188:$AV$188)))-L$6)/L78</f>
        <v>0.14366030477881345</v>
      </c>
      <c r="M80" s="12">
        <f t="array" ref="M80">INDEX('Back data'!$A$188:$AV$188,,MAX(IF('Back data'!$A$188:$AV$188&lt;&gt;"",COLUMN('Back data'!$A$188:$AV$188)))-M$6)/M78</f>
        <v>0.15983008097703438</v>
      </c>
      <c r="N80" s="12">
        <f t="array" ref="N80">INDEX('Back data'!$A$188:$AV$188,,MAX(IF('Back data'!$A$188:$AV$188&lt;&gt;"",COLUMN('Back data'!$A$188:$AV$188)))-N$6)/N78</f>
        <v>0.19573978123200919</v>
      </c>
      <c r="O80" s="12">
        <f t="array" ref="O80">INDEX('Back data'!$A$188:$AV$188,,MAX(IF('Back data'!$A$188:$AV$188&lt;&gt;"",COLUMN('Back data'!$A$188:$AV$188)))-O$6)/O78</f>
        <v>0.19525839104954715</v>
      </c>
      <c r="P80" s="12">
        <f t="array" ref="P80">INDEX('Back data'!$A$188:$AV$188,,MAX(IF('Back data'!$A$188:$AV$188&lt;&gt;"",COLUMN('Back data'!$A$188:$AV$188)))-P$6)/P78</f>
        <v>0.17356581924663916</v>
      </c>
    </row>
    <row r="82" spans="1:16" x14ac:dyDescent="0.3">
      <c r="C82" s="13"/>
      <c r="D82" s="13"/>
    </row>
    <row r="83" spans="1:16" x14ac:dyDescent="0.3">
      <c r="C83" s="9" t="s">
        <v>68</v>
      </c>
      <c r="D83" s="10">
        <f t="array" ref="D83">INDEX('Back data'!$A$193:$AV$193,,MAX(IF('Back data'!$A$193:$AV$193&lt;&gt;"",COLUMN('Back data'!$A$193:$AV$193)))-D$6)+INDEX('Back data'!$A$194:$AV$194,,MAX(IF('Back data'!$A$194:$AV$194&lt;&gt;"",COLUMN('Back data'!$A$194:$AV$194)))-D$6)</f>
        <v>65.399999999999991</v>
      </c>
      <c r="E83" s="10">
        <f t="array" ref="E83">INDEX('Back data'!$A$193:$AV$193,,MAX(IF('Back data'!$A$193:$AV$193&lt;&gt;"",COLUMN('Back data'!$A$193:$AV$193)))-E$6)+INDEX('Back data'!$A$194:$AV$194,,MAX(IF('Back data'!$A$194:$AV$194&lt;&gt;"",COLUMN('Back data'!$A$194:$AV$194)))-E$6)</f>
        <v>64.91</v>
      </c>
      <c r="F83" s="10">
        <f t="array" ref="F83">INDEX('Back data'!$A$193:$AV$193,,MAX(IF('Back data'!$A$193:$AV$193&lt;&gt;"",COLUMN('Back data'!$A$193:$AV$193)))-F$6)+INDEX('Back data'!$A$194:$AV$194,,MAX(IF('Back data'!$A$194:$AV$194&lt;&gt;"",COLUMN('Back data'!$A$194:$AV$194)))-F$6)</f>
        <v>65.63</v>
      </c>
      <c r="G83" s="10">
        <f t="array" ref="G83">INDEX('Back data'!$A$193:$AV$193,,MAX(IF('Back data'!$A$193:$AV$193&lt;&gt;"",COLUMN('Back data'!$A$193:$AV$193)))-G$6)+INDEX('Back data'!$A$194:$AV$194,,MAX(IF('Back data'!$A$194:$AV$194&lt;&gt;"",COLUMN('Back data'!$A$194:$AV$194)))-G$6)</f>
        <v>65.650000000000006</v>
      </c>
      <c r="H83" s="10">
        <f t="array" ref="H83">INDEX('Back data'!$A$193:$AV$193,,MAX(IF('Back data'!$A$193:$AV$193&lt;&gt;"",COLUMN('Back data'!$A$193:$AV$193)))-H$6)+INDEX('Back data'!$A$194:$AV$194,,MAX(IF('Back data'!$A$194:$AV$194&lt;&gt;"",COLUMN('Back data'!$A$194:$AV$194)))-H$6)</f>
        <v>67.539999999999992</v>
      </c>
      <c r="I83" s="10">
        <f t="array" ref="I83">INDEX('Back data'!$A$193:$AV$193,,MAX(IF('Back data'!$A$193:$AV$193&lt;&gt;"",COLUMN('Back data'!$A$193:$AV$193)))-I$6)+INDEX('Back data'!$A$194:$AV$194,,MAX(IF('Back data'!$A$194:$AV$194&lt;&gt;"",COLUMN('Back data'!$A$194:$AV$194)))-I$6)</f>
        <v>70.2</v>
      </c>
      <c r="J83" s="10">
        <f t="array" ref="J83">INDEX('Back data'!$A$193:$AV$193,,MAX(IF('Back data'!$A$193:$AV$193&lt;&gt;"",COLUMN('Back data'!$A$193:$AV$193)))-J$6)+INDEX('Back data'!$A$194:$AV$194,,MAX(IF('Back data'!$A$194:$AV$194&lt;&gt;"",COLUMN('Back data'!$A$194:$AV$194)))-J$6)</f>
        <v>72.970000000000013</v>
      </c>
      <c r="K83" s="10">
        <f t="array" ref="K83">INDEX('Back data'!$A$193:$AV$193,,MAX(IF('Back data'!$A$193:$AV$193&lt;&gt;"",COLUMN('Back data'!$A$193:$AV$193)))-K$6)+INDEX('Back data'!$A$194:$AV$194,,MAX(IF('Back data'!$A$194:$AV$194&lt;&gt;"",COLUMN('Back data'!$A$194:$AV$194)))-K$6)</f>
        <v>71.97</v>
      </c>
      <c r="L83" s="10">
        <f t="array" ref="L83">INDEX('Back data'!$A$193:$AV$193,,MAX(IF('Back data'!$A$193:$AV$193&lt;&gt;"",COLUMN('Back data'!$A$193:$AV$193)))-L$6)+INDEX('Back data'!$A$194:$AV$194,,MAX(IF('Back data'!$A$194:$AV$194&lt;&gt;"",COLUMN('Back data'!$A$194:$AV$194)))-L$6)</f>
        <v>75.39</v>
      </c>
      <c r="M83" s="10">
        <f t="array" ref="M83">INDEX('Back data'!$A$193:$AV$193,,MAX(IF('Back data'!$A$193:$AV$193&lt;&gt;"",COLUMN('Back data'!$A$193:$AV$193)))-M$6)+INDEX('Back data'!$A$194:$AV$194,,MAX(IF('Back data'!$A$194:$AV$194&lt;&gt;"",COLUMN('Back data'!$A$194:$AV$194)))-M$6)</f>
        <v>73.100000000000009</v>
      </c>
      <c r="N83" s="10">
        <f t="array" ref="N83">INDEX('Back data'!$A$193:$AV$193,,MAX(IF('Back data'!$A$193:$AV$193&lt;&gt;"",COLUMN('Back data'!$A$193:$AV$193)))-N$6)+INDEX('Back data'!$A$194:$AV$194,,MAX(IF('Back data'!$A$194:$AV$194&lt;&gt;"",COLUMN('Back data'!$A$194:$AV$194)))-N$6)</f>
        <v>73.190000000000012</v>
      </c>
      <c r="O83" s="10">
        <f t="array" ref="O83">INDEX('Back data'!$A$193:$AV$193,,MAX(IF('Back data'!$A$193:$AV$193&lt;&gt;"",COLUMN('Back data'!$A$193:$AV$193)))-O$6)+INDEX('Back data'!$A$194:$AV$194,,MAX(IF('Back data'!$A$194:$AV$194&lt;&gt;"",COLUMN('Back data'!$A$194:$AV$194)))-O$6)</f>
        <v>74</v>
      </c>
      <c r="P83" s="10">
        <f t="array" ref="P83">INDEX('Back data'!$A$193:$AV$193,,MAX(IF('Back data'!$A$193:$AV$193&lt;&gt;"",COLUMN('Back data'!$A$193:$AV$193)))-P$6)+INDEX('Back data'!$A$194:$AV$194,,MAX(IF('Back data'!$A$194:$AV$194&lt;&gt;"",COLUMN('Back data'!$A$194:$AV$194)))-P$6)</f>
        <v>73.259999999999991</v>
      </c>
    </row>
    <row r="84" spans="1:16" x14ac:dyDescent="0.3">
      <c r="A84" s="38" t="s">
        <v>77</v>
      </c>
      <c r="B84" s="40" t="s">
        <v>73</v>
      </c>
      <c r="C84" s="11" t="s">
        <v>70</v>
      </c>
      <c r="D84" s="12">
        <f t="array" ref="D84">INDEX('Back data'!$A$193:$AV$193,,MAX(IF('Back data'!$A$193:$AV$193&lt;&gt;"",COLUMN('Back data'!$A$193:$AV$193)))-D$6)/D83</f>
        <v>0.94281345565749242</v>
      </c>
      <c r="E84" s="12">
        <f t="array" ref="E84">INDEX('Back data'!$A$193:$AV$193,,MAX(IF('Back data'!$A$193:$AV$193&lt;&gt;"",COLUMN('Back data'!$A$193:$AV$193)))-E$6)/E83</f>
        <v>0.9617932521953475</v>
      </c>
      <c r="F84" s="12">
        <f t="array" ref="F84">INDEX('Back data'!$A$193:$AV$193,,MAX(IF('Back data'!$A$193:$AV$193&lt;&gt;"",COLUMN('Back data'!$A$193:$AV$193)))-F$6)/F83</f>
        <v>0.9680024379094927</v>
      </c>
      <c r="G84" s="12">
        <f t="array" ref="G84">INDEX('Back data'!$A$193:$AV$193,,MAX(IF('Back data'!$A$193:$AV$193&lt;&gt;"",COLUMN('Back data'!$A$193:$AV$193)))-G$6)/G83</f>
        <v>0.96481340441736474</v>
      </c>
      <c r="H84" s="12">
        <f t="array" ref="H84">INDEX('Back data'!$A$193:$AV$193,,MAX(IF('Back data'!$A$193:$AV$193&lt;&gt;"",COLUMN('Back data'!$A$193:$AV$193)))-H$6)/H83</f>
        <v>0.95735860230974246</v>
      </c>
      <c r="I84" s="12">
        <f t="array" ref="I84">INDEX('Back data'!$A$193:$AV$193,,MAX(IF('Back data'!$A$193:$AV$193&lt;&gt;"",COLUMN('Back data'!$A$193:$AV$193)))-I$6)/I83</f>
        <v>0.97421652421652416</v>
      </c>
      <c r="J84" s="12">
        <f t="array" ref="J84">INDEX('Back data'!$A$193:$AV$193,,MAX(IF('Back data'!$A$193:$AV$193&lt;&gt;"",COLUMN('Back data'!$A$193:$AV$193)))-J$6)/J83</f>
        <v>0.9788954364807454</v>
      </c>
      <c r="K84" s="12">
        <f t="array" ref="K84">INDEX('Back data'!$A$193:$AV$193,,MAX(IF('Back data'!$A$193:$AV$193&lt;&gt;"",COLUMN('Back data'!$A$193:$AV$193)))-K$6)/K83</f>
        <v>0.98457690704460188</v>
      </c>
      <c r="L84" s="12">
        <f t="array" ref="L84">INDEX('Back data'!$A$193:$AV$193,,MAX(IF('Back data'!$A$193:$AV$193&lt;&gt;"",COLUMN('Back data'!$A$193:$AV$193)))-L$6)/L83</f>
        <v>0.98925586947871069</v>
      </c>
      <c r="M84" s="12">
        <f t="array" ref="M84">INDEX('Back data'!$A$193:$AV$193,,MAX(IF('Back data'!$A$193:$AV$193&lt;&gt;"",COLUMN('Back data'!$A$193:$AV$193)))-M$6)/M83</f>
        <v>0.99411764705882344</v>
      </c>
      <c r="N84" s="12">
        <f t="array" ref="N84">INDEX('Back data'!$A$193:$AV$193,,MAX(IF('Back data'!$A$193:$AV$193&lt;&gt;"",COLUMN('Back data'!$A$193:$AV$193)))-N$6)/N83</f>
        <v>0.97704604454160393</v>
      </c>
      <c r="O84" s="12">
        <f t="array" ref="O84">INDEX('Back data'!$A$193:$AV$193,,MAX(IF('Back data'!$A$193:$AV$193&lt;&gt;"",COLUMN('Back data'!$A$193:$AV$193)))-O$6)/O83</f>
        <v>0.98175675675675689</v>
      </c>
      <c r="P84" s="12">
        <f t="array" ref="P84">INDEX('Back data'!$A$193:$AV$193,,MAX(IF('Back data'!$A$193:$AV$193&lt;&gt;"",COLUMN('Back data'!$A$193:$AV$193)))-P$6)/P83</f>
        <v>0.98648648648648651</v>
      </c>
    </row>
    <row r="85" spans="1:16" x14ac:dyDescent="0.3">
      <c r="A85" s="38" t="s">
        <v>77</v>
      </c>
      <c r="B85" s="40" t="s">
        <v>73</v>
      </c>
      <c r="C85" s="31" t="s">
        <v>71</v>
      </c>
      <c r="D85" s="32">
        <f t="array" ref="D85">+INDEX('Back data'!$A$194:$AV$194,,MAX(IF('Back data'!$A$194:$AV$194&lt;&gt;"",COLUMN('Back data'!$A$194:$AV$194)))-D$6)/D83</f>
        <v>5.7186544342507653E-2</v>
      </c>
      <c r="E85" s="32">
        <f t="array" ref="E85">+INDEX('Back data'!$A$194:$AV$194,,MAX(IF('Back data'!$A$194:$AV$194&lt;&gt;"",COLUMN('Back data'!$A$194:$AV$194)))-E$6)/E83</f>
        <v>3.8206747804652601E-2</v>
      </c>
      <c r="F85" s="32">
        <f t="array" ref="F85">+INDEX('Back data'!$A$194:$AV$194,,MAX(IF('Back data'!$A$194:$AV$194&lt;&gt;"",COLUMN('Back data'!$A$194:$AV$194)))-F$6)/F83</f>
        <v>3.1997562090507393E-2</v>
      </c>
      <c r="G85" s="32">
        <f t="array" ref="G85">+INDEX('Back data'!$A$194:$AV$194,,MAX(IF('Back data'!$A$194:$AV$194&lt;&gt;"",COLUMN('Back data'!$A$194:$AV$194)))-G$6)/G83</f>
        <v>3.5186595582635184E-2</v>
      </c>
      <c r="H85" s="32">
        <f t="array" ref="H85">+INDEX('Back data'!$A$194:$AV$194,,MAX(IF('Back data'!$A$194:$AV$194&lt;&gt;"",COLUMN('Back data'!$A$194:$AV$194)))-H$6)/H83</f>
        <v>4.2641397690257626E-2</v>
      </c>
      <c r="I85" s="32">
        <f t="array" ref="I85">+INDEX('Back data'!$A$194:$AV$194,,MAX(IF('Back data'!$A$194:$AV$194&lt;&gt;"",COLUMN('Back data'!$A$194:$AV$194)))-I$6)/I83</f>
        <v>2.5783475783475784E-2</v>
      </c>
      <c r="J85" s="32">
        <f t="array" ref="J85">+INDEX('Back data'!$A$194:$AV$194,,MAX(IF('Back data'!$A$194:$AV$194&lt;&gt;"",COLUMN('Back data'!$A$194:$AV$194)))-J$6)/J83</f>
        <v>2.1104563519254486E-2</v>
      </c>
      <c r="K85" s="32">
        <f t="array" ref="K85">+INDEX('Back data'!$A$194:$AV$194,,MAX(IF('Back data'!$A$194:$AV$194&lt;&gt;"",COLUMN('Back data'!$A$194:$AV$194)))-K$6)/K83</f>
        <v>1.5423092955398085E-2</v>
      </c>
      <c r="L85" s="32">
        <f t="array" ref="L85">+INDEX('Back data'!$A$194:$AV$194,,MAX(IF('Back data'!$A$194:$AV$194&lt;&gt;"",COLUMN('Back data'!$A$194:$AV$194)))-L$6)/L83</f>
        <v>1.0744130521289296E-2</v>
      </c>
      <c r="M85" s="32">
        <f t="array" ref="M85">+INDEX('Back data'!$A$194:$AV$194,,MAX(IF('Back data'!$A$194:$AV$194&lt;&gt;"",COLUMN('Back data'!$A$194:$AV$194)))-M$6)/M83</f>
        <v>5.8823529411764696E-3</v>
      </c>
      <c r="N85" s="32">
        <f t="array" ref="N85">+INDEX('Back data'!$A$194:$AV$194,,MAX(IF('Back data'!$A$194:$AV$194&lt;&gt;"",COLUMN('Back data'!$A$194:$AV$194)))-N$6)/N83</f>
        <v>2.2953955458395951E-2</v>
      </c>
      <c r="O85" s="32">
        <f t="array" ref="O85">+INDEX('Back data'!$A$194:$AV$194,,MAX(IF('Back data'!$A$194:$AV$194&lt;&gt;"",COLUMN('Back data'!$A$194:$AV$194)))-O$6)/O83</f>
        <v>1.8243243243243244E-2</v>
      </c>
      <c r="P85" s="32">
        <f t="array" ref="P85">+INDEX('Back data'!$A$194:$AV$194,,MAX(IF('Back data'!$A$194:$AV$194&lt;&gt;"",COLUMN('Back data'!$A$194:$AV$194)))-P$6)/P83</f>
        <v>1.3513513513513514E-2</v>
      </c>
    </row>
    <row r="86" spans="1:16" x14ac:dyDescent="0.3">
      <c r="A86" s="33"/>
      <c r="B86" s="30"/>
      <c r="C86" s="34"/>
      <c r="D86" s="35"/>
      <c r="E86" s="35"/>
      <c r="F86" s="35"/>
      <c r="G86" s="35"/>
      <c r="H86" s="35"/>
      <c r="I86" s="35"/>
      <c r="J86" s="35"/>
      <c r="K86" s="35"/>
      <c r="L86" s="35"/>
      <c r="M86" s="35"/>
      <c r="N86" s="35"/>
      <c r="O86" s="35"/>
      <c r="P86" s="35"/>
    </row>
    <row r="87" spans="1:16" x14ac:dyDescent="0.3">
      <c r="C87" s="9" t="s">
        <v>68</v>
      </c>
      <c r="D87" s="10">
        <f t="array" ref="D87">INDEX('Back data'!$A$377:$AV$377,,MAX(IF('Back data'!$A$377:$AV$377&lt;&gt;"",COLUMN('Back data'!$A$377:$AV$377)))-D$6)+INDEX('Back data'!$A$378:$AV$378,,MAX(IF('Back data'!$A$378:$AV$378&lt;&gt;"",COLUMN('Back data'!$A$378:$AV$378)))-D$6)</f>
        <v>67.06</v>
      </c>
      <c r="E87" s="10">
        <f t="array" ref="E87">INDEX('Back data'!$A$377:$AV$377,,MAX(IF('Back data'!$A$377:$AV$377&lt;&gt;"",COLUMN('Back data'!$A$377:$AV$377)))-E$6)+INDEX('Back data'!$A$378:$AV$378,,MAX(IF('Back data'!$A$378:$AV$378&lt;&gt;"",COLUMN('Back data'!$A$378:$AV$378)))-E$6)</f>
        <v>66.08</v>
      </c>
      <c r="F87" s="10">
        <f t="array" ref="F87">INDEX('Back data'!$A$377:$AV$377,,MAX(IF('Back data'!$A$377:$AV$377&lt;&gt;"",COLUMN('Back data'!$A$377:$AV$377)))-F$6)+INDEX('Back data'!$A$378:$AV$378,,MAX(IF('Back data'!$A$378:$AV$378&lt;&gt;"",COLUMN('Back data'!$A$378:$AV$378)))-F$6)</f>
        <v>65.52</v>
      </c>
      <c r="G87" s="10">
        <f t="array" ref="G87">INDEX('Back data'!$A$377:$AV$377,,MAX(IF('Back data'!$A$377:$AV$377&lt;&gt;"",COLUMN('Back data'!$A$377:$AV$377)))-G$6)+INDEX('Back data'!$A$378:$AV$378,,MAX(IF('Back data'!$A$378:$AV$378&lt;&gt;"",COLUMN('Back data'!$A$378:$AV$378)))-G$6)</f>
        <v>64.58</v>
      </c>
      <c r="H87" s="10">
        <f t="array" ref="H87">INDEX('Back data'!$A$377:$AV$377,,MAX(IF('Back data'!$A$377:$AV$377&lt;&gt;"",COLUMN('Back data'!$A$377:$AV$377)))-H$6)+INDEX('Back data'!$A$378:$AV$378,,MAX(IF('Back data'!$A$378:$AV$378&lt;&gt;"",COLUMN('Back data'!$A$378:$AV$378)))-H$6)</f>
        <v>68.710000000000008</v>
      </c>
      <c r="I87" s="10">
        <f t="array" ref="I87">INDEX('Back data'!$A$377:$AV$377,,MAX(IF('Back data'!$A$377:$AV$377&lt;&gt;"",COLUMN('Back data'!$A$377:$AV$377)))-I$6)+INDEX('Back data'!$A$378:$AV$378,,MAX(IF('Back data'!$A$378:$AV$378&lt;&gt;"",COLUMN('Back data'!$A$378:$AV$378)))-I$6)</f>
        <v>64.34</v>
      </c>
      <c r="J87" s="10">
        <f t="array" ref="J87">INDEX('Back data'!$A$377:$AV$377,,MAX(IF('Back data'!$A$377:$AV$377&lt;&gt;"",COLUMN('Back data'!$A$377:$AV$377)))-J$6)+INDEX('Back data'!$A$378:$AV$378,,MAX(IF('Back data'!$A$378:$AV$378&lt;&gt;"",COLUMN('Back data'!$A$378:$AV$378)))-J$6)</f>
        <v>70.349999999999994</v>
      </c>
      <c r="K87" s="10">
        <f t="array" ref="K87">INDEX('Back data'!$A$377:$AV$377,,MAX(IF('Back data'!$A$377:$AV$377&lt;&gt;"",COLUMN('Back data'!$A$377:$AV$377)))-K$6)+INDEX('Back data'!$A$378:$AV$378,,MAX(IF('Back data'!$A$378:$AV$378&lt;&gt;"",COLUMN('Back data'!$A$378:$AV$378)))-K$6)</f>
        <v>65.44</v>
      </c>
      <c r="L87" s="10">
        <f t="array" ref="L87">INDEX('Back data'!$A$377:$AV$377,,MAX(IF('Back data'!$A$377:$AV$377&lt;&gt;"",COLUMN('Back data'!$A$377:$AV$377)))-L$6)+INDEX('Back data'!$A$378:$AV$378,,MAX(IF('Back data'!$A$378:$AV$378&lt;&gt;"",COLUMN('Back data'!$A$378:$AV$378)))-L$6)</f>
        <v>70.33</v>
      </c>
      <c r="M87" s="10">
        <f t="array" ref="M87">INDEX('Back data'!$A$377:$AV$377,,MAX(IF('Back data'!$A$377:$AV$377&lt;&gt;"",COLUMN('Back data'!$A$377:$AV$377)))-M$6)+INDEX('Back data'!$A$378:$AV$378,,MAX(IF('Back data'!$A$378:$AV$378&lt;&gt;"",COLUMN('Back data'!$A$378:$AV$378)))-M$6)</f>
        <v>66.239999999999995</v>
      </c>
      <c r="N87" s="10">
        <f t="array" ref="N87">INDEX('Back data'!$A$377:$AV$377,,MAX(IF('Back data'!$A$377:$AV$377&lt;&gt;"",COLUMN('Back data'!$A$377:$AV$377)))-N$6)+INDEX('Back data'!$A$378:$AV$378,,MAX(IF('Back data'!$A$378:$AV$378&lt;&gt;"",COLUMN('Back data'!$A$378:$AV$378)))-N$6)</f>
        <v>68.31</v>
      </c>
      <c r="O87" s="10">
        <f t="array" ref="O87">INDEX('Back data'!$A$377:$AV$377,,MAX(IF('Back data'!$A$377:$AV$377&lt;&gt;"",COLUMN('Back data'!$A$377:$AV$377)))-O$6)+INDEX('Back data'!$A$378:$AV$378,,MAX(IF('Back data'!$A$378:$AV$378&lt;&gt;"",COLUMN('Back data'!$A$378:$AV$378)))-O$6)</f>
        <v>68.8</v>
      </c>
      <c r="P87" s="10">
        <f t="array" ref="P87">INDEX('Back data'!$A$377:$AV$377,,MAX(IF('Back data'!$A$377:$AV$377&lt;&gt;"",COLUMN('Back data'!$A$377:$AV$377)))-P$6)+INDEX('Back data'!$A$378:$AV$378,,MAX(IF('Back data'!$A$378:$AV$378&lt;&gt;"",COLUMN('Back data'!$A$378:$AV$378)))-P$6)</f>
        <v>70.08</v>
      </c>
    </row>
    <row r="88" spans="1:16" x14ac:dyDescent="0.3">
      <c r="A88" s="38" t="s">
        <v>77</v>
      </c>
      <c r="B88" s="40" t="s">
        <v>57</v>
      </c>
      <c r="C88" s="11" t="s">
        <v>70</v>
      </c>
      <c r="D88" s="12">
        <f t="array" ref="D88">INDEX('Back data'!$A$377:$AV$377,,MAX(IF('Back data'!$A$377:$AV$377&lt;&gt;"",COLUMN('Back data'!$A$377:$AV$377)))-D$6)/D87</f>
        <v>0.87816880405606912</v>
      </c>
      <c r="E88" s="12">
        <f t="array" ref="E88">INDEX('Back data'!$A$377:$AV$377,,MAX(IF('Back data'!$A$377:$AV$377&lt;&gt;"",COLUMN('Back data'!$A$377:$AV$377)))-E$6)/E87</f>
        <v>0.90541767554479413</v>
      </c>
      <c r="F88" s="12">
        <f t="array" ref="F88">INDEX('Back data'!$A$377:$AV$377,,MAX(IF('Back data'!$A$377:$AV$377&lt;&gt;"",COLUMN('Back data'!$A$377:$AV$377)))-F$6)/F87</f>
        <v>0.81272893772893773</v>
      </c>
      <c r="G88" s="12">
        <f t="array" ref="G88">INDEX('Back data'!$A$377:$AV$377,,MAX(IF('Back data'!$A$377:$AV$377&lt;&gt;"",COLUMN('Back data'!$A$377:$AV$377)))-G$6)/G87</f>
        <v>0.87643233199132864</v>
      </c>
      <c r="H88" s="12">
        <f t="array" ref="H88">INDEX('Back data'!$A$377:$AV$377,,MAX(IF('Back data'!$A$377:$AV$377&lt;&gt;"",COLUMN('Back data'!$A$377:$AV$377)))-H$6)/H87</f>
        <v>0.86523067966817047</v>
      </c>
      <c r="I88" s="12">
        <f t="array" ref="I88">INDEX('Back data'!$A$377:$AV$377,,MAX(IF('Back data'!$A$377:$AV$377&lt;&gt;"",COLUMN('Back data'!$A$377:$AV$377)))-I$6)/I87</f>
        <v>0.90954305253341627</v>
      </c>
      <c r="J88" s="12">
        <f t="array" ref="J88">INDEX('Back data'!$A$377:$AV$377,,MAX(IF('Back data'!$A$377:$AV$377&lt;&gt;"",COLUMN('Back data'!$A$377:$AV$377)))-J$6)/J87</f>
        <v>0.89452736318407966</v>
      </c>
      <c r="K88" s="12">
        <f t="array" ref="K88">INDEX('Back data'!$A$377:$AV$377,,MAX(IF('Back data'!$A$377:$AV$377&lt;&gt;"",COLUMN('Back data'!$A$377:$AV$377)))-K$6)/K87</f>
        <v>0.94452933985330079</v>
      </c>
      <c r="L88" s="12">
        <f t="array" ref="L88">INDEX('Back data'!$A$377:$AV$377,,MAX(IF('Back data'!$A$377:$AV$377&lt;&gt;"",COLUMN('Back data'!$A$377:$AV$377)))-L$6)/L87</f>
        <v>0.94511588226930188</v>
      </c>
      <c r="M88" s="12">
        <f t="array" ref="M88">INDEX('Back data'!$A$377:$AV$377,,MAX(IF('Back data'!$A$377:$AV$377&lt;&gt;"",COLUMN('Back data'!$A$377:$AV$377)))-M$6)/M87</f>
        <v>0.90428743961352664</v>
      </c>
      <c r="N88" s="12">
        <f t="array" ref="N88">INDEX('Back data'!$A$377:$AV$377,,MAX(IF('Back data'!$A$377:$AV$377&lt;&gt;"",COLUMN('Back data'!$A$377:$AV$377)))-N$6)/N87</f>
        <v>0.8896208461425853</v>
      </c>
      <c r="O88" s="12">
        <f t="array" ref="O88">INDEX('Back data'!$A$377:$AV$377,,MAX(IF('Back data'!$A$377:$AV$377&lt;&gt;"",COLUMN('Back data'!$A$377:$AV$377)))-O$6)/O87</f>
        <v>0.93139534883720931</v>
      </c>
      <c r="P88" s="12">
        <f t="array" ref="P88">INDEX('Back data'!$A$377:$AV$377,,MAX(IF('Back data'!$A$377:$AV$377&lt;&gt;"",COLUMN('Back data'!$A$377:$AV$377)))-P$6)/P87</f>
        <v>0.89768835616438358</v>
      </c>
    </row>
    <row r="89" spans="1:16" x14ac:dyDescent="0.3">
      <c r="A89" s="38" t="s">
        <v>77</v>
      </c>
      <c r="B89" s="40" t="s">
        <v>57</v>
      </c>
      <c r="C89" s="11" t="s">
        <v>71</v>
      </c>
      <c r="D89" s="12">
        <f t="array" ref="D89">+INDEX('Back data'!$A$378:$AV$378,,MAX(IF('Back data'!$A$378:$AV$378&lt;&gt;"",COLUMN('Back data'!$A$378:$AV$378)))-D$6)/D87</f>
        <v>0.1218311959439308</v>
      </c>
      <c r="E89" s="12">
        <f t="array" ref="E89">+INDEX('Back data'!$A$378:$AV$378,,MAX(IF('Back data'!$A$378:$AV$378&lt;&gt;"",COLUMN('Back data'!$A$378:$AV$378)))-E$6)/E87</f>
        <v>9.4582324455205813E-2</v>
      </c>
      <c r="F89" s="12">
        <f t="array" ref="F89">+INDEX('Back data'!$A$378:$AV$378,,MAX(IF('Back data'!$A$378:$AV$378&lt;&gt;"",COLUMN('Back data'!$A$378:$AV$378)))-F$6)/F87</f>
        <v>0.18727106227106227</v>
      </c>
      <c r="G89" s="12">
        <f t="array" ref="G89">+INDEX('Back data'!$A$378:$AV$378,,MAX(IF('Back data'!$A$378:$AV$378&lt;&gt;"",COLUMN('Back data'!$A$378:$AV$378)))-G$6)/G87</f>
        <v>0.12356766800867143</v>
      </c>
      <c r="H89" s="12">
        <f t="array" ref="H89">+INDEX('Back data'!$A$378:$AV$378,,MAX(IF('Back data'!$A$378:$AV$378&lt;&gt;"",COLUMN('Back data'!$A$378:$AV$378)))-H$6)/H87</f>
        <v>0.13476932033182942</v>
      </c>
      <c r="I89" s="12">
        <f t="array" ref="I89">+INDEX('Back data'!$A$378:$AV$378,,MAX(IF('Back data'!$A$378:$AV$378&lt;&gt;"",COLUMN('Back data'!$A$378:$AV$378)))-I$6)/I87</f>
        <v>9.0456947466583768E-2</v>
      </c>
      <c r="J89" s="12">
        <f t="array" ref="J89">+INDEX('Back data'!$A$378:$AV$378,,MAX(IF('Back data'!$A$378:$AV$378&lt;&gt;"",COLUMN('Back data'!$A$378:$AV$378)))-J$6)/J87</f>
        <v>0.10547263681592041</v>
      </c>
      <c r="K89" s="12">
        <f t="array" ref="K89">+INDEX('Back data'!$A$378:$AV$378,,MAX(IF('Back data'!$A$378:$AV$378&lt;&gt;"",COLUMN('Back data'!$A$378:$AV$378)))-K$6)/K87</f>
        <v>5.5470660146699269E-2</v>
      </c>
      <c r="L89" s="12">
        <f t="array" ref="L89">+INDEX('Back data'!$A$378:$AV$378,,MAX(IF('Back data'!$A$378:$AV$378&lt;&gt;"",COLUMN('Back data'!$A$378:$AV$378)))-L$6)/L87</f>
        <v>5.4884117730698137E-2</v>
      </c>
      <c r="M89" s="12">
        <f t="array" ref="M89">+INDEX('Back data'!$A$378:$AV$378,,MAX(IF('Back data'!$A$378:$AV$378&lt;&gt;"",COLUMN('Back data'!$A$378:$AV$378)))-M$6)/M87</f>
        <v>9.5712560386473439E-2</v>
      </c>
      <c r="N89" s="12">
        <f t="array" ref="N89">+INDEX('Back data'!$A$378:$AV$378,,MAX(IF('Back data'!$A$378:$AV$378&lt;&gt;"",COLUMN('Back data'!$A$378:$AV$378)))-N$6)/N87</f>
        <v>0.11037915385741473</v>
      </c>
      <c r="O89" s="12">
        <f t="array" ref="O89">+INDEX('Back data'!$A$378:$AV$378,,MAX(IF('Back data'!$A$378:$AV$378&lt;&gt;"",COLUMN('Back data'!$A$378:$AV$378)))-O$6)/O87</f>
        <v>6.86046511627907E-2</v>
      </c>
      <c r="P89" s="12">
        <f t="array" ref="P89">+INDEX('Back data'!$A$378:$AV$378,,MAX(IF('Back data'!$A$378:$AV$378&lt;&gt;"",COLUMN('Back data'!$A$378:$AV$378)))-P$6)/P87</f>
        <v>0.10231164383561644</v>
      </c>
    </row>
    <row r="92" spans="1:16" x14ac:dyDescent="0.3">
      <c r="C92" s="9" t="s">
        <v>68</v>
      </c>
      <c r="D92" s="10">
        <f t="array" ref="D92">INDEX('Back data'!$A$383:$AV$383,,MAX(IF('Back data'!$A$383:$AV$383&lt;&gt;"",COLUMN('Back data'!$A$383:$AV$383)))-D$6)+INDEX('Back data'!$A$384:$AV$384,,MAX(IF('Back data'!$A$384:$AV$384&lt;&gt;"",COLUMN('Back data'!$A$384:$AV$384)))-D$6)</f>
        <v>68.260000000000005</v>
      </c>
      <c r="E92" s="10">
        <f t="array" ref="E92">INDEX('Back data'!$A$383:$AV$383,,MAX(IF('Back data'!$A$383:$AV$383&lt;&gt;"",COLUMN('Back data'!$A$383:$AV$383)))-E$6)+INDEX('Back data'!$A$384:$AV$384,,MAX(IF('Back data'!$A$384:$AV$384&lt;&gt;"",COLUMN('Back data'!$A$384:$AV$384)))-E$6)</f>
        <v>66.679999999999993</v>
      </c>
      <c r="F92" s="10">
        <f t="array" ref="F92">INDEX('Back data'!$A$383:$AV$383,,MAX(IF('Back data'!$A$383:$AV$383&lt;&gt;"",COLUMN('Back data'!$A$383:$AV$383)))-F$6)+INDEX('Back data'!$A$384:$AV$384,,MAX(IF('Back data'!$A$384:$AV$384&lt;&gt;"",COLUMN('Back data'!$A$384:$AV$384)))-F$6)</f>
        <v>67.45</v>
      </c>
      <c r="G92" s="10">
        <f t="array" ref="G92">INDEX('Back data'!$A$383:$AV$383,,MAX(IF('Back data'!$A$383:$AV$383&lt;&gt;"",COLUMN('Back data'!$A$383:$AV$383)))-G$6)+INDEX('Back data'!$A$384:$AV$384,,MAX(IF('Back data'!$A$384:$AV$384&lt;&gt;"",COLUMN('Back data'!$A$384:$AV$384)))-G$6)</f>
        <v>66.94</v>
      </c>
      <c r="H92" s="10">
        <f t="array" ref="H92">INDEX('Back data'!$A$383:$AV$383,,MAX(IF('Back data'!$A$383:$AV$383&lt;&gt;"",COLUMN('Back data'!$A$383:$AV$383)))-H$6)+INDEX('Back data'!$A$384:$AV$384,,MAX(IF('Back data'!$A$384:$AV$384&lt;&gt;"",COLUMN('Back data'!$A$384:$AV$384)))-H$6)</f>
        <v>66.42</v>
      </c>
      <c r="I92" s="10">
        <f t="array" ref="I92">INDEX('Back data'!$A$383:$AV$383,,MAX(IF('Back data'!$A$383:$AV$383&lt;&gt;"",COLUMN('Back data'!$A$383:$AV$383)))-I$6)+INDEX('Back data'!$A$384:$AV$384,,MAX(IF('Back data'!$A$384:$AV$384&lt;&gt;"",COLUMN('Back data'!$A$384:$AV$384)))-I$6)</f>
        <v>69.53</v>
      </c>
      <c r="J92" s="10">
        <f t="array" ref="J92">INDEX('Back data'!$A$383:$AV$383,,MAX(IF('Back data'!$A$383:$AV$383&lt;&gt;"",COLUMN('Back data'!$A$383:$AV$383)))-J$6)+INDEX('Back data'!$A$384:$AV$384,,MAX(IF('Back data'!$A$384:$AV$384&lt;&gt;"",COLUMN('Back data'!$A$384:$AV$384)))-J$6)</f>
        <v>73.919999999999987</v>
      </c>
      <c r="K92" s="10">
        <f t="array" ref="K92">INDEX('Back data'!$A$383:$AV$383,,MAX(IF('Back data'!$A$383:$AV$383&lt;&gt;"",COLUMN('Back data'!$A$383:$AV$383)))-K$6)+INDEX('Back data'!$A$384:$AV$384,,MAX(IF('Back data'!$A$384:$AV$384&lt;&gt;"",COLUMN('Back data'!$A$384:$AV$384)))-K$6)</f>
        <v>73.47999999999999</v>
      </c>
      <c r="L92" s="10">
        <f t="array" ref="L92">INDEX('Back data'!$A$383:$AV$383,,MAX(IF('Back data'!$A$383:$AV$383&lt;&gt;"",COLUMN('Back data'!$A$383:$AV$383)))-L$6)+INDEX('Back data'!$A$384:$AV$384,,MAX(IF('Back data'!$A$384:$AV$384&lt;&gt;"",COLUMN('Back data'!$A$384:$AV$384)))-L$6)</f>
        <v>75.69</v>
      </c>
      <c r="M92" s="10">
        <f t="array" ref="M92">INDEX('Back data'!$A$383:$AV$383,,MAX(IF('Back data'!$A$383:$AV$383&lt;&gt;"",COLUMN('Back data'!$A$383:$AV$383)))-M$6)+INDEX('Back data'!$A$384:$AV$384,,MAX(IF('Back data'!$A$384:$AV$384&lt;&gt;"",COLUMN('Back data'!$A$384:$AV$384)))-M$6)</f>
        <v>75.77</v>
      </c>
      <c r="N92" s="10">
        <f t="array" ref="N92">INDEX('Back data'!$A$383:$AV$383,,MAX(IF('Back data'!$A$383:$AV$383&lt;&gt;"",COLUMN('Back data'!$A$383:$AV$383)))-N$6)+INDEX('Back data'!$A$384:$AV$384,,MAX(IF('Back data'!$A$384:$AV$384&lt;&gt;"",COLUMN('Back data'!$A$384:$AV$384)))-N$6)</f>
        <v>73.819999999999993</v>
      </c>
      <c r="O92" s="10">
        <f t="array" ref="O92">INDEX('Back data'!$A$383:$AV$383,,MAX(IF('Back data'!$A$383:$AV$383&lt;&gt;"",COLUMN('Back data'!$A$383:$AV$383)))-O$6)+INDEX('Back data'!$A$384:$AV$384,,MAX(IF('Back data'!$A$384:$AV$384&lt;&gt;"",COLUMN('Back data'!$A$384:$AV$384)))-O$6)</f>
        <v>75.75</v>
      </c>
      <c r="P92" s="10">
        <f t="array" ref="P92">INDEX('Back data'!$A$383:$AV$383,,MAX(IF('Back data'!$A$383:$AV$383&lt;&gt;"",COLUMN('Back data'!$A$383:$AV$383)))-P$6)+INDEX('Back data'!$A$384:$AV$384,,MAX(IF('Back data'!$A$384:$AV$384&lt;&gt;"",COLUMN('Back data'!$A$384:$AV$384)))-P$6)</f>
        <v>74.89</v>
      </c>
    </row>
    <row r="93" spans="1:16" x14ac:dyDescent="0.3">
      <c r="A93" s="38" t="s">
        <v>77</v>
      </c>
      <c r="B93" s="40" t="s">
        <v>62</v>
      </c>
      <c r="C93" s="11" t="s">
        <v>70</v>
      </c>
      <c r="D93" s="12">
        <f t="array" ref="D93">INDEX('Back data'!$A$383:$AV$383,,MAX(IF('Back data'!$A$383:$AV$383&lt;&gt;"",COLUMN('Back data'!$A$383:$AV$383)))-D$6)/D92</f>
        <v>0.91283328450043943</v>
      </c>
      <c r="E93" s="12">
        <f t="array" ref="E93">INDEX('Back data'!$A$383:$AV$383,,MAX(IF('Back data'!$A$383:$AV$383&lt;&gt;"",COLUMN('Back data'!$A$383:$AV$383)))-E$6)/E92</f>
        <v>0.93041391721655675</v>
      </c>
      <c r="F93" s="12">
        <f t="array" ref="F93">INDEX('Back data'!$A$383:$AV$383,,MAX(IF('Back data'!$A$383:$AV$383&lt;&gt;"",COLUMN('Back data'!$A$383:$AV$383)))-F$6)/F92</f>
        <v>0.90348406226834688</v>
      </c>
      <c r="G93" s="12">
        <f t="array" ref="G93">INDEX('Back data'!$A$383:$AV$383,,MAX(IF('Back data'!$A$383:$AV$383&lt;&gt;"",COLUMN('Back data'!$A$383:$AV$383)))-G$6)/G92</f>
        <v>0.92754705706602936</v>
      </c>
      <c r="H93" s="12">
        <f t="array" ref="H93">INDEX('Back data'!$A$383:$AV$383,,MAX(IF('Back data'!$A$383:$AV$383&lt;&gt;"",COLUMN('Back data'!$A$383:$AV$383)))-H$6)/H92</f>
        <v>0.9251731406202951</v>
      </c>
      <c r="I93" s="12">
        <f t="array" ref="I93">INDEX('Back data'!$A$383:$AV$383,,MAX(IF('Back data'!$A$383:$AV$383&lt;&gt;"",COLUMN('Back data'!$A$383:$AV$383)))-I$6)/I92</f>
        <v>0.93297857040126564</v>
      </c>
      <c r="J93" s="12">
        <f t="array" ref="J93">INDEX('Back data'!$A$383:$AV$383,,MAX(IF('Back data'!$A$383:$AV$383&lt;&gt;"",COLUMN('Back data'!$A$383:$AV$383)))-J$6)/J92</f>
        <v>0.93668831168831179</v>
      </c>
      <c r="K93" s="12">
        <f t="array" ref="K93">INDEX('Back data'!$A$383:$AV$383,,MAX(IF('Back data'!$A$383:$AV$383&lt;&gt;"",COLUMN('Back data'!$A$383:$AV$383)))-K$6)/K92</f>
        <v>0.94379422972237348</v>
      </c>
      <c r="L93" s="12">
        <f t="array" ref="L93">INDEX('Back data'!$A$383:$AV$383,,MAX(IF('Back data'!$A$383:$AV$383&lt;&gt;"",COLUMN('Back data'!$A$383:$AV$383)))-L$6)/L92</f>
        <v>0.9599682917162109</v>
      </c>
      <c r="M93" s="12">
        <f t="array" ref="M93">INDEX('Back data'!$A$383:$AV$383,,MAX(IF('Back data'!$A$383:$AV$383&lt;&gt;"",COLUMN('Back data'!$A$383:$AV$383)))-M$6)/M92</f>
        <v>0.96674145440147818</v>
      </c>
      <c r="N93" s="12">
        <f t="array" ref="N93">INDEX('Back data'!$A$383:$AV$383,,MAX(IF('Back data'!$A$383:$AV$383&lt;&gt;"",COLUMN('Back data'!$A$383:$AV$383)))-N$6)/N92</f>
        <v>0.93998916282850187</v>
      </c>
      <c r="O93" s="12">
        <f t="array" ref="O93">INDEX('Back data'!$A$383:$AV$383,,MAX(IF('Back data'!$A$383:$AV$383&lt;&gt;"",COLUMN('Back data'!$A$383:$AV$383)))-O$6)/O92</f>
        <v>0.93108910891089114</v>
      </c>
      <c r="P93" s="12">
        <f t="array" ref="P93">INDEX('Back data'!$A$383:$AV$383,,MAX(IF('Back data'!$A$383:$AV$383&lt;&gt;"",COLUMN('Back data'!$A$383:$AV$383)))-P$6)/P92</f>
        <v>0.94925891307250643</v>
      </c>
    </row>
    <row r="94" spans="1:16" x14ac:dyDescent="0.3">
      <c r="A94" s="38" t="s">
        <v>77</v>
      </c>
      <c r="B94" s="40" t="s">
        <v>62</v>
      </c>
      <c r="C94" s="11" t="s">
        <v>71</v>
      </c>
      <c r="D94" s="12">
        <f t="array" ref="D94">+INDEX('Back data'!$A$384:$AV$384,,MAX(IF('Back data'!$A$384:$AV$384&lt;&gt;"",COLUMN('Back data'!$A$384:$AV$384)))-D$6)/D92</f>
        <v>8.7166715499560496E-2</v>
      </c>
      <c r="E94" s="12">
        <f t="array" ref="E94">+INDEX('Back data'!$A$384:$AV$384,,MAX(IF('Back data'!$A$384:$AV$384&lt;&gt;"",COLUMN('Back data'!$A$384:$AV$384)))-E$6)/E92</f>
        <v>6.9586082783443318E-2</v>
      </c>
      <c r="F94" s="12">
        <f t="array" ref="F94">+INDEX('Back data'!$A$384:$AV$384,,MAX(IF('Back data'!$A$384:$AV$384&lt;&gt;"",COLUMN('Back data'!$A$384:$AV$384)))-F$6)/F92</f>
        <v>9.6515937731653068E-2</v>
      </c>
      <c r="G94" s="12">
        <f t="array" ref="G94">+INDEX('Back data'!$A$384:$AV$384,,MAX(IF('Back data'!$A$384:$AV$384&lt;&gt;"",COLUMN('Back data'!$A$384:$AV$384)))-G$6)/G92</f>
        <v>7.2452942933970713E-2</v>
      </c>
      <c r="H94" s="12">
        <f t="array" ref="H94">+INDEX('Back data'!$A$384:$AV$384,,MAX(IF('Back data'!$A$384:$AV$384&lt;&gt;"",COLUMN('Back data'!$A$384:$AV$384)))-H$6)/H92</f>
        <v>7.4826859379704902E-2</v>
      </c>
      <c r="I94" s="12">
        <f t="array" ref="I94">+INDEX('Back data'!$A$384:$AV$384,,MAX(IF('Back data'!$A$384:$AV$384&lt;&gt;"",COLUMN('Back data'!$A$384:$AV$384)))-I$6)/I92</f>
        <v>6.7021429598734361E-2</v>
      </c>
      <c r="J94" s="12">
        <f t="array" ref="J94">+INDEX('Back data'!$A$384:$AV$384,,MAX(IF('Back data'!$A$384:$AV$384&lt;&gt;"",COLUMN('Back data'!$A$384:$AV$384)))-J$6)/J92</f>
        <v>6.3311688311688319E-2</v>
      </c>
      <c r="K94" s="12">
        <f t="array" ref="K94">+INDEX('Back data'!$A$384:$AV$384,,MAX(IF('Back data'!$A$384:$AV$384&lt;&gt;"",COLUMN('Back data'!$A$384:$AV$384)))-K$6)/K92</f>
        <v>5.620577027762657E-2</v>
      </c>
      <c r="L94" s="12">
        <f t="array" ref="L94">+INDEX('Back data'!$A$384:$AV$384,,MAX(IF('Back data'!$A$384:$AV$384&lt;&gt;"",COLUMN('Back data'!$A$384:$AV$384)))-L$6)/L92</f>
        <v>4.0031708283789137E-2</v>
      </c>
      <c r="M94" s="12">
        <f t="array" ref="M94">+INDEX('Back data'!$A$384:$AV$384,,MAX(IF('Back data'!$A$384:$AV$384&lt;&gt;"",COLUMN('Back data'!$A$384:$AV$384)))-M$6)/M92</f>
        <v>3.3258545598521844E-2</v>
      </c>
      <c r="N94" s="12">
        <f t="array" ref="N94">+INDEX('Back data'!$A$384:$AV$384,,MAX(IF('Back data'!$A$384:$AV$384&lt;&gt;"",COLUMN('Back data'!$A$384:$AV$384)))-N$6)/N92</f>
        <v>6.0010837171498244E-2</v>
      </c>
      <c r="O94" s="12">
        <f t="array" ref="O94">+INDEX('Back data'!$A$384:$AV$384,,MAX(IF('Back data'!$A$384:$AV$384&lt;&gt;"",COLUMN('Back data'!$A$384:$AV$384)))-O$6)/O92</f>
        <v>6.8910891089108903E-2</v>
      </c>
      <c r="P94" s="12">
        <f t="array" ref="P94">+INDEX('Back data'!$A$384:$AV$384,,MAX(IF('Back data'!$A$384:$AV$384&lt;&gt;"",COLUMN('Back data'!$A$384:$AV$384)))-P$6)/P92</f>
        <v>5.0741086927493656E-2</v>
      </c>
    </row>
    <row r="97" spans="1:16" x14ac:dyDescent="0.3">
      <c r="C97" s="9" t="s">
        <v>68</v>
      </c>
      <c r="D97" s="10">
        <f t="array" ref="D97">INDEX('Back data'!$A$389:$AV$389,,MAX(IF('Back data'!$A$389:$AV$389&lt;&gt;"",COLUMN('Back data'!$A$389:$AV$389)))-D$6)+INDEX('Back data'!$A$390:$AV$390,,MAX(IF('Back data'!$A$390:$AV$390&lt;&gt;"",COLUMN('Back data'!$A$390:$AV$390)))-D$6)</f>
        <v>64.64</v>
      </c>
      <c r="E97" s="10">
        <f t="array" ref="E97">INDEX('Back data'!$A$389:$AV$389,,MAX(IF('Back data'!$A$389:$AV$389&lt;&gt;"",COLUMN('Back data'!$A$389:$AV$389)))-E$6)+INDEX('Back data'!$A$390:$AV$390,,MAX(IF('Back data'!$A$390:$AV$390&lt;&gt;"",COLUMN('Back data'!$A$390:$AV$390)))-E$6)</f>
        <v>69.5</v>
      </c>
      <c r="F97" s="10">
        <f t="array" ref="F97">INDEX('Back data'!$A$389:$AV$389,,MAX(IF('Back data'!$A$389:$AV$389&lt;&gt;"",COLUMN('Back data'!$A$389:$AV$389)))-F$6)+INDEX('Back data'!$A$390:$AV$390,,MAX(IF('Back data'!$A$390:$AV$390&lt;&gt;"",COLUMN('Back data'!$A$390:$AV$390)))-F$6)</f>
        <v>67.39</v>
      </c>
      <c r="G97" s="10">
        <f t="array" ref="G97">INDEX('Back data'!$A$389:$AV$389,,MAX(IF('Back data'!$A$389:$AV$389&lt;&gt;"",COLUMN('Back data'!$A$389:$AV$389)))-G$6)+INDEX('Back data'!$A$390:$AV$390,,MAX(IF('Back data'!$A$390:$AV$390&lt;&gt;"",COLUMN('Back data'!$A$390:$AV$390)))-G$6)</f>
        <v>68.09</v>
      </c>
      <c r="H97" s="10">
        <f t="array" ref="H97">INDEX('Back data'!$A$389:$AV$389,,MAX(IF('Back data'!$A$389:$AV$389&lt;&gt;"",COLUMN('Back data'!$A$389:$AV$389)))-H$6)+INDEX('Back data'!$A$390:$AV$390,,MAX(IF('Back data'!$A$390:$AV$390&lt;&gt;"",COLUMN('Back data'!$A$390:$AV$390)))-H$6)</f>
        <v>73.53</v>
      </c>
      <c r="I97" s="10">
        <f t="array" ref="I97">INDEX('Back data'!$A$389:$AV$389,,MAX(IF('Back data'!$A$389:$AV$389&lt;&gt;"",COLUMN('Back data'!$A$389:$AV$389)))-I$6)+INDEX('Back data'!$A$390:$AV$390,,MAX(IF('Back data'!$A$390:$AV$390&lt;&gt;"",COLUMN('Back data'!$A$390:$AV$390)))-I$6)</f>
        <v>78.03</v>
      </c>
      <c r="J97" s="10">
        <f t="array" ref="J97">INDEX('Back data'!$A$389:$AV$389,,MAX(IF('Back data'!$A$389:$AV$389&lt;&gt;"",COLUMN('Back data'!$A$389:$AV$389)))-J$6)+INDEX('Back data'!$A$390:$AV$390,,MAX(IF('Back data'!$A$390:$AV$390&lt;&gt;"",COLUMN('Back data'!$A$390:$AV$390)))-J$6)</f>
        <v>73.8</v>
      </c>
      <c r="K97" s="10">
        <f t="array" ref="K97">INDEX('Back data'!$A$389:$AV$389,,MAX(IF('Back data'!$A$389:$AV$389&lt;&gt;"",COLUMN('Back data'!$A$389:$AV$389)))-K$6)+INDEX('Back data'!$A$390:$AV$390,,MAX(IF('Back data'!$A$390:$AV$390&lt;&gt;"",COLUMN('Back data'!$A$390:$AV$390)))-K$6)</f>
        <v>66.339999999999989</v>
      </c>
      <c r="L97" s="10">
        <f t="array" ref="L97">INDEX('Back data'!$A$389:$AV$389,,MAX(IF('Back data'!$A$389:$AV$389&lt;&gt;"",COLUMN('Back data'!$A$389:$AV$389)))-L$6)+INDEX('Back data'!$A$390:$AV$390,,MAX(IF('Back data'!$A$390:$AV$390&lt;&gt;"",COLUMN('Back data'!$A$390:$AV$390)))-L$6)</f>
        <v>74.739999999999995</v>
      </c>
      <c r="M97" s="10">
        <f t="array" ref="M97">INDEX('Back data'!$A$389:$AV$389,,MAX(IF('Back data'!$A$389:$AV$389&lt;&gt;"",COLUMN('Back data'!$A$389:$AV$389)))-M$6)+INDEX('Back data'!$A$390:$AV$390,,MAX(IF('Back data'!$A$390:$AV$390&lt;&gt;"",COLUMN('Back data'!$A$390:$AV$390)))-M$6)</f>
        <v>75.84</v>
      </c>
      <c r="N97" s="10">
        <f t="array" ref="N97">INDEX('Back data'!$A$389:$AV$389,,MAX(IF('Back data'!$A$389:$AV$389&lt;&gt;"",COLUMN('Back data'!$A$389:$AV$389)))-N$6)+INDEX('Back data'!$A$390:$AV$390,,MAX(IF('Back data'!$A$390:$AV$390&lt;&gt;"",COLUMN('Back data'!$A$390:$AV$390)))-N$6)</f>
        <v>76.95</v>
      </c>
      <c r="O97" s="10">
        <f t="array" ref="O97">INDEX('Back data'!$A$389:$AV$389,,MAX(IF('Back data'!$A$389:$AV$389&lt;&gt;"",COLUMN('Back data'!$A$389:$AV$389)))-O$6)+INDEX('Back data'!$A$390:$AV$390,,MAX(IF('Back data'!$A$390:$AV$390&lt;&gt;"",COLUMN('Back data'!$A$390:$AV$390)))-O$6)</f>
        <v>79.47</v>
      </c>
      <c r="P97" s="10">
        <f t="array" ref="P97">INDEX('Back data'!$A$389:$AV$389,,MAX(IF('Back data'!$A$389:$AV$389&lt;&gt;"",COLUMN('Back data'!$A$389:$AV$389)))-P$6)+INDEX('Back data'!$A$390:$AV$390,,MAX(IF('Back data'!$A$390:$AV$390&lt;&gt;"",COLUMN('Back data'!$A$390:$AV$390)))-P$6)</f>
        <v>76.38</v>
      </c>
    </row>
    <row r="98" spans="1:16" x14ac:dyDescent="0.3">
      <c r="A98" s="38" t="s">
        <v>77</v>
      </c>
      <c r="B98" s="40" t="s">
        <v>67</v>
      </c>
      <c r="C98" s="11" t="s">
        <v>70</v>
      </c>
      <c r="D98" s="12">
        <f t="array" ref="D98">INDEX('Back data'!$A$389:$AV$389,,MAX(IF('Back data'!$A$389:$AV$389&lt;&gt;"",COLUMN('Back data'!$A$389:$AV$389)))-D$6)/D97</f>
        <v>0.85628094059405946</v>
      </c>
      <c r="E98" s="12">
        <f t="array" ref="E98">INDEX('Back data'!$A$389:$AV$389,,MAX(IF('Back data'!$A$389:$AV$389&lt;&gt;"",COLUMN('Back data'!$A$389:$AV$389)))-E$6)/E97</f>
        <v>0.94719424460431656</v>
      </c>
      <c r="F98" s="12">
        <f t="array" ref="F98">INDEX('Back data'!$A$389:$AV$389,,MAX(IF('Back data'!$A$389:$AV$389&lt;&gt;"",COLUMN('Back data'!$A$389:$AV$389)))-F$6)/F97</f>
        <v>0.9321857842409853</v>
      </c>
      <c r="G98" s="12">
        <f t="array" ref="G98">INDEX('Back data'!$A$389:$AV$389,,MAX(IF('Back data'!$A$389:$AV$389&lt;&gt;"",COLUMN('Back data'!$A$389:$AV$389)))-G$6)/G97</f>
        <v>0.93978557791158757</v>
      </c>
      <c r="H98" s="12">
        <f t="array" ref="H98">INDEX('Back data'!$A$389:$AV$389,,MAX(IF('Back data'!$A$389:$AV$389&lt;&gt;"",COLUMN('Back data'!$A$389:$AV$389)))-H$6)/H97</f>
        <v>0.92044063647490826</v>
      </c>
      <c r="I98" s="12">
        <f t="array" ref="I98">INDEX('Back data'!$A$389:$AV$389,,MAX(IF('Back data'!$A$389:$AV$389&lt;&gt;"",COLUMN('Back data'!$A$389:$AV$389)))-I$6)/I97</f>
        <v>0.91580161476355237</v>
      </c>
      <c r="J98" s="12">
        <f t="array" ref="J98">INDEX('Back data'!$A$389:$AV$389,,MAX(IF('Back data'!$A$389:$AV$389&lt;&gt;"",COLUMN('Back data'!$A$389:$AV$389)))-J$6)/J97</f>
        <v>0.96924119241192419</v>
      </c>
      <c r="K98" s="12">
        <f t="array" ref="K98">INDEX('Back data'!$A$389:$AV$389,,MAX(IF('Back data'!$A$389:$AV$389&lt;&gt;"",COLUMN('Back data'!$A$389:$AV$389)))-K$6)/K97</f>
        <v>0.97965028640337659</v>
      </c>
      <c r="L98" s="12">
        <f t="array" ref="L98">INDEX('Back data'!$A$389:$AV$389,,MAX(IF('Back data'!$A$389:$AV$389&lt;&gt;"",COLUMN('Back data'!$A$389:$AV$389)))-L$6)/L97</f>
        <v>0.97257158148247258</v>
      </c>
      <c r="M98" s="12">
        <f t="array" ref="M98">INDEX('Back data'!$A$389:$AV$389,,MAX(IF('Back data'!$A$389:$AV$389&lt;&gt;"",COLUMN('Back data'!$A$389:$AV$389)))-M$6)/M97</f>
        <v>0.951740506329114</v>
      </c>
      <c r="N98" s="12">
        <f t="array" ref="N98">INDEX('Back data'!$A$389:$AV$389,,MAX(IF('Back data'!$A$389:$AV$389&lt;&gt;"",COLUMN('Back data'!$A$389:$AV$389)))-N$6)/N97</f>
        <v>0.94697855750487336</v>
      </c>
      <c r="O98" s="12">
        <f t="array" ref="O98">INDEX('Back data'!$A$389:$AV$389,,MAX(IF('Back data'!$A$389:$AV$389&lt;&gt;"",COLUMN('Back data'!$A$389:$AV$389)))-O$6)/O97</f>
        <v>0.94803070341009188</v>
      </c>
      <c r="P98" s="12">
        <f t="array" ref="P98">INDEX('Back data'!$A$389:$AV$389,,MAX(IF('Back data'!$A$389:$AV$389&lt;&gt;"",COLUMN('Back data'!$A$389:$AV$389)))-P$6)/P97</f>
        <v>0.96779261586802834</v>
      </c>
    </row>
    <row r="99" spans="1:16" x14ac:dyDescent="0.3">
      <c r="A99" s="38" t="s">
        <v>77</v>
      </c>
      <c r="B99" s="40" t="s">
        <v>67</v>
      </c>
      <c r="C99" s="11" t="s">
        <v>71</v>
      </c>
      <c r="D99" s="12">
        <f t="array" ref="D99">INDEX('Back data'!$A$390:$AV$390,,MAX(IF('Back data'!$A$390:$AV$390&lt;&gt;"",COLUMN('Back data'!$A$390:$AV$390)))-D$6)/D97</f>
        <v>0.14371905940594057</v>
      </c>
      <c r="E99" s="12">
        <f t="array" ref="E99">INDEX('Back data'!$A$390:$AV$390,,MAX(IF('Back data'!$A$390:$AV$390&lt;&gt;"",COLUMN('Back data'!$A$390:$AV$390)))-E$6)/E97</f>
        <v>5.2805755395683454E-2</v>
      </c>
      <c r="F99" s="12">
        <f t="array" ref="F99">INDEX('Back data'!$A$390:$AV$390,,MAX(IF('Back data'!$A$390:$AV$390&lt;&gt;"",COLUMN('Back data'!$A$390:$AV$390)))-F$6)/F97</f>
        <v>6.7814215759014695E-2</v>
      </c>
      <c r="G99" s="12">
        <f t="array" ref="G99">INDEX('Back data'!$A$390:$AV$390,,MAX(IF('Back data'!$A$390:$AV$390&lt;&gt;"",COLUMN('Back data'!$A$390:$AV$390)))-G$6)/G97</f>
        <v>6.0214422088412385E-2</v>
      </c>
      <c r="H99" s="12">
        <f t="array" ref="H99">INDEX('Back data'!$A$390:$AV$390,,MAX(IF('Back data'!$A$390:$AV$390&lt;&gt;"",COLUMN('Back data'!$A$390:$AV$390)))-H$6)/H97</f>
        <v>7.9559363525091797E-2</v>
      </c>
      <c r="I99" s="12">
        <f t="array" ref="I99">INDEX('Back data'!$A$390:$AV$390,,MAX(IF('Back data'!$A$390:$AV$390&lt;&gt;"",COLUMN('Back data'!$A$390:$AV$390)))-I$6)/I97</f>
        <v>8.4198385236447529E-2</v>
      </c>
      <c r="J99" s="12">
        <f t="array" ref="J99">INDEX('Back data'!$A$390:$AV$390,,MAX(IF('Back data'!$A$390:$AV$390&lt;&gt;"",COLUMN('Back data'!$A$390:$AV$390)))-J$6)/J97</f>
        <v>3.0758807588075882E-2</v>
      </c>
      <c r="K99" s="12">
        <f t="array" ref="K99">INDEX('Back data'!$A$390:$AV$390,,MAX(IF('Back data'!$A$390:$AV$390&lt;&gt;"",COLUMN('Back data'!$A$390:$AV$390)))-K$6)/K97</f>
        <v>2.0349713596623461E-2</v>
      </c>
      <c r="L99" s="12">
        <f t="array" ref="L99">INDEX('Back data'!$A$390:$AV$390,,MAX(IF('Back data'!$A$390:$AV$390&lt;&gt;"",COLUMN('Back data'!$A$390:$AV$390)))-L$6)/L97</f>
        <v>2.7428418517527427E-2</v>
      </c>
      <c r="M99" s="12">
        <f t="array" ref="M99">INDEX('Back data'!$A$390:$AV$390,,MAX(IF('Back data'!$A$390:$AV$390&lt;&gt;"",COLUMN('Back data'!$A$390:$AV$390)))-M$6)/M97</f>
        <v>4.8259493670886076E-2</v>
      </c>
      <c r="N99" s="12">
        <f t="array" ref="N99">INDEX('Back data'!$A$390:$AV$390,,MAX(IF('Back data'!$A$390:$AV$390&lt;&gt;"",COLUMN('Back data'!$A$390:$AV$390)))-N$6)/N97</f>
        <v>5.3021442495126705E-2</v>
      </c>
      <c r="O99" s="12">
        <f t="array" ref="O99">INDEX('Back data'!$A$390:$AV$390,,MAX(IF('Back data'!$A$390:$AV$390&lt;&gt;"",COLUMN('Back data'!$A$390:$AV$390)))-O$6)/O97</f>
        <v>5.1969296589908141E-2</v>
      </c>
      <c r="P99" s="12">
        <f t="array" ref="P99">INDEX('Back data'!$A$390:$AV$390,,MAX(IF('Back data'!$A$390:$AV$390&lt;&gt;"",COLUMN('Back data'!$A$390:$AV$390)))-P$6)/P97</f>
        <v>3.2207384131971724E-2</v>
      </c>
    </row>
    <row r="100" spans="1:16" x14ac:dyDescent="0.3">
      <c r="A100" s="33"/>
      <c r="B100" s="30"/>
      <c r="C100" s="34"/>
      <c r="D100" s="35"/>
      <c r="E100" s="35"/>
      <c r="F100" s="35"/>
      <c r="G100" s="35"/>
      <c r="H100" s="35"/>
      <c r="I100" s="35"/>
      <c r="J100" s="35"/>
      <c r="K100" s="35"/>
      <c r="L100" s="35"/>
      <c r="M100" s="35"/>
      <c r="N100" s="35"/>
      <c r="O100" s="35"/>
      <c r="P100" s="35"/>
    </row>
    <row r="101" spans="1:16" x14ac:dyDescent="0.3">
      <c r="A101" s="33"/>
      <c r="B101" s="30"/>
      <c r="C101" s="34"/>
      <c r="D101" s="35"/>
      <c r="E101" s="35"/>
      <c r="F101" s="35"/>
      <c r="G101" s="35"/>
      <c r="H101" s="35"/>
      <c r="I101" s="35"/>
      <c r="J101" s="35"/>
      <c r="K101" s="35"/>
      <c r="L101" s="35"/>
      <c r="M101" s="35"/>
      <c r="N101" s="35"/>
      <c r="O101" s="35"/>
      <c r="P101" s="35"/>
    </row>
    <row r="102" spans="1:16" x14ac:dyDescent="0.3">
      <c r="A102" s="33"/>
      <c r="B102" s="30"/>
      <c r="C102" s="34"/>
      <c r="D102" s="35"/>
      <c r="E102" s="35"/>
      <c r="F102" s="35"/>
      <c r="G102" s="35"/>
      <c r="H102" s="35"/>
      <c r="I102" s="35"/>
      <c r="J102" s="35"/>
      <c r="K102" s="35"/>
      <c r="L102" s="35"/>
      <c r="M102" s="35"/>
      <c r="N102" s="35"/>
      <c r="O102" s="35"/>
      <c r="P102" s="35"/>
    </row>
    <row r="103" spans="1:16" x14ac:dyDescent="0.3">
      <c r="A103" s="33"/>
      <c r="B103" s="30"/>
      <c r="C103" s="34"/>
      <c r="D103" s="35"/>
      <c r="E103" s="35"/>
      <c r="F103" s="35"/>
      <c r="G103" s="35"/>
      <c r="H103" s="35"/>
      <c r="I103" s="35"/>
      <c r="J103" s="35"/>
      <c r="K103" s="35"/>
      <c r="L103" s="35"/>
      <c r="M103" s="35"/>
      <c r="N103" s="35"/>
      <c r="O103" s="35"/>
      <c r="P103" s="35"/>
    </row>
    <row r="104" spans="1:16" x14ac:dyDescent="0.3">
      <c r="A104" s="7"/>
      <c r="B104" s="8"/>
      <c r="C104" s="9" t="s">
        <v>68</v>
      </c>
      <c r="D104" s="10">
        <f t="array" ref="D104">INDEX('Back data'!$A$152:$AV$152,,MAX(IF('Back data'!$A$152:$AV$152&lt;&gt;"",COLUMN('Back data'!$A$152:$AV$152)))-D$6)+INDEX('Back data'!$A$153:$AV$153,,MAX(IF('Back data'!$A$153:$AV$153&lt;&gt;"",COLUMN('Back data'!$A$153:$AV$153)))-D$6)</f>
        <v>64.900000000000006</v>
      </c>
      <c r="E104" s="10">
        <f t="array" ref="E104">INDEX('Back data'!$A$152:$AV$152,,MAX(IF('Back data'!$A$152:$AV$152&lt;&gt;"",COLUMN('Back data'!$A$152:$AV$152)))-E$6)+INDEX('Back data'!$A$153:$AV$153,,MAX(IF('Back data'!$A$153:$AV$153&lt;&gt;"",COLUMN('Back data'!$A$153:$AV$153)))-E$6)</f>
        <v>65.62</v>
      </c>
      <c r="F104" s="10">
        <f t="array" ref="F104">INDEX('Back data'!$A$152:$AV$152,,MAX(IF('Back data'!$A$152:$AV$152&lt;&gt;"",COLUMN('Back data'!$A$152:$AV$152)))-F$6)+INDEX('Back data'!$A$153:$AV$153,,MAX(IF('Back data'!$A$153:$AV$153&lt;&gt;"",COLUMN('Back data'!$A$153:$AV$153)))-F$6)</f>
        <v>62.97</v>
      </c>
      <c r="G104" s="10">
        <f t="array" ref="G104">INDEX('Back data'!$A$152:$AV$152,,MAX(IF('Back data'!$A$152:$AV$152&lt;&gt;"",COLUMN('Back data'!$A$152:$AV$152)))-G$6)+INDEX('Back data'!$A$153:$AV$153,,MAX(IF('Back data'!$A$153:$AV$153&lt;&gt;"",COLUMN('Back data'!$A$153:$AV$153)))-G$6)</f>
        <v>63.46</v>
      </c>
      <c r="H104" s="10">
        <f t="array" ref="H104">INDEX('Back data'!$A$152:$AV$152,,MAX(IF('Back data'!$A$152:$AV$152&lt;&gt;"",COLUMN('Back data'!$A$152:$AV$152)))-H$6)+INDEX('Back data'!$A$153:$AV$153,,MAX(IF('Back data'!$A$153:$AV$153&lt;&gt;"",COLUMN('Back data'!$A$153:$AV$153)))-H$6)</f>
        <v>63.53</v>
      </c>
      <c r="I104" s="10">
        <f t="array" ref="I104">INDEX('Back data'!$A$152:$AV$152,,MAX(IF('Back data'!$A$152:$AV$152&lt;&gt;"",COLUMN('Back data'!$A$152:$AV$152)))-I$6)+INDEX('Back data'!$A$153:$AV$153,,MAX(IF('Back data'!$A$153:$AV$153&lt;&gt;"",COLUMN('Back data'!$A$153:$AV$153)))-I$6)</f>
        <v>64.83</v>
      </c>
      <c r="J104" s="10">
        <f t="array" ref="J104">INDEX('Back data'!$A$152:$AV$152,,MAX(IF('Back data'!$A$152:$AV$152&lt;&gt;"",COLUMN('Back data'!$A$152:$AV$152)))-J$6)+INDEX('Back data'!$A$153:$AV$153,,MAX(IF('Back data'!$A$153:$AV$153&lt;&gt;"",COLUMN('Back data'!$A$153:$AV$153)))-J$6)</f>
        <v>68.06</v>
      </c>
      <c r="K104" s="10">
        <f t="array" ref="K104">INDEX('Back data'!$A$152:$AV$152,,MAX(IF('Back data'!$A$152:$AV$152&lt;&gt;"",COLUMN('Back data'!$A$152:$AV$152)))-K$6)+INDEX('Back data'!$A$153:$AV$153,,MAX(IF('Back data'!$A$153:$AV$153&lt;&gt;"",COLUMN('Back data'!$A$153:$AV$153)))-K$6)</f>
        <v>70.709999999999994</v>
      </c>
      <c r="L104" s="10">
        <f t="array" ref="L104">INDEX('Back data'!$A$152:$AV$152,,MAX(IF('Back data'!$A$152:$AV$152&lt;&gt;"",COLUMN('Back data'!$A$152:$AV$152)))-L$6)+INDEX('Back data'!$A$153:$AV$153,,MAX(IF('Back data'!$A$153:$AV$153&lt;&gt;"",COLUMN('Back data'!$A$153:$AV$153)))-L$6)</f>
        <v>69.709999999999994</v>
      </c>
      <c r="M104" s="10">
        <f t="array" ref="M104">INDEX('Back data'!$A$152:$AV$152,,MAX(IF('Back data'!$A$152:$AV$152&lt;&gt;"",COLUMN('Back data'!$A$152:$AV$152)))-M$6)+INDEX('Back data'!$A$153:$AV$153,,MAX(IF('Back data'!$A$153:$AV$153&lt;&gt;"",COLUMN('Back data'!$A$153:$AV$153)))-M$6)</f>
        <v>70.25</v>
      </c>
      <c r="N104" s="10">
        <f t="array" ref="N104">INDEX('Back data'!$A$152:$AV$152,,MAX(IF('Back data'!$A$152:$AV$152&lt;&gt;"",COLUMN('Back data'!$A$152:$AV$152)))-N$6)+INDEX('Back data'!$A$153:$AV$153,,MAX(IF('Back data'!$A$153:$AV$153&lt;&gt;"",COLUMN('Back data'!$A$153:$AV$153)))-N$6)</f>
        <v>68.349999999999994</v>
      </c>
      <c r="O104" s="10">
        <f t="array" ref="O104">INDEX('Back data'!$A$152:$AV$152,,MAX(IF('Back data'!$A$152:$AV$152&lt;&gt;"",COLUMN('Back data'!$A$152:$AV$152)))-O$6)+INDEX('Back data'!$A$153:$AV$153,,MAX(IF('Back data'!$A$153:$AV$153&lt;&gt;"",COLUMN('Back data'!$A$153:$AV$153)))-O$6)</f>
        <v>72.16</v>
      </c>
      <c r="P104" s="10">
        <f t="array" ref="P104">INDEX('Back data'!$A$152:$AV$152,,MAX(IF('Back data'!$A$152:$AV$152&lt;&gt;"",COLUMN('Back data'!$A$152:$AV$152)))-P$6)+INDEX('Back data'!$A$153:$AV$153,,MAX(IF('Back data'!$A$153:$AV$153&lt;&gt;"",COLUMN('Back data'!$A$153:$AV$153)))-P$6)</f>
        <v>73.78</v>
      </c>
    </row>
    <row r="105" spans="1:16" x14ac:dyDescent="0.3">
      <c r="A105" s="37" t="s">
        <v>78</v>
      </c>
      <c r="B105" s="45" t="s">
        <v>75</v>
      </c>
      <c r="C105" s="11" t="s">
        <v>70</v>
      </c>
      <c r="D105" s="12">
        <f t="array" ref="D105">INDEX('Back data'!$A$152:$AV$152,,MAX(IF('Back data'!$A$152:$AV$152&lt;&gt;"",COLUMN('Back data'!$A$152:$AV$152)))-D$6)/D104</f>
        <v>0.77380585516178724</v>
      </c>
      <c r="E105" s="12">
        <f t="array" ref="E105">INDEX('Back data'!$A$152:$AV$152,,MAX(IF('Back data'!$A$152:$AV$152&lt;&gt;"",COLUMN('Back data'!$A$152:$AV$152)))-E$6)/E104</f>
        <v>0.82078634562633335</v>
      </c>
      <c r="F105" s="12">
        <f t="array" ref="F105">INDEX('Back data'!$A$152:$AV$152,,MAX(IF('Back data'!$A$152:$AV$152&lt;&gt;"",COLUMN('Back data'!$A$152:$AV$152)))-F$6)/F104</f>
        <v>0.81864379863427028</v>
      </c>
      <c r="G105" s="12">
        <f t="array" ref="G105">INDEX('Back data'!$A$152:$AV$152,,MAX(IF('Back data'!$A$152:$AV$152&lt;&gt;"",COLUMN('Back data'!$A$152:$AV$152)))-G$6)/G104</f>
        <v>0.82855341947683581</v>
      </c>
      <c r="H105" s="12">
        <f t="array" ref="H105">INDEX('Back data'!$A$152:$AV$152,,MAX(IF('Back data'!$A$152:$AV$152&lt;&gt;"",COLUMN('Back data'!$A$152:$AV$152)))-H$6)/H104</f>
        <v>0.84747363450338431</v>
      </c>
      <c r="I105" s="12">
        <f t="array" ref="I105">INDEX('Back data'!$A$152:$AV$152,,MAX(IF('Back data'!$A$152:$AV$152&lt;&gt;"",COLUMN('Back data'!$A$152:$AV$152)))-I$6)/I104</f>
        <v>0.87675458892488056</v>
      </c>
      <c r="J105" s="12">
        <f t="array" ref="J105">INDEX('Back data'!$A$152:$AV$152,,MAX(IF('Back data'!$A$152:$AV$152&lt;&gt;"",COLUMN('Back data'!$A$152:$AV$152)))-J$6)/J104</f>
        <v>0.87790185130766962</v>
      </c>
      <c r="K105" s="12">
        <f t="array" ref="K105">INDEX('Back data'!$A$152:$AV$152,,MAX(IF('Back data'!$A$152:$AV$152&lt;&gt;"",COLUMN('Back data'!$A$152:$AV$152)))-K$6)/K104</f>
        <v>0.89365012020930568</v>
      </c>
      <c r="L105" s="12">
        <f t="array" ref="L105">INDEX('Back data'!$A$152:$AV$152,,MAX(IF('Back data'!$A$152:$AV$152&lt;&gt;"",COLUMN('Back data'!$A$152:$AV$152)))-L$6)/L104</f>
        <v>0.89398938459331523</v>
      </c>
      <c r="M105" s="12">
        <f t="array" ref="M105">INDEX('Back data'!$A$152:$AV$152,,MAX(IF('Back data'!$A$152:$AV$152&lt;&gt;"",COLUMN('Back data'!$A$152:$AV$152)))-M$6)/M104</f>
        <v>0.88697508896797161</v>
      </c>
      <c r="N105" s="12">
        <f t="array" ref="N105">INDEX('Back data'!$A$152:$AV$152,,MAX(IF('Back data'!$A$152:$AV$152&lt;&gt;"",COLUMN('Back data'!$A$152:$AV$152)))-N$6)/N104</f>
        <v>0.87534747622531095</v>
      </c>
      <c r="O105" s="12">
        <f t="array" ref="O105">INDEX('Back data'!$A$152:$AV$152,,MAX(IF('Back data'!$A$152:$AV$152&lt;&gt;"",COLUMN('Back data'!$A$152:$AV$152)))-O$6)/O104</f>
        <v>0.87929600886917969</v>
      </c>
      <c r="P105" s="12">
        <f t="array" ref="P105">INDEX('Back data'!$A$152:$AV$152,,MAX(IF('Back data'!$A$152:$AV$152&lt;&gt;"",COLUMN('Back data'!$A$152:$AV$152)))-P$6)/P104</f>
        <v>0.87449173217674159</v>
      </c>
    </row>
    <row r="106" spans="1:16" x14ac:dyDescent="0.3">
      <c r="A106" s="37" t="s">
        <v>78</v>
      </c>
      <c r="B106" s="45" t="s">
        <v>76</v>
      </c>
      <c r="C106" s="11" t="s">
        <v>71</v>
      </c>
      <c r="D106" s="12">
        <f t="array" ref="D106">+INDEX('Back data'!$A$153:$AV$153,,MAX(IF('Back data'!$A$153:$AV$153&lt;&gt;"",COLUMN('Back data'!$A$153:$AV$153)))-D$6)/D104</f>
        <v>0.22619414483821262</v>
      </c>
      <c r="E106" s="12">
        <f t="array" ref="E106">+INDEX('Back data'!$A$153:$AV$153,,MAX(IF('Back data'!$A$153:$AV$153&lt;&gt;"",COLUMN('Back data'!$A$153:$AV$153)))-E$6)/E104</f>
        <v>0.17921365437366654</v>
      </c>
      <c r="F106" s="12">
        <f t="array" ref="F106">+INDEX('Back data'!$A$153:$AV$153,,MAX(IF('Back data'!$A$153:$AV$153&lt;&gt;"",COLUMN('Back data'!$A$153:$AV$153)))-F$6)/F104</f>
        <v>0.18135620136572972</v>
      </c>
      <c r="G106" s="12">
        <f t="array" ref="G106">+INDEX('Back data'!$A$153:$AV$153,,MAX(IF('Back data'!$A$153:$AV$153&lt;&gt;"",COLUMN('Back data'!$A$153:$AV$153)))-G$6)/G104</f>
        <v>0.17144658052316422</v>
      </c>
      <c r="H106" s="12">
        <f t="array" ref="H106">+INDEX('Back data'!$A$153:$AV$153,,MAX(IF('Back data'!$A$153:$AV$153&lt;&gt;"",COLUMN('Back data'!$A$153:$AV$153)))-H$6)/H104</f>
        <v>0.15252636549661577</v>
      </c>
      <c r="I106" s="12">
        <f t="array" ref="I106">+INDEX('Back data'!$A$153:$AV$153,,MAX(IF('Back data'!$A$153:$AV$153&lt;&gt;"",COLUMN('Back data'!$A$153:$AV$153)))-I$6)/I104</f>
        <v>0.12324541107511955</v>
      </c>
      <c r="J106" s="12">
        <f t="array" ref="J106">+INDEX('Back data'!$A$153:$AV$153,,MAX(IF('Back data'!$A$153:$AV$153&lt;&gt;"",COLUMN('Back data'!$A$153:$AV$153)))-J$6)/J104</f>
        <v>0.12209814869233029</v>
      </c>
      <c r="K106" s="12">
        <f t="array" ref="K106">+INDEX('Back data'!$A$153:$AV$153,,MAX(IF('Back data'!$A$153:$AV$153&lt;&gt;"",COLUMN('Back data'!$A$153:$AV$153)))-K$6)/K104</f>
        <v>0.10634987979069439</v>
      </c>
      <c r="L106" s="12">
        <f t="array" ref="L106">+INDEX('Back data'!$A$153:$AV$153,,MAX(IF('Back data'!$A$153:$AV$153&lt;&gt;"",COLUMN('Back data'!$A$153:$AV$153)))-L$6)/L104</f>
        <v>0.10601061540668484</v>
      </c>
      <c r="M106" s="12">
        <f t="array" ref="M106">+INDEX('Back data'!$A$153:$AV$153,,MAX(IF('Back data'!$A$153:$AV$153&lt;&gt;"",COLUMN('Back data'!$A$153:$AV$153)))-M$6)/M104</f>
        <v>0.11302491103202847</v>
      </c>
      <c r="N106" s="12">
        <f t="array" ref="N106">+INDEX('Back data'!$A$153:$AV$153,,MAX(IF('Back data'!$A$153:$AV$153&lt;&gt;"",COLUMN('Back data'!$A$153:$AV$153)))-N$6)/N104</f>
        <v>0.12465252377468911</v>
      </c>
      <c r="O106" s="12">
        <f t="array" ref="O106">+INDEX('Back data'!$A$153:$AV$153,,MAX(IF('Back data'!$A$153:$AV$153&lt;&gt;"",COLUMN('Back data'!$A$153:$AV$153)))-O$6)/O104</f>
        <v>0.12070399113082042</v>
      </c>
      <c r="P106" s="12">
        <f t="array" ref="P106">+INDEX('Back data'!$A$153:$AV$153,,MAX(IF('Back data'!$A$153:$AV$153&lt;&gt;"",COLUMN('Back data'!$A$153:$AV$153)))-P$6)/P104</f>
        <v>0.12550826782325833</v>
      </c>
    </row>
    <row r="107" spans="1:16" x14ac:dyDescent="0.3">
      <c r="B107" s="46"/>
    </row>
    <row r="108" spans="1:16" x14ac:dyDescent="0.3">
      <c r="B108" s="46"/>
    </row>
    <row r="109" spans="1:16" x14ac:dyDescent="0.3">
      <c r="B109" s="46"/>
      <c r="C109" s="9" t="s">
        <v>68</v>
      </c>
      <c r="D109" s="10">
        <f t="array" ref="D109">INDEX('Back data'!$A$158:$AV$158,,MAX(IF('Back data'!$A$158:$AV$158&lt;&gt;"",COLUMN('Back data'!$A$158:$AV$158)))-D$6)+INDEX('Back data'!$A$159:$AV$159,,MAX(IF('Back data'!$A$159:$AV$159&lt;&gt;"",COLUMN('Back data'!$A$159:$AV$159)))-D$6)</f>
        <v>68.319999999999993</v>
      </c>
      <c r="E109" s="10">
        <f t="array" ref="E109">INDEX('Back data'!$A$158:$AV$158,,MAX(IF('Back data'!$A$158:$AV$158&lt;&gt;"",COLUMN('Back data'!$A$158:$AV$158)))-E$6)+INDEX('Back data'!$A$159:$AV$159,,MAX(IF('Back data'!$A$159:$AV$159&lt;&gt;"",COLUMN('Back data'!$A$159:$AV$159)))-E$6)</f>
        <v>67.39</v>
      </c>
      <c r="F109" s="10">
        <f t="array" ref="F109">INDEX('Back data'!$A$158:$AV$158,,MAX(IF('Back data'!$A$158:$AV$158&lt;&gt;"",COLUMN('Back data'!$A$158:$AV$158)))-F$6)+INDEX('Back data'!$A$159:$AV$159,,MAX(IF('Back data'!$A$159:$AV$159&lt;&gt;"",COLUMN('Back data'!$A$159:$AV$159)))-F$6)</f>
        <v>63.75</v>
      </c>
      <c r="G109" s="10">
        <f t="array" ref="G109">INDEX('Back data'!$A$158:$AV$158,,MAX(IF('Back data'!$A$158:$AV$158&lt;&gt;"",COLUMN('Back data'!$A$158:$AV$158)))-G$6)+INDEX('Back data'!$A$159:$AV$159,,MAX(IF('Back data'!$A$159:$AV$159&lt;&gt;"",COLUMN('Back data'!$A$159:$AV$159)))-G$6)</f>
        <v>63.64</v>
      </c>
      <c r="H109" s="10">
        <f t="array" ref="H109">INDEX('Back data'!$A$158:$AV$158,,MAX(IF('Back data'!$A$158:$AV$158&lt;&gt;"",COLUMN('Back data'!$A$158:$AV$158)))-H$6)+INDEX('Back data'!$A$159:$AV$159,,MAX(IF('Back data'!$A$159:$AV$159&lt;&gt;"",COLUMN('Back data'!$A$159:$AV$159)))-H$6)</f>
        <v>63.04</v>
      </c>
      <c r="I109" s="10">
        <f t="array" ref="I109">INDEX('Back data'!$A$158:$AV$158,,MAX(IF('Back data'!$A$158:$AV$158&lt;&gt;"",COLUMN('Back data'!$A$158:$AV$158)))-I$6)+INDEX('Back data'!$A$159:$AV$159,,MAX(IF('Back data'!$A$159:$AV$159&lt;&gt;"",COLUMN('Back data'!$A$159:$AV$159)))-I$6)</f>
        <v>64.28</v>
      </c>
      <c r="J109" s="10">
        <f t="array" ref="J109">INDEX('Back data'!$A$158:$AV$158,,MAX(IF('Back data'!$A$158:$AV$158&lt;&gt;"",COLUMN('Back data'!$A$158:$AV$158)))-J$6)+INDEX('Back data'!$A$159:$AV$159,,MAX(IF('Back data'!$A$159:$AV$159&lt;&gt;"",COLUMN('Back data'!$A$159:$AV$159)))-J$6)</f>
        <v>68.55</v>
      </c>
      <c r="K109" s="10">
        <f t="array" ref="K109">INDEX('Back data'!$A$158:$AV$158,,MAX(IF('Back data'!$A$158:$AV$158&lt;&gt;"",COLUMN('Back data'!$A$158:$AV$158)))-K$6)+INDEX('Back data'!$A$159:$AV$159,,MAX(IF('Back data'!$A$159:$AV$159&lt;&gt;"",COLUMN('Back data'!$A$159:$AV$159)))-K$6)</f>
        <v>75.16</v>
      </c>
      <c r="L109" s="10">
        <f t="array" ref="L109">INDEX('Back data'!$A$158:$AV$158,,MAX(IF('Back data'!$A$158:$AV$158&lt;&gt;"",COLUMN('Back data'!$A$158:$AV$158)))-L$6)+INDEX('Back data'!$A$159:$AV$159,,MAX(IF('Back data'!$A$159:$AV$159&lt;&gt;"",COLUMN('Back data'!$A$159:$AV$159)))-L$6)</f>
        <v>66.67</v>
      </c>
      <c r="M109" s="10">
        <f t="array" ref="M109">INDEX('Back data'!$A$158:$AV$158,,MAX(IF('Back data'!$A$158:$AV$158&lt;&gt;"",COLUMN('Back data'!$A$158:$AV$158)))-M$6)+INDEX('Back data'!$A$159:$AV$159,,MAX(IF('Back data'!$A$159:$AV$159&lt;&gt;"",COLUMN('Back data'!$A$159:$AV$159)))-M$6)</f>
        <v>69.94</v>
      </c>
      <c r="N109" s="10">
        <f t="array" ref="N109">INDEX('Back data'!$A$158:$AV$158,,MAX(IF('Back data'!$A$158:$AV$158&lt;&gt;"",COLUMN('Back data'!$A$158:$AV$158)))-N$6)+INDEX('Back data'!$A$159:$AV$159,,MAX(IF('Back data'!$A$159:$AV$159&lt;&gt;"",COLUMN('Back data'!$A$159:$AV$159)))-N$6)</f>
        <v>70.72</v>
      </c>
      <c r="O109" s="10">
        <f t="array" ref="O109">INDEX('Back data'!$A$158:$AV$158,,MAX(IF('Back data'!$A$158:$AV$158&lt;&gt;"",COLUMN('Back data'!$A$158:$AV$158)))-O$6)+INDEX('Back data'!$A$159:$AV$159,,MAX(IF('Back data'!$A$159:$AV$159&lt;&gt;"",COLUMN('Back data'!$A$159:$AV$159)))-O$6)</f>
        <v>72.83</v>
      </c>
      <c r="P109" s="10">
        <f t="array" ref="P109">INDEX('Back data'!$A$158:$AV$158,,MAX(IF('Back data'!$A$158:$AV$158&lt;&gt;"",COLUMN('Back data'!$A$158:$AV$158)))-P$6)+INDEX('Back data'!$A$159:$AV$159,,MAX(IF('Back data'!$A$159:$AV$159&lt;&gt;"",COLUMN('Back data'!$A$159:$AV$159)))-P$6)</f>
        <v>69.33</v>
      </c>
    </row>
    <row r="110" spans="1:16" x14ac:dyDescent="0.3">
      <c r="A110" s="37" t="s">
        <v>78</v>
      </c>
      <c r="B110" s="47" t="s">
        <v>72</v>
      </c>
      <c r="C110" s="11" t="s">
        <v>70</v>
      </c>
      <c r="D110" s="12">
        <f t="array" ref="D110">INDEX('Back data'!$A$158:$AV$158,,MAX(IF('Back data'!$A$158:$AV$158&lt;&gt;"",COLUMN('Back data'!$A$158:$AV$158)))-D$6)/D109</f>
        <v>0.56352459016393452</v>
      </c>
      <c r="E110" s="12">
        <f t="array" ref="E110">INDEX('Back data'!$A$158:$AV$158,,MAX(IF('Back data'!$A$158:$AV$158&lt;&gt;"",COLUMN('Back data'!$A$158:$AV$158)))-E$6)/E109</f>
        <v>0.67190977889894643</v>
      </c>
      <c r="F110" s="12">
        <f t="array" ref="F110">INDEX('Back data'!$A$158:$AV$158,,MAX(IF('Back data'!$A$158:$AV$158&lt;&gt;"",COLUMN('Back data'!$A$158:$AV$158)))-F$6)/F109</f>
        <v>0.64627450980392165</v>
      </c>
      <c r="G110" s="12">
        <f t="array" ref="G110">INDEX('Back data'!$A$158:$AV$158,,MAX(IF('Back data'!$A$158:$AV$158&lt;&gt;"",COLUMN('Back data'!$A$158:$AV$158)))-G$6)/G109</f>
        <v>0.65634820867379007</v>
      </c>
      <c r="H110" s="12">
        <f t="array" ref="H110">INDEX('Back data'!$A$158:$AV$158,,MAX(IF('Back data'!$A$158:$AV$158&lt;&gt;"",COLUMN('Back data'!$A$158:$AV$158)))-H$6)/H109</f>
        <v>0.71319796954314718</v>
      </c>
      <c r="I110" s="12">
        <f t="array" ref="I110">INDEX('Back data'!$A$158:$AV$158,,MAX(IF('Back data'!$A$158:$AV$158&lt;&gt;"",COLUMN('Back data'!$A$158:$AV$158)))-I$6)/I109</f>
        <v>0.72059738643434967</v>
      </c>
      <c r="J110" s="12">
        <f t="array" ref="J110">INDEX('Back data'!$A$158:$AV$158,,MAX(IF('Back data'!$A$158:$AV$158&lt;&gt;"",COLUMN('Back data'!$A$158:$AV$158)))-J$6)/J109</f>
        <v>0.7263311451495259</v>
      </c>
      <c r="K110" s="12">
        <f t="array" ref="K110">INDEX('Back data'!$A$158:$AV$158,,MAX(IF('Back data'!$A$158:$AV$158&lt;&gt;"",COLUMN('Back data'!$A$158:$AV$158)))-K$6)/K109</f>
        <v>0.75</v>
      </c>
      <c r="L110" s="12">
        <f t="array" ref="L110">INDEX('Back data'!$A$158:$AV$158,,MAX(IF('Back data'!$A$158:$AV$158&lt;&gt;"",COLUMN('Back data'!$A$158:$AV$158)))-L$6)/L109</f>
        <v>0.69131543422828867</v>
      </c>
      <c r="M110" s="12">
        <f t="array" ref="M110">INDEX('Back data'!$A$158:$AV$158,,MAX(IF('Back data'!$A$158:$AV$158&lt;&gt;"",COLUMN('Back data'!$A$158:$AV$158)))-M$6)/M109</f>
        <v>0.7101801544180727</v>
      </c>
      <c r="N110" s="12">
        <f t="array" ref="N110">INDEX('Back data'!$A$158:$AV$158,,MAX(IF('Back data'!$A$158:$AV$158&lt;&gt;"",COLUMN('Back data'!$A$158:$AV$158)))-N$6)/N109</f>
        <v>0.68735859728506787</v>
      </c>
      <c r="O110" s="12">
        <f t="array" ref="O110">INDEX('Back data'!$A$158:$AV$158,,MAX(IF('Back data'!$A$158:$AV$158&lt;&gt;"",COLUMN('Back data'!$A$158:$AV$158)))-O$6)/O109</f>
        <v>0.72140601400521764</v>
      </c>
      <c r="P110" s="12">
        <f t="array" ref="P110">INDEX('Back data'!$A$158:$AV$158,,MAX(IF('Back data'!$A$158:$AV$158&lt;&gt;"",COLUMN('Back data'!$A$158:$AV$158)))-P$6)/P109</f>
        <v>0.68916774844944473</v>
      </c>
    </row>
    <row r="111" spans="1:16" x14ac:dyDescent="0.3">
      <c r="A111" s="37" t="s">
        <v>78</v>
      </c>
      <c r="B111" s="47" t="s">
        <v>72</v>
      </c>
      <c r="C111" s="11" t="s">
        <v>71</v>
      </c>
      <c r="D111" s="12">
        <f t="array" ref="D111">+INDEX('Back data'!$A$159:$AV$159,,MAX(IF('Back data'!$A$159:$AV$159&lt;&gt;"",COLUMN('Back data'!$A$159:$AV$159)))-D$6)/D109</f>
        <v>0.43647540983606564</v>
      </c>
      <c r="E111" s="12">
        <f t="array" ref="E111">+INDEX('Back data'!$A$159:$AV$159,,MAX(IF('Back data'!$A$159:$AV$159&lt;&gt;"",COLUMN('Back data'!$A$159:$AV$159)))-E$6)/E109</f>
        <v>0.32809022110105357</v>
      </c>
      <c r="F111" s="12">
        <f t="array" ref="F111">+INDEX('Back data'!$A$159:$AV$159,,MAX(IF('Back data'!$A$159:$AV$159&lt;&gt;"",COLUMN('Back data'!$A$159:$AV$159)))-F$6)/F109</f>
        <v>0.35372549019607846</v>
      </c>
      <c r="G111" s="12">
        <f t="array" ref="G111">+INDEX('Back data'!$A$159:$AV$159,,MAX(IF('Back data'!$A$159:$AV$159&lt;&gt;"",COLUMN('Back data'!$A$159:$AV$159)))-G$6)/G109</f>
        <v>0.34365179132620993</v>
      </c>
      <c r="H111" s="12">
        <f t="array" ref="H111">+INDEX('Back data'!$A$159:$AV$159,,MAX(IF('Back data'!$A$159:$AV$159&lt;&gt;"",COLUMN('Back data'!$A$159:$AV$159)))-H$6)/H109</f>
        <v>0.28680203045685276</v>
      </c>
      <c r="I111" s="12">
        <f t="array" ref="I111">+INDEX('Back data'!$A$159:$AV$159,,MAX(IF('Back data'!$A$159:$AV$159&lt;&gt;"",COLUMN('Back data'!$A$159:$AV$159)))-I$6)/I109</f>
        <v>0.27940261356565027</v>
      </c>
      <c r="J111" s="12">
        <f t="array" ref="J111">+INDEX('Back data'!$A$159:$AV$159,,MAX(IF('Back data'!$A$159:$AV$159&lt;&gt;"",COLUMN('Back data'!$A$159:$AV$159)))-J$6)/J109</f>
        <v>0.27366885485047415</v>
      </c>
      <c r="K111" s="12">
        <f t="array" ref="K111">+INDEX('Back data'!$A$159:$AV$159,,MAX(IF('Back data'!$A$159:$AV$159&lt;&gt;"",COLUMN('Back data'!$A$159:$AV$159)))-K$6)/K109</f>
        <v>0.25</v>
      </c>
      <c r="L111" s="12">
        <f t="array" ref="L111">+INDEX('Back data'!$A$159:$AV$159,,MAX(IF('Back data'!$A$159:$AV$159&lt;&gt;"",COLUMN('Back data'!$A$159:$AV$159)))-L$6)/L109</f>
        <v>0.30868456577171138</v>
      </c>
      <c r="M111" s="12">
        <f t="array" ref="M111">+INDEX('Back data'!$A$159:$AV$159,,MAX(IF('Back data'!$A$159:$AV$159&lt;&gt;"",COLUMN('Back data'!$A$159:$AV$159)))-M$6)/M109</f>
        <v>0.28981984558192736</v>
      </c>
      <c r="N111" s="12">
        <f t="array" ref="N111">+INDEX('Back data'!$A$159:$AV$159,,MAX(IF('Back data'!$A$159:$AV$159&lt;&gt;"",COLUMN('Back data'!$A$159:$AV$159)))-N$6)/N109</f>
        <v>0.31264140271493213</v>
      </c>
      <c r="O111" s="12">
        <f t="array" ref="O111">+INDEX('Back data'!$A$159:$AV$159,,MAX(IF('Back data'!$A$159:$AV$159&lt;&gt;"",COLUMN('Back data'!$A$159:$AV$159)))-O$6)/O109</f>
        <v>0.27859398599478236</v>
      </c>
      <c r="P111" s="12">
        <f t="array" ref="P111">+INDEX('Back data'!$A$159:$AV$159,,MAX(IF('Back data'!$A$159:$AV$159&lt;&gt;"",COLUMN('Back data'!$A$159:$AV$159)))-P$6)/P109</f>
        <v>0.31083225155055533</v>
      </c>
    </row>
    <row r="112" spans="1:16" x14ac:dyDescent="0.3">
      <c r="B112" s="46"/>
    </row>
    <row r="113" spans="1:16" x14ac:dyDescent="0.3">
      <c r="B113" s="46"/>
    </row>
    <row r="114" spans="1:16" x14ac:dyDescent="0.3">
      <c r="B114" s="46"/>
      <c r="C114" s="9" t="s">
        <v>68</v>
      </c>
      <c r="D114" s="10">
        <f t="array" ref="D114">INDEX('Back data'!$A$164:$AV$164,,MAX(IF('Back data'!$A$164:$AV$164&lt;&gt;"",COLUMN('Back data'!$A$164:$AV$164)))-D$6)+INDEX('Back data'!$A$165:$AV$165,,MAX(IF('Back data'!$A$165:$AV$165&lt;&gt;"",COLUMN('Back data'!$A$165:$AV$165)))-D$6)</f>
        <v>64.37</v>
      </c>
      <c r="E114" s="10">
        <f t="array" ref="E114">INDEX('Back data'!$A$164:$AV$164,,MAX(IF('Back data'!$A$164:$AV$164&lt;&gt;"",COLUMN('Back data'!$A$164:$AV$164)))-E$6)+INDEX('Back data'!$A$165:$AV$165,,MAX(IF('Back data'!$A$165:$AV$165&lt;&gt;"",COLUMN('Back data'!$A$165:$AV$165)))-E$6)</f>
        <v>64.5</v>
      </c>
      <c r="F114" s="10">
        <f t="array" ref="F114">INDEX('Back data'!$A$164:$AV$164,,MAX(IF('Back data'!$A$164:$AV$164&lt;&gt;"",COLUMN('Back data'!$A$164:$AV$164)))-F$6)+INDEX('Back data'!$A$165:$AV$165,,MAX(IF('Back data'!$A$165:$AV$165&lt;&gt;"",COLUMN('Back data'!$A$165:$AV$165)))-F$6)</f>
        <v>61.559999999999995</v>
      </c>
      <c r="G114" s="10">
        <f t="array" ref="G114">INDEX('Back data'!$A$164:$AV$164,,MAX(IF('Back data'!$A$164:$AV$164&lt;&gt;"",COLUMN('Back data'!$A$164:$AV$164)))-G$6)+INDEX('Back data'!$A$165:$AV$165,,MAX(IF('Back data'!$A$165:$AV$165&lt;&gt;"",COLUMN('Back data'!$A$165:$AV$165)))-G$6)</f>
        <v>62.82</v>
      </c>
      <c r="H114" s="10">
        <f t="array" ref="H114">INDEX('Back data'!$A$164:$AV$164,,MAX(IF('Back data'!$A$164:$AV$164&lt;&gt;"",COLUMN('Back data'!$A$164:$AV$164)))-H$6)+INDEX('Back data'!$A$165:$AV$165,,MAX(IF('Back data'!$A$165:$AV$165&lt;&gt;"",COLUMN('Back data'!$A$165:$AV$165)))-H$6)</f>
        <v>63.940000000000005</v>
      </c>
      <c r="I114" s="10">
        <f t="array" ref="I114">INDEX('Back data'!$A$164:$AV$164,,MAX(IF('Back data'!$A$164:$AV$164&lt;&gt;"",COLUMN('Back data'!$A$164:$AV$164)))-I$6)+INDEX('Back data'!$A$165:$AV$165,,MAX(IF('Back data'!$A$165:$AV$165&lt;&gt;"",COLUMN('Back data'!$A$165:$AV$165)))-I$6)</f>
        <v>63.809999999999995</v>
      </c>
      <c r="J114" s="10">
        <f t="array" ref="J114">INDEX('Back data'!$A$164:$AV$164,,MAX(IF('Back data'!$A$164:$AV$164&lt;&gt;"",COLUMN('Back data'!$A$164:$AV$164)))-J$6)+INDEX('Back data'!$A$165:$AV$165,,MAX(IF('Back data'!$A$165:$AV$165&lt;&gt;"",COLUMN('Back data'!$A$165:$AV$165)))-J$6)</f>
        <v>66.94</v>
      </c>
      <c r="K114" s="10">
        <f t="array" ref="K114">INDEX('Back data'!$A$164:$AV$164,,MAX(IF('Back data'!$A$164:$AV$164&lt;&gt;"",COLUMN('Back data'!$A$164:$AV$164)))-K$6)+INDEX('Back data'!$A$165:$AV$165,,MAX(IF('Back data'!$A$165:$AV$165&lt;&gt;"",COLUMN('Back data'!$A$165:$AV$165)))-K$6)</f>
        <v>67.63</v>
      </c>
      <c r="L114" s="10">
        <f t="array" ref="L114">INDEX('Back data'!$A$164:$AV$164,,MAX(IF('Back data'!$A$164:$AV$164&lt;&gt;"",COLUMN('Back data'!$A$164:$AV$164)))-L$6)+INDEX('Back data'!$A$165:$AV$165,,MAX(IF('Back data'!$A$165:$AV$165&lt;&gt;"",COLUMN('Back data'!$A$165:$AV$165)))-L$6)</f>
        <v>70.720000000000013</v>
      </c>
      <c r="M114" s="10">
        <f t="array" ref="M114">INDEX('Back data'!$A$164:$AV$164,,MAX(IF('Back data'!$A$164:$AV$164&lt;&gt;"",COLUMN('Back data'!$A$164:$AV$164)))-M$6)+INDEX('Back data'!$A$165:$AV$165,,MAX(IF('Back data'!$A$165:$AV$165&lt;&gt;"",COLUMN('Back data'!$A$165:$AV$165)))-M$6)</f>
        <v>69.650000000000006</v>
      </c>
      <c r="N114" s="10">
        <f t="array" ref="N114">INDEX('Back data'!$A$164:$AV$164,,MAX(IF('Back data'!$A$164:$AV$164&lt;&gt;"",COLUMN('Back data'!$A$164:$AV$164)))-N$6)+INDEX('Back data'!$A$165:$AV$165,,MAX(IF('Back data'!$A$165:$AV$165&lt;&gt;"",COLUMN('Back data'!$A$165:$AV$165)))-N$6)</f>
        <v>66.160000000000011</v>
      </c>
      <c r="O114" s="10">
        <f t="array" ref="O114">INDEX('Back data'!$A$164:$AV$164,,MAX(IF('Back data'!$A$164:$AV$164&lt;&gt;"",COLUMN('Back data'!$A$164:$AV$164)))-O$6)+INDEX('Back data'!$A$165:$AV$165,,MAX(IF('Back data'!$A$165:$AV$165&lt;&gt;"",COLUMN('Back data'!$A$165:$AV$165)))-O$6)</f>
        <v>72.84</v>
      </c>
      <c r="P114" s="10">
        <f t="array" ref="P114">INDEX('Back data'!$A$164:$AV$164,,MAX(IF('Back data'!$A$164:$AV$164&lt;&gt;"",COLUMN('Back data'!$A$164:$AV$164)))-P$6)+INDEX('Back data'!$A$165:$AV$165,,MAX(IF('Back data'!$A$165:$AV$165&lt;&gt;"",COLUMN('Back data'!$A$165:$AV$165)))-P$6)</f>
        <v>74.97</v>
      </c>
    </row>
    <row r="115" spans="1:16" x14ac:dyDescent="0.3">
      <c r="A115" s="37" t="s">
        <v>78</v>
      </c>
      <c r="B115" s="47" t="s">
        <v>73</v>
      </c>
      <c r="C115" s="11" t="s">
        <v>70</v>
      </c>
      <c r="D115" s="12">
        <f t="array" ref="D115">INDEX('Back data'!$A$164:$AV$164,,MAX(IF('Back data'!$A$164:$AV$164&lt;&gt;"",COLUMN('Back data'!$A$164:$AV$164)))-D$6)/D114</f>
        <v>0.9386360105639272</v>
      </c>
      <c r="E115" s="12">
        <f t="array" ref="E115">INDEX('Back data'!$A$164:$AV$164,,MAX(IF('Back data'!$A$164:$AV$164&lt;&gt;"",COLUMN('Back data'!$A$164:$AV$164)))-E$6)/E114</f>
        <v>0.92031007751937988</v>
      </c>
      <c r="F115" s="12">
        <f t="array" ref="F115">INDEX('Back data'!$A$164:$AV$164,,MAX(IF('Back data'!$A$164:$AV$164&lt;&gt;"",COLUMN('Back data'!$A$164:$AV$164)))-F$6)/F114</f>
        <v>0.96669915529564654</v>
      </c>
      <c r="G115" s="12">
        <f t="array" ref="G115">INDEX('Back data'!$A$164:$AV$164,,MAX(IF('Back data'!$A$164:$AV$164&lt;&gt;"",COLUMN('Back data'!$A$164:$AV$164)))-G$6)/G114</f>
        <v>0.97516714422158546</v>
      </c>
      <c r="H115" s="12">
        <f t="array" ref="H115">INDEX('Back data'!$A$164:$AV$164,,MAX(IF('Back data'!$A$164:$AV$164&lt;&gt;"",COLUMN('Back data'!$A$164:$AV$164)))-H$6)/H114</f>
        <v>0.9460431654676259</v>
      </c>
      <c r="I115" s="12">
        <f t="array" ref="I115">INDEX('Back data'!$A$164:$AV$164,,MAX(IF('Back data'!$A$164:$AV$164&lt;&gt;"",COLUMN('Back data'!$A$164:$AV$164)))-I$6)/I114</f>
        <v>0.98918664786083688</v>
      </c>
      <c r="J115" s="12">
        <f t="array" ref="J115">INDEX('Back data'!$A$164:$AV$164,,MAX(IF('Back data'!$A$164:$AV$164&lt;&gt;"",COLUMN('Back data'!$A$164:$AV$164)))-J$6)/J114</f>
        <v>0.99103674932775632</v>
      </c>
      <c r="K115" s="12">
        <f t="array" ref="K115">INDEX('Back data'!$A$164:$AV$164,,MAX(IF('Back data'!$A$164:$AV$164&lt;&gt;"",COLUMN('Back data'!$A$164:$AV$164)))-K$6)/K114</f>
        <v>0.99645127901818731</v>
      </c>
      <c r="L115" s="12">
        <f t="array" ref="L115">INDEX('Back data'!$A$164:$AV$164,,MAX(IF('Back data'!$A$164:$AV$164&lt;&gt;"",COLUMN('Back data'!$A$164:$AV$164)))-L$6)/L114</f>
        <v>0.99391968325791846</v>
      </c>
      <c r="M115" s="12">
        <f t="array" ref="M115">INDEX('Back data'!$A$164:$AV$164,,MAX(IF('Back data'!$A$164:$AV$164&lt;&gt;"",COLUMN('Back data'!$A$164:$AV$164)))-M$6)/M114</f>
        <v>0.98592964824120599</v>
      </c>
      <c r="N115" s="12">
        <f t="array" ref="N115">INDEX('Back data'!$A$164:$AV$164,,MAX(IF('Back data'!$A$164:$AV$164&lt;&gt;"",COLUMN('Back data'!$A$164:$AV$164)))-N$6)/N114</f>
        <v>0.98896614268440142</v>
      </c>
      <c r="O115" s="12">
        <f t="array" ref="O115">INDEX('Back data'!$A$164:$AV$164,,MAX(IF('Back data'!$A$164:$AV$164&lt;&gt;"",COLUMN('Back data'!$A$164:$AV$164)))-O$6)/O114</f>
        <v>0.98709500274574413</v>
      </c>
      <c r="P115" s="12">
        <f t="array" ref="P115">INDEX('Back data'!$A$164:$AV$164,,MAX(IF('Back data'!$A$164:$AV$164&lt;&gt;"",COLUMN('Back data'!$A$164:$AV$164)))-P$6)/P114</f>
        <v>0.98412698412698418</v>
      </c>
    </row>
    <row r="116" spans="1:16" x14ac:dyDescent="0.3">
      <c r="A116" s="37" t="s">
        <v>78</v>
      </c>
      <c r="B116" s="47" t="s">
        <v>73</v>
      </c>
      <c r="C116" s="31" t="s">
        <v>71</v>
      </c>
      <c r="D116" s="32">
        <f t="array" ref="D116">+INDEX('Back data'!$A$165:$AV$165,,MAX(IF('Back data'!$A$165:$AV$165&lt;&gt;"",COLUMN('Back data'!$A$165:$AV$165)))-D$6)/D114</f>
        <v>6.1363989436072706E-2</v>
      </c>
      <c r="E116" s="32">
        <f t="array" ref="E116">+INDEX('Back data'!$A$165:$AV$165,,MAX(IF('Back data'!$A$165:$AV$165&lt;&gt;"",COLUMN('Back data'!$A$165:$AV$165)))-E$6)/E114</f>
        <v>7.9689922480620151E-2</v>
      </c>
      <c r="F116" s="32">
        <f t="array" ref="F116">+INDEX('Back data'!$A$165:$AV$165,,MAX(IF('Back data'!$A$165:$AV$165&lt;&gt;"",COLUMN('Back data'!$A$165:$AV$165)))-F$6)/F114</f>
        <v>3.3300844704353474E-2</v>
      </c>
      <c r="G116" s="32">
        <f t="array" ref="G116">+INDEX('Back data'!$A$165:$AV$165,,MAX(IF('Back data'!$A$165:$AV$165&lt;&gt;"",COLUMN('Back data'!$A$165:$AV$165)))-G$6)/G114</f>
        <v>2.4832855778414518E-2</v>
      </c>
      <c r="H116" s="32">
        <f t="array" ref="H116">+INDEX('Back data'!$A$165:$AV$165,,MAX(IF('Back data'!$A$165:$AV$165&lt;&gt;"",COLUMN('Back data'!$A$165:$AV$165)))-H$6)/H114</f>
        <v>5.3956834532374098E-2</v>
      </c>
      <c r="I116" s="32">
        <f t="array" ref="I116">+INDEX('Back data'!$A$165:$AV$165,,MAX(IF('Back data'!$A$165:$AV$165&lt;&gt;"",COLUMN('Back data'!$A$165:$AV$165)))-I$6)/I114</f>
        <v>1.0813352139163141E-2</v>
      </c>
      <c r="J116" s="32">
        <f t="array" ref="J116">+INDEX('Back data'!$A$165:$AV$165,,MAX(IF('Back data'!$A$165:$AV$165&lt;&gt;"",COLUMN('Back data'!$A$165:$AV$165)))-J$6)/J114</f>
        <v>8.9632506722437996E-3</v>
      </c>
      <c r="K116" s="32">
        <f t="array" ref="K116">+INDEX('Back data'!$A$165:$AV$165,,MAX(IF('Back data'!$A$165:$AV$165&lt;&gt;"",COLUMN('Back data'!$A$165:$AV$165)))-K$6)/K114</f>
        <v>3.5487209818128051E-3</v>
      </c>
      <c r="L116" s="32">
        <f t="array" ref="L116">+INDEX('Back data'!$A$165:$AV$165,,MAX(IF('Back data'!$A$165:$AV$165&lt;&gt;"",COLUMN('Back data'!$A$165:$AV$165)))-L$6)/L114</f>
        <v>6.0803167420814472E-3</v>
      </c>
      <c r="M116" s="32">
        <f t="array" ref="M116">+INDEX('Back data'!$A$165:$AV$165,,MAX(IF('Back data'!$A$165:$AV$165&lt;&gt;"",COLUMN('Back data'!$A$165:$AV$165)))-M$6)/M114</f>
        <v>1.4070351758793969E-2</v>
      </c>
      <c r="N116" s="32">
        <f t="array" ref="N116">+INDEX('Back data'!$A$165:$AV$165,,MAX(IF('Back data'!$A$165:$AV$165&lt;&gt;"",COLUMN('Back data'!$A$165:$AV$165)))-N$6)/N114</f>
        <v>1.1033857315598547E-2</v>
      </c>
      <c r="O116" s="32">
        <f t="array" ref="O116">+INDEX('Back data'!$A$165:$AV$165,,MAX(IF('Back data'!$A$165:$AV$165&lt;&gt;"",COLUMN('Back data'!$A$165:$AV$165)))-O$6)/O114</f>
        <v>1.2904997254255902E-2</v>
      </c>
      <c r="P116" s="32">
        <f t="array" ref="P116">+INDEX('Back data'!$A$165:$AV$165,,MAX(IF('Back data'!$A$165:$AV$165&lt;&gt;"",COLUMN('Back data'!$A$165:$AV$165)))-P$6)/P114</f>
        <v>1.5873015873015872E-2</v>
      </c>
    </row>
    <row r="117" spans="1:16" x14ac:dyDescent="0.3">
      <c r="A117" s="33"/>
      <c r="B117" s="47"/>
      <c r="C117" s="34"/>
      <c r="D117" s="35"/>
      <c r="E117" s="35"/>
      <c r="F117" s="35"/>
      <c r="G117" s="35"/>
      <c r="H117" s="35"/>
      <c r="I117" s="35"/>
      <c r="J117" s="35"/>
      <c r="K117" s="35"/>
      <c r="L117" s="35"/>
      <c r="M117" s="35"/>
      <c r="N117" s="35"/>
      <c r="O117" s="35"/>
      <c r="P117" s="35"/>
    </row>
    <row r="118" spans="1:16" x14ac:dyDescent="0.3">
      <c r="A118" s="33"/>
      <c r="B118" s="47"/>
      <c r="C118" s="34"/>
      <c r="D118" s="35"/>
      <c r="E118" s="35"/>
      <c r="F118" s="35"/>
      <c r="G118" s="35"/>
      <c r="H118" s="35"/>
      <c r="I118" s="35"/>
      <c r="J118" s="35"/>
      <c r="K118" s="35"/>
      <c r="L118" s="35"/>
      <c r="M118" s="35"/>
      <c r="N118" s="35"/>
      <c r="O118" s="35"/>
      <c r="P118" s="35"/>
    </row>
    <row r="119" spans="1:16" x14ac:dyDescent="0.3">
      <c r="B119" s="46"/>
      <c r="C119" s="9" t="s">
        <v>68</v>
      </c>
      <c r="D119" s="10">
        <f t="array" ref="D119">INDEX('Back data'!$A$354:$AV$354,,MAX(IF('Back data'!$A$354:$AV$354&lt;&gt;"",COLUMN('Back data'!$A$354:$AV$354)))-D$6)+INDEX('Back data'!$A$355:$AV$355,,MAX(IF('Back data'!$A$355:$AV$355&lt;&gt;"",COLUMN('Back data'!$A$355:$AV$355)))-D$6)</f>
        <v>65.42</v>
      </c>
      <c r="E119" s="10">
        <f t="array" ref="E119">INDEX('Back data'!$A$354:$AV$354,,MAX(IF('Back data'!$A$354:$AV$354&lt;&gt;"",COLUMN('Back data'!$A$354:$AV$354)))-E$6)+INDEX('Back data'!$A$355:$AV$355,,MAX(IF('Back data'!$A$355:$AV$355&lt;&gt;"",COLUMN('Back data'!$A$355:$AV$355)))-E$6)</f>
        <v>66.02</v>
      </c>
      <c r="F119" s="10">
        <f t="array" ref="F119">INDEX('Back data'!$A$354:$AV$354,,MAX(IF('Back data'!$A$354:$AV$354&lt;&gt;"",COLUMN('Back data'!$A$354:$AV$354)))-F$6)+INDEX('Back data'!$A$355:$AV$355,,MAX(IF('Back data'!$A$355:$AV$355&lt;&gt;"",COLUMN('Back data'!$A$355:$AV$355)))-F$6)</f>
        <v>60.66</v>
      </c>
      <c r="G119" s="10">
        <f t="array" ref="G119">INDEX('Back data'!$A$354:$AV$354,,MAX(IF('Back data'!$A$354:$AV$354&lt;&gt;"",COLUMN('Back data'!$A$354:$AV$354)))-G$6)+INDEX('Back data'!$A$355:$AV$355,,MAX(IF('Back data'!$A$355:$AV$355&lt;&gt;"",COLUMN('Back data'!$A$355:$AV$355)))-G$6)</f>
        <v>63.17</v>
      </c>
      <c r="H119" s="10">
        <f t="array" ref="H119">INDEX('Back data'!$A$354:$AV$354,,MAX(IF('Back data'!$A$354:$AV$354&lt;&gt;"",COLUMN('Back data'!$A$354:$AV$354)))-H$6)+INDEX('Back data'!$A$355:$AV$355,,MAX(IF('Back data'!$A$355:$AV$355&lt;&gt;"",COLUMN('Back data'!$A$355:$AV$355)))-H$6)</f>
        <v>63.64</v>
      </c>
      <c r="I119" s="10">
        <f t="array" ref="I119">INDEX('Back data'!$A$354:$AV$354,,MAX(IF('Back data'!$A$354:$AV$354&lt;&gt;"",COLUMN('Back data'!$A$354:$AV$354)))-I$6)+INDEX('Back data'!$A$355:$AV$355,,MAX(IF('Back data'!$A$355:$AV$355&lt;&gt;"",COLUMN('Back data'!$A$355:$AV$355)))-I$6)</f>
        <v>60.93</v>
      </c>
      <c r="J119" s="10">
        <f t="array" ref="J119">INDEX('Back data'!$A$354:$AV$354,,MAX(IF('Back data'!$A$354:$AV$354&lt;&gt;"",COLUMN('Back data'!$A$354:$AV$354)))-J$6)+INDEX('Back data'!$A$355:$AV$355,,MAX(IF('Back data'!$A$355:$AV$355&lt;&gt;"",COLUMN('Back data'!$A$355:$AV$355)))-J$6)</f>
        <v>68.399999999999991</v>
      </c>
      <c r="K119" s="10">
        <f t="array" ref="K119">INDEX('Back data'!$A$354:$AV$354,,MAX(IF('Back data'!$A$354:$AV$354&lt;&gt;"",COLUMN('Back data'!$A$354:$AV$354)))-K$6)+INDEX('Back data'!$A$355:$AV$355,,MAX(IF('Back data'!$A$355:$AV$355&lt;&gt;"",COLUMN('Back data'!$A$355:$AV$355)))-K$6)</f>
        <v>71.399999999999991</v>
      </c>
      <c r="L119" s="10">
        <f t="array" ref="L119">INDEX('Back data'!$A$354:$AV$354,,MAX(IF('Back data'!$A$354:$AV$354&lt;&gt;"",COLUMN('Back data'!$A$354:$AV$354)))-L$6)+INDEX('Back data'!$A$355:$AV$355,,MAX(IF('Back data'!$A$355:$AV$355&lt;&gt;"",COLUMN('Back data'!$A$355:$AV$355)))-L$6)</f>
        <v>65.16</v>
      </c>
      <c r="M119" s="10">
        <f t="array" ref="M119">INDEX('Back data'!$A$354:$AV$354,,MAX(IF('Back data'!$A$354:$AV$354&lt;&gt;"",COLUMN('Back data'!$A$354:$AV$354)))-M$6)+INDEX('Back data'!$A$355:$AV$355,,MAX(IF('Back data'!$A$355:$AV$355&lt;&gt;"",COLUMN('Back data'!$A$355:$AV$355)))-M$6)</f>
        <v>72.63</v>
      </c>
      <c r="N119" s="10">
        <f t="array" ref="N119">INDEX('Back data'!$A$354:$AV$354,,MAX(IF('Back data'!$A$354:$AV$354&lt;&gt;"",COLUMN('Back data'!$A$354:$AV$354)))-N$6)+INDEX('Back data'!$A$355:$AV$355,,MAX(IF('Back data'!$A$355:$AV$355&lt;&gt;"",COLUMN('Back data'!$A$355:$AV$355)))-N$6)</f>
        <v>65.5</v>
      </c>
      <c r="O119" s="10">
        <f t="array" ref="O119">INDEX('Back data'!$A$354:$AV$354,,MAX(IF('Back data'!$A$354:$AV$354&lt;&gt;"",COLUMN('Back data'!$A$354:$AV$354)))-O$6)+INDEX('Back data'!$A$355:$AV$355,,MAX(IF('Back data'!$A$355:$AV$355&lt;&gt;"",COLUMN('Back data'!$A$355:$AV$355)))-O$6)</f>
        <v>68.59</v>
      </c>
      <c r="P119" s="10">
        <f t="array" ref="P119">INDEX('Back data'!$A$354:$AV$354,,MAX(IF('Back data'!$A$354:$AV$354&lt;&gt;"",COLUMN('Back data'!$A$354:$AV$354)))-P$6)+INDEX('Back data'!$A$355:$AV$355,,MAX(IF('Back data'!$A$355:$AV$355&lt;&gt;"",COLUMN('Back data'!$A$355:$AV$355)))-P$6)</f>
        <v>69.28</v>
      </c>
    </row>
    <row r="120" spans="1:16" x14ac:dyDescent="0.3">
      <c r="A120" s="37" t="s">
        <v>78</v>
      </c>
      <c r="B120" s="47" t="s">
        <v>57</v>
      </c>
      <c r="C120" s="11" t="s">
        <v>70</v>
      </c>
      <c r="D120" s="12">
        <f t="array" ref="D120">INDEX('Back data'!$A$354:$AV$354,,MAX(IF('Back data'!$A$354:$AV$354&lt;&gt;"",COLUMN('Back data'!$A$354:$AV$354)))-D$6)/D119</f>
        <v>0.61128095383674719</v>
      </c>
      <c r="E120" s="12">
        <f t="array" ref="E120">INDEX('Back data'!$A$354:$AV$354,,MAX(IF('Back data'!$A$354:$AV$354&lt;&gt;"",COLUMN('Back data'!$A$354:$AV$354)))-E$6)/E119</f>
        <v>0.76749469857618913</v>
      </c>
      <c r="F120" s="12">
        <f t="array" ref="F120">INDEX('Back data'!$A$354:$AV$354,,MAX(IF('Back data'!$A$354:$AV$354&lt;&gt;"",COLUMN('Back data'!$A$354:$AV$354)))-F$6)/F119</f>
        <v>0.69057039235080786</v>
      </c>
      <c r="G120" s="12">
        <f t="array" ref="G120">INDEX('Back data'!$A$354:$AV$354,,MAX(IF('Back data'!$A$354:$AV$354&lt;&gt;"",COLUMN('Back data'!$A$354:$AV$354)))-G$6)/G119</f>
        <v>0.69067595377552637</v>
      </c>
      <c r="H120" s="12">
        <f t="array" ref="H120">INDEX('Back data'!$A$354:$AV$354,,MAX(IF('Back data'!$A$354:$AV$354&lt;&gt;"",COLUMN('Back data'!$A$354:$AV$354)))-H$6)/H119</f>
        <v>0.77592708988057824</v>
      </c>
      <c r="I120" s="12">
        <f t="array" ref="I120">INDEX('Back data'!$A$354:$AV$354,,MAX(IF('Back data'!$A$354:$AV$354&lt;&gt;"",COLUMN('Back data'!$A$354:$AV$354)))-I$6)/I119</f>
        <v>0.72575086164451008</v>
      </c>
      <c r="J120" s="12">
        <f t="array" ref="J120">INDEX('Back data'!$A$354:$AV$354,,MAX(IF('Back data'!$A$354:$AV$354&lt;&gt;"",COLUMN('Back data'!$A$354:$AV$354)))-J$6)/J119</f>
        <v>0.79751461988304095</v>
      </c>
      <c r="K120" s="12">
        <f t="array" ref="K120">INDEX('Back data'!$A$354:$AV$354,,MAX(IF('Back data'!$A$354:$AV$354&lt;&gt;"",COLUMN('Back data'!$A$354:$AV$354)))-K$6)/K119</f>
        <v>0.83305322128851544</v>
      </c>
      <c r="L120" s="12">
        <f t="array" ref="L120">INDEX('Back data'!$A$354:$AV$354,,MAX(IF('Back data'!$A$354:$AV$354&lt;&gt;"",COLUMN('Back data'!$A$354:$AV$354)))-L$6)/L119</f>
        <v>0.78146101903007992</v>
      </c>
      <c r="M120" s="12">
        <f t="array" ref="M120">INDEX('Back data'!$A$354:$AV$354,,MAX(IF('Back data'!$A$354:$AV$354&lt;&gt;"",COLUMN('Back data'!$A$354:$AV$354)))-M$6)/M119</f>
        <v>0.7805314608288586</v>
      </c>
      <c r="N120" s="12">
        <f t="array" ref="N120">INDEX('Back data'!$A$354:$AV$354,,MAX(IF('Back data'!$A$354:$AV$354&lt;&gt;"",COLUMN('Back data'!$A$354:$AV$354)))-N$6)/N119</f>
        <v>0.77160305343511448</v>
      </c>
      <c r="O120" s="12">
        <f t="array" ref="O120">INDEX('Back data'!$A$354:$AV$354,,MAX(IF('Back data'!$A$354:$AV$354&lt;&gt;"",COLUMN('Back data'!$A$354:$AV$354)))-O$6)/O119</f>
        <v>0.76454293628808856</v>
      </c>
      <c r="P120" s="12">
        <f t="array" ref="P120">INDEX('Back data'!$A$354:$AV$354,,MAX(IF('Back data'!$A$354:$AV$354&lt;&gt;"",COLUMN('Back data'!$A$354:$AV$354)))-P$6)/P119</f>
        <v>0.79763279445727475</v>
      </c>
    </row>
    <row r="121" spans="1:16" x14ac:dyDescent="0.3">
      <c r="A121" s="37" t="s">
        <v>78</v>
      </c>
      <c r="B121" s="47" t="s">
        <v>57</v>
      </c>
      <c r="C121" s="11" t="s">
        <v>71</v>
      </c>
      <c r="D121" s="12">
        <f t="array" ref="D121">+INDEX('Back data'!$A$355:$AV$355,,MAX(IF('Back data'!$A$355:$AV$355&lt;&gt;"",COLUMN('Back data'!$A$355:$AV$355)))-D$6)/D119</f>
        <v>0.38871904616325281</v>
      </c>
      <c r="E121" s="12">
        <f t="array" ref="E121">+INDEX('Back data'!$A$355:$AV$355,,MAX(IF('Back data'!$A$355:$AV$355&lt;&gt;"",COLUMN('Back data'!$A$355:$AV$355)))-E$6)/E119</f>
        <v>0.23250530142381098</v>
      </c>
      <c r="F121" s="12">
        <f t="array" ref="F121">+INDEX('Back data'!$A$355:$AV$355,,MAX(IF('Back data'!$A$355:$AV$355&lt;&gt;"",COLUMN('Back data'!$A$355:$AV$355)))-F$6)/F119</f>
        <v>0.30942960764919225</v>
      </c>
      <c r="G121" s="12">
        <f t="array" ref="G121">+INDEX('Back data'!$A$355:$AV$355,,MAX(IF('Back data'!$A$355:$AV$355&lt;&gt;"",COLUMN('Back data'!$A$355:$AV$355)))-G$6)/G119</f>
        <v>0.30932404622447363</v>
      </c>
      <c r="H121" s="12">
        <f t="array" ref="H121">+INDEX('Back data'!$A$355:$AV$355,,MAX(IF('Back data'!$A$355:$AV$355&lt;&gt;"",COLUMN('Back data'!$A$355:$AV$355)))-H$6)/H119</f>
        <v>0.22407291011942174</v>
      </c>
      <c r="I121" s="12">
        <f t="array" ref="I121">+INDEX('Back data'!$A$355:$AV$355,,MAX(IF('Back data'!$A$355:$AV$355&lt;&gt;"",COLUMN('Back data'!$A$355:$AV$355)))-I$6)/I119</f>
        <v>0.27424913835548992</v>
      </c>
      <c r="J121" s="12">
        <f t="array" ref="J121">+INDEX('Back data'!$A$355:$AV$355,,MAX(IF('Back data'!$A$355:$AV$355&lt;&gt;"",COLUMN('Back data'!$A$355:$AV$355)))-J$6)/J119</f>
        <v>0.20248538011695907</v>
      </c>
      <c r="K121" s="12">
        <f t="array" ref="K121">+INDEX('Back data'!$A$355:$AV$355,,MAX(IF('Back data'!$A$355:$AV$355&lt;&gt;"",COLUMN('Back data'!$A$355:$AV$355)))-K$6)/K119</f>
        <v>0.16694677871148461</v>
      </c>
      <c r="L121" s="12">
        <f t="array" ref="L121">+INDEX('Back data'!$A$355:$AV$355,,MAX(IF('Back data'!$A$355:$AV$355&lt;&gt;"",COLUMN('Back data'!$A$355:$AV$355)))-L$6)/L119</f>
        <v>0.21853898096992022</v>
      </c>
      <c r="M121" s="12">
        <f t="array" ref="M121">+INDEX('Back data'!$A$355:$AV$355,,MAX(IF('Back data'!$A$355:$AV$355&lt;&gt;"",COLUMN('Back data'!$A$355:$AV$355)))-M$6)/M119</f>
        <v>0.2194685391711414</v>
      </c>
      <c r="N121" s="12">
        <f t="array" ref="N121">+INDEX('Back data'!$A$355:$AV$355,,MAX(IF('Back data'!$A$355:$AV$355&lt;&gt;"",COLUMN('Back data'!$A$355:$AV$355)))-N$6)/N119</f>
        <v>0.22839694656488552</v>
      </c>
      <c r="O121" s="12">
        <f t="array" ref="O121">+INDEX('Back data'!$A$355:$AV$355,,MAX(IF('Back data'!$A$355:$AV$355&lt;&gt;"",COLUMN('Back data'!$A$355:$AV$355)))-O$6)/O119</f>
        <v>0.23545706371191133</v>
      </c>
      <c r="P121" s="12">
        <f t="array" ref="P121">+INDEX('Back data'!$A$355:$AV$355,,MAX(IF('Back data'!$A$355:$AV$355&lt;&gt;"",COLUMN('Back data'!$A$355:$AV$355)))-P$6)/P119</f>
        <v>0.20236720554272516</v>
      </c>
    </row>
    <row r="122" spans="1:16" x14ac:dyDescent="0.3">
      <c r="B122" s="44"/>
    </row>
    <row r="123" spans="1:16" x14ac:dyDescent="0.3">
      <c r="B123" s="44"/>
    </row>
    <row r="124" spans="1:16" x14ac:dyDescent="0.3">
      <c r="B124" s="44"/>
      <c r="C124" s="9" t="s">
        <v>68</v>
      </c>
      <c r="D124" s="10">
        <f t="array" ref="D124">INDEX('Back data'!$A$360:$AV$360,,MAX(IF('Back data'!$A$360:$AV$360&lt;&gt;"",COLUMN('Back data'!$A$360:$AV$360)))-D$6)+INDEX('Back data'!$A$361:$AV$361,,MAX(IF('Back data'!$A$361:$AV$361&lt;&gt;"",COLUMN('Back data'!$A$361:$AV$361)))-D$6)</f>
        <v>64.98</v>
      </c>
      <c r="E124" s="10">
        <f t="array" ref="E124">INDEX('Back data'!$A$360:$AV$360,,MAX(IF('Back data'!$A$360:$AV$360&lt;&gt;"",COLUMN('Back data'!$A$360:$AV$360)))-E$6)+INDEX('Back data'!$A$361:$AV$361,,MAX(IF('Back data'!$A$361:$AV$361&lt;&gt;"",COLUMN('Back data'!$A$361:$AV$361)))-E$6)</f>
        <v>64.990000000000009</v>
      </c>
      <c r="F124" s="10">
        <f t="array" ref="F124">INDEX('Back data'!$A$360:$AV$360,,MAX(IF('Back data'!$A$360:$AV$360&lt;&gt;"",COLUMN('Back data'!$A$360:$AV$360)))-F$6)+INDEX('Back data'!$A$361:$AV$361,,MAX(IF('Back data'!$A$361:$AV$361&lt;&gt;"",COLUMN('Back data'!$A$361:$AV$361)))-F$6)</f>
        <v>65.72</v>
      </c>
      <c r="G124" s="10">
        <f t="array" ref="G124">INDEX('Back data'!$A$360:$AV$360,,MAX(IF('Back data'!$A$360:$AV$360&lt;&gt;"",COLUMN('Back data'!$A$360:$AV$360)))-G$6)+INDEX('Back data'!$A$361:$AV$361,,MAX(IF('Back data'!$A$361:$AV$361&lt;&gt;"",COLUMN('Back data'!$A$361:$AV$361)))-G$6)</f>
        <v>63.839999999999996</v>
      </c>
      <c r="H124" s="10">
        <f t="array" ref="H124">INDEX('Back data'!$A$360:$AV$360,,MAX(IF('Back data'!$A$360:$AV$360&lt;&gt;"",COLUMN('Back data'!$A$360:$AV$360)))-H$6)+INDEX('Back data'!$A$361:$AV$361,,MAX(IF('Back data'!$A$361:$AV$361&lt;&gt;"",COLUMN('Back data'!$A$361:$AV$361)))-H$6)</f>
        <v>62.71</v>
      </c>
      <c r="I124" s="10">
        <f t="array" ref="I124">INDEX('Back data'!$A$360:$AV$360,,MAX(IF('Back data'!$A$360:$AV$360&lt;&gt;"",COLUMN('Back data'!$A$360:$AV$360)))-I$6)+INDEX('Back data'!$A$361:$AV$361,,MAX(IF('Back data'!$A$361:$AV$361&lt;&gt;"",COLUMN('Back data'!$A$361:$AV$361)))-I$6)</f>
        <v>66.95</v>
      </c>
      <c r="J124" s="10">
        <f t="array" ref="J124">INDEX('Back data'!$A$360:$AV$360,,MAX(IF('Back data'!$A$360:$AV$360&lt;&gt;"",COLUMN('Back data'!$A$360:$AV$360)))-J$6)+INDEX('Back data'!$A$361:$AV$361,,MAX(IF('Back data'!$A$361:$AV$361&lt;&gt;"",COLUMN('Back data'!$A$361:$AV$361)))-J$6)</f>
        <v>65.91</v>
      </c>
      <c r="K124" s="10">
        <f t="array" ref="K124">INDEX('Back data'!$A$360:$AV$360,,MAX(IF('Back data'!$A$360:$AV$360&lt;&gt;"",COLUMN('Back data'!$A$360:$AV$360)))-K$6)+INDEX('Back data'!$A$361:$AV$361,,MAX(IF('Back data'!$A$361:$AV$361&lt;&gt;"",COLUMN('Back data'!$A$361:$AV$361)))-K$6)</f>
        <v>70.179999999999993</v>
      </c>
      <c r="L124" s="10">
        <f t="array" ref="L124">INDEX('Back data'!$A$360:$AV$360,,MAX(IF('Back data'!$A$360:$AV$360&lt;&gt;"",COLUMN('Back data'!$A$360:$AV$360)))-L$6)+INDEX('Back data'!$A$361:$AV$361,,MAX(IF('Back data'!$A$361:$AV$361&lt;&gt;"",COLUMN('Back data'!$A$361:$AV$361)))-L$6)</f>
        <v>72.11</v>
      </c>
      <c r="M124" s="10">
        <f t="array" ref="M124">INDEX('Back data'!$A$360:$AV$360,,MAX(IF('Back data'!$A$360:$AV$360&lt;&gt;"",COLUMN('Back data'!$A$360:$AV$360)))-M$6)+INDEX('Back data'!$A$361:$AV$361,,MAX(IF('Back data'!$A$361:$AV$361&lt;&gt;"",COLUMN('Back data'!$A$361:$AV$361)))-M$6)</f>
        <v>71.75</v>
      </c>
      <c r="N124" s="10">
        <f t="array" ref="N124">INDEX('Back data'!$A$360:$AV$360,,MAX(IF('Back data'!$A$360:$AV$360&lt;&gt;"",COLUMN('Back data'!$A$360:$AV$360)))-N$6)+INDEX('Back data'!$A$361:$AV$361,,MAX(IF('Back data'!$A$361:$AV$361&lt;&gt;"",COLUMN('Back data'!$A$361:$AV$361)))-N$6)</f>
        <v>69.67</v>
      </c>
      <c r="O124" s="10">
        <f t="array" ref="O124">INDEX('Back data'!$A$360:$AV$360,,MAX(IF('Back data'!$A$360:$AV$360&lt;&gt;"",COLUMN('Back data'!$A$360:$AV$360)))-O$6)+INDEX('Back data'!$A$361:$AV$361,,MAX(IF('Back data'!$A$361:$AV$361&lt;&gt;"",COLUMN('Back data'!$A$361:$AV$361)))-O$6)</f>
        <v>75.31</v>
      </c>
      <c r="P124" s="10">
        <f t="array" ref="P124">INDEX('Back data'!$A$360:$AV$360,,MAX(IF('Back data'!$A$360:$AV$360&lt;&gt;"",COLUMN('Back data'!$A$360:$AV$360)))-P$6)+INDEX('Back data'!$A$361:$AV$361,,MAX(IF('Back data'!$A$361:$AV$361&lt;&gt;"",COLUMN('Back data'!$A$361:$AV$361)))-P$6)</f>
        <v>74.38000000000001</v>
      </c>
    </row>
    <row r="125" spans="1:16" x14ac:dyDescent="0.3">
      <c r="A125" s="37" t="s">
        <v>78</v>
      </c>
      <c r="B125" s="47" t="s">
        <v>62</v>
      </c>
      <c r="C125" s="11" t="s">
        <v>70</v>
      </c>
      <c r="D125" s="12">
        <f t="array" ref="D125">INDEX('Back data'!$A$360:$AV$360,,MAX(IF('Back data'!$A$360:$AV$360&lt;&gt;"",COLUMN('Back data'!$A$360:$AV$360)))-D$6)/D124</f>
        <v>0.85303170206217294</v>
      </c>
      <c r="E125" s="12">
        <f t="array" ref="E125">INDEX('Back data'!$A$360:$AV$360,,MAX(IF('Back data'!$A$360:$AV$360&lt;&gt;"",COLUMN('Back data'!$A$360:$AV$360)))-E$6)/E124</f>
        <v>0.85936297891983371</v>
      </c>
      <c r="F125" s="12">
        <f t="array" ref="F125">INDEX('Back data'!$A$360:$AV$360,,MAX(IF('Back data'!$A$360:$AV$360&lt;&gt;"",COLUMN('Back data'!$A$360:$AV$360)))-F$6)/F124</f>
        <v>0.91129032258064524</v>
      </c>
      <c r="G125" s="12">
        <f t="array" ref="G125">INDEX('Back data'!$A$360:$AV$360,,MAX(IF('Back data'!$A$360:$AV$360&lt;&gt;"",COLUMN('Back data'!$A$360:$AV$360)))-G$6)/G124</f>
        <v>0.87797619047619047</v>
      </c>
      <c r="H125" s="12">
        <f t="array" ref="H125">INDEX('Back data'!$A$360:$AV$360,,MAX(IF('Back data'!$A$360:$AV$360&lt;&gt;"",COLUMN('Back data'!$A$360:$AV$360)))-H$6)/H124</f>
        <v>0.88566416839419548</v>
      </c>
      <c r="I125" s="12">
        <f t="array" ref="I125">INDEX('Back data'!$A$360:$AV$360,,MAX(IF('Back data'!$A$360:$AV$360&lt;&gt;"",COLUMN('Back data'!$A$360:$AV$360)))-I$6)/I124</f>
        <v>0.92531740104555638</v>
      </c>
      <c r="J125" s="12">
        <f t="array" ref="J125">INDEX('Back data'!$A$360:$AV$360,,MAX(IF('Back data'!$A$360:$AV$360&lt;&gt;"",COLUMN('Back data'!$A$360:$AV$360)))-J$6)/J124</f>
        <v>0.90350477924442418</v>
      </c>
      <c r="K125" s="12">
        <f t="array" ref="K125">INDEX('Back data'!$A$360:$AV$360,,MAX(IF('Back data'!$A$360:$AV$360&lt;&gt;"",COLUMN('Back data'!$A$360:$AV$360)))-K$6)/K124</f>
        <v>0.91863778854374478</v>
      </c>
      <c r="L125" s="12">
        <f t="array" ref="L125">INDEX('Back data'!$A$360:$AV$360,,MAX(IF('Back data'!$A$360:$AV$360&lt;&gt;"",COLUMN('Back data'!$A$360:$AV$360)))-L$6)/L124</f>
        <v>0.93496047704895302</v>
      </c>
      <c r="M125" s="12">
        <f t="array" ref="M125">INDEX('Back data'!$A$360:$AV$360,,MAX(IF('Back data'!$A$360:$AV$360&lt;&gt;"",COLUMN('Back data'!$A$360:$AV$360)))-M$6)/M124</f>
        <v>0.92989547038327525</v>
      </c>
      <c r="N125" s="12">
        <f t="array" ref="N125">INDEX('Back data'!$A$360:$AV$360,,MAX(IF('Back data'!$A$360:$AV$360&lt;&gt;"",COLUMN('Back data'!$A$360:$AV$360)))-N$6)/N124</f>
        <v>0.91789866513563945</v>
      </c>
      <c r="O125" s="12">
        <f t="array" ref="O125">INDEX('Back data'!$A$360:$AV$360,,MAX(IF('Back data'!$A$360:$AV$360&lt;&gt;"",COLUMN('Back data'!$A$360:$AV$360)))-O$6)/O124</f>
        <v>0.91939981410171279</v>
      </c>
      <c r="P125" s="12">
        <f t="array" ref="P125">INDEX('Back data'!$A$360:$AV$360,,MAX(IF('Back data'!$A$360:$AV$360&lt;&gt;"",COLUMN('Back data'!$A$360:$AV$360)))-P$6)/P124</f>
        <v>0.89714977144393648</v>
      </c>
    </row>
    <row r="126" spans="1:16" x14ac:dyDescent="0.3">
      <c r="A126" s="37" t="s">
        <v>78</v>
      </c>
      <c r="B126" s="47" t="s">
        <v>62</v>
      </c>
      <c r="C126" s="11" t="s">
        <v>71</v>
      </c>
      <c r="D126" s="12">
        <f t="array" ref="D126">+INDEX('Back data'!$A$361:$AV$361,,MAX(IF('Back data'!$A$361:$AV$361&lt;&gt;"",COLUMN('Back data'!$A$361:$AV$361)))-D$6)/D124</f>
        <v>0.14696829793782704</v>
      </c>
      <c r="E126" s="12">
        <f t="array" ref="E126">+INDEX('Back data'!$A$361:$AV$361,,MAX(IF('Back data'!$A$361:$AV$361&lt;&gt;"",COLUMN('Back data'!$A$361:$AV$361)))-E$6)/E124</f>
        <v>0.14063702108016618</v>
      </c>
      <c r="F126" s="12">
        <f t="array" ref="F126">+INDEX('Back data'!$A$361:$AV$361,,MAX(IF('Back data'!$A$361:$AV$361&lt;&gt;"",COLUMN('Back data'!$A$361:$AV$361)))-F$6)/F124</f>
        <v>8.8709677419354843E-2</v>
      </c>
      <c r="G126" s="12">
        <f t="array" ref="G126">+INDEX('Back data'!$A$361:$AV$361,,MAX(IF('Back data'!$A$361:$AV$361&lt;&gt;"",COLUMN('Back data'!$A$361:$AV$361)))-G$6)/G124</f>
        <v>0.12202380952380953</v>
      </c>
      <c r="H126" s="12">
        <f t="array" ref="H126">+INDEX('Back data'!$A$361:$AV$361,,MAX(IF('Back data'!$A$361:$AV$361&lt;&gt;"",COLUMN('Back data'!$A$361:$AV$361)))-H$6)/H124</f>
        <v>0.11433583160580449</v>
      </c>
      <c r="I126" s="12">
        <f t="array" ref="I126">+INDEX('Back data'!$A$361:$AV$361,,MAX(IF('Back data'!$A$361:$AV$361&lt;&gt;"",COLUMN('Back data'!$A$361:$AV$361)))-I$6)/I124</f>
        <v>7.468259895444361E-2</v>
      </c>
      <c r="J126" s="12">
        <f t="array" ref="J126">+INDEX('Back data'!$A$361:$AV$361,,MAX(IF('Back data'!$A$361:$AV$361&lt;&gt;"",COLUMN('Back data'!$A$361:$AV$361)))-J$6)/J124</f>
        <v>9.6495220755575789E-2</v>
      </c>
      <c r="K126" s="12">
        <f t="array" ref="K126">+INDEX('Back data'!$A$361:$AV$361,,MAX(IF('Back data'!$A$361:$AV$361&lt;&gt;"",COLUMN('Back data'!$A$361:$AV$361)))-K$6)/K124</f>
        <v>8.1362211456255357E-2</v>
      </c>
      <c r="L126" s="12">
        <f t="array" ref="L126">+INDEX('Back data'!$A$361:$AV$361,,MAX(IF('Back data'!$A$361:$AV$361&lt;&gt;"",COLUMN('Back data'!$A$361:$AV$361)))-L$6)/L124</f>
        <v>6.5039522951047021E-2</v>
      </c>
      <c r="M126" s="12">
        <f t="array" ref="M126">+INDEX('Back data'!$A$361:$AV$361,,MAX(IF('Back data'!$A$361:$AV$361&lt;&gt;"",COLUMN('Back data'!$A$361:$AV$361)))-M$6)/M124</f>
        <v>7.0104529616724739E-2</v>
      </c>
      <c r="N126" s="12">
        <f t="array" ref="N126">+INDEX('Back data'!$A$361:$AV$361,,MAX(IF('Back data'!$A$361:$AV$361&lt;&gt;"",COLUMN('Back data'!$A$361:$AV$361)))-N$6)/N124</f>
        <v>8.2101334864360553E-2</v>
      </c>
      <c r="O126" s="12">
        <f t="array" ref="O126">+INDEX('Back data'!$A$361:$AV$361,,MAX(IF('Back data'!$A$361:$AV$361&lt;&gt;"",COLUMN('Back data'!$A$361:$AV$361)))-O$6)/O124</f>
        <v>8.0600185898287074E-2</v>
      </c>
      <c r="P126" s="12">
        <f t="array" ref="P126">+INDEX('Back data'!$A$361:$AV$361,,MAX(IF('Back data'!$A$361:$AV$361&lt;&gt;"",COLUMN('Back data'!$A$361:$AV$361)))-P$6)/P124</f>
        <v>0.10285022855606345</v>
      </c>
    </row>
    <row r="127" spans="1:16" x14ac:dyDescent="0.3">
      <c r="B127" s="44"/>
    </row>
    <row r="128" spans="1:16" x14ac:dyDescent="0.3">
      <c r="B128" s="44"/>
    </row>
    <row r="129" spans="1:16" x14ac:dyDescent="0.3">
      <c r="B129" s="44"/>
      <c r="C129" s="9" t="s">
        <v>68</v>
      </c>
      <c r="D129" s="10">
        <f t="array" ref="D129">INDEX('Back data'!$A$366:$AV$366,,MAX(IF('Back data'!$A$366:$AV$366&lt;&gt;"",COLUMN('Back data'!$A$366:$AV$366)))-D$6)+INDEX('Back data'!$A$367:$AV$367,,MAX(IF('Back data'!$A$367:$AV$367&lt;&gt;"",COLUMN('Back data'!$A$367:$AV$367)))-D$6)</f>
        <v>63.04</v>
      </c>
      <c r="E129" s="10">
        <f t="array" ref="E129">INDEX('Back data'!$A$366:$AV$366,,MAX(IF('Back data'!$A$366:$AV$366&lt;&gt;"",COLUMN('Back data'!$A$366:$AV$366)))-E$6)+INDEX('Back data'!$A$367:$AV$367,,MAX(IF('Back data'!$A$367:$AV$367&lt;&gt;"",COLUMN('Back data'!$A$367:$AV$367)))-E$6)</f>
        <v>67.010000000000005</v>
      </c>
      <c r="F129" s="10">
        <f t="array" ref="F129">INDEX('Back data'!$A$366:$AV$366,,MAX(IF('Back data'!$A$366:$AV$366&lt;&gt;"",COLUMN('Back data'!$A$366:$AV$366)))-F$6)+INDEX('Back data'!$A$367:$AV$367,,MAX(IF('Back data'!$A$367:$AV$367&lt;&gt;"",COLUMN('Back data'!$A$367:$AV$367)))-F$6)</f>
        <v>58.239999999999995</v>
      </c>
      <c r="G129" s="10">
        <f t="array" ref="G129">INDEX('Back data'!$A$366:$AV$366,,MAX(IF('Back data'!$A$366:$AV$366&lt;&gt;"",COLUMN('Back data'!$A$366:$AV$366)))-G$6)+INDEX('Back data'!$A$367:$AV$367,,MAX(IF('Back data'!$A$367:$AV$367&lt;&gt;"",COLUMN('Back data'!$A$367:$AV$367)))-G$6)</f>
        <v>62.7</v>
      </c>
      <c r="H129" s="10">
        <f t="array" ref="H129">INDEX('Back data'!$A$366:$AV$366,,MAX(IF('Back data'!$A$366:$AV$366&lt;&gt;"",COLUMN('Back data'!$A$366:$AV$366)))-H$6)+INDEX('Back data'!$A$367:$AV$367,,MAX(IF('Back data'!$A$367:$AV$367&lt;&gt;"",COLUMN('Back data'!$A$367:$AV$367)))-H$6)</f>
        <v>66.239999999999995</v>
      </c>
      <c r="I129" s="10">
        <f t="array" ref="I129">INDEX('Back data'!$A$366:$AV$366,,MAX(IF('Back data'!$A$366:$AV$366&lt;&gt;"",COLUMN('Back data'!$A$366:$AV$366)))-I$6)+INDEX('Back data'!$A$367:$AV$367,,MAX(IF('Back data'!$A$367:$AV$367&lt;&gt;"",COLUMN('Back data'!$A$367:$AV$367)))-I$6)</f>
        <v>63.47</v>
      </c>
      <c r="J129" s="10">
        <f t="array" ref="J129">INDEX('Back data'!$A$366:$AV$366,,MAX(IF('Back data'!$A$366:$AV$366&lt;&gt;"",COLUMN('Back data'!$A$366:$AV$366)))-J$6)+INDEX('Back data'!$A$367:$AV$367,,MAX(IF('Back data'!$A$367:$AV$367&lt;&gt;"",COLUMN('Back data'!$A$367:$AV$367)))-J$6)</f>
        <v>74.589999999999989</v>
      </c>
      <c r="K129" s="10">
        <f t="array" ref="K129">INDEX('Back data'!$A$366:$AV$366,,MAX(IF('Back data'!$A$366:$AV$366&lt;&gt;"",COLUMN('Back data'!$A$366:$AV$366)))-K$6)+INDEX('Back data'!$A$367:$AV$367,,MAX(IF('Back data'!$A$367:$AV$367&lt;&gt;"",COLUMN('Back data'!$A$367:$AV$367)))-K$6)</f>
        <v>71.360000000000014</v>
      </c>
      <c r="L129" s="10">
        <f t="array" ref="L129">INDEX('Back data'!$A$366:$AV$366,,MAX(IF('Back data'!$A$366:$AV$366&lt;&gt;"",COLUMN('Back data'!$A$366:$AV$366)))-L$6)+INDEX('Back data'!$A$367:$AV$367,,MAX(IF('Back data'!$A$367:$AV$367&lt;&gt;"",COLUMN('Back data'!$A$367:$AV$367)))-L$6)</f>
        <v>69.600000000000009</v>
      </c>
      <c r="M129" s="10">
        <f t="array" ref="M129">INDEX('Back data'!$A$366:$AV$366,,MAX(IF('Back data'!$A$366:$AV$366&lt;&gt;"",COLUMN('Back data'!$A$366:$AV$366)))-M$6)+INDEX('Back data'!$A$367:$AV$367,,MAX(IF('Back data'!$A$367:$AV$367&lt;&gt;"",COLUMN('Back data'!$A$367:$AV$367)))-M$6)</f>
        <v>58.36</v>
      </c>
      <c r="N129" s="10">
        <f t="array" ref="N129">INDEX('Back data'!$A$366:$AV$366,,MAX(IF('Back data'!$A$366:$AV$366&lt;&gt;"",COLUMN('Back data'!$A$366:$AV$366)))-N$6)+INDEX('Back data'!$A$367:$AV$367,,MAX(IF('Back data'!$A$367:$AV$367&lt;&gt;"",COLUMN('Back data'!$A$367:$AV$367)))-N$6)</f>
        <v>69.410000000000011</v>
      </c>
      <c r="O129" s="10">
        <f t="array" ref="O129">INDEX('Back data'!$A$366:$AV$366,,MAX(IF('Back data'!$A$366:$AV$366&lt;&gt;"",COLUMN('Back data'!$A$366:$AV$366)))-O$6)+INDEX('Back data'!$A$367:$AV$367,,MAX(IF('Back data'!$A$367:$AV$367&lt;&gt;"",COLUMN('Back data'!$A$367:$AV$367)))-O$6)</f>
        <v>64.89</v>
      </c>
      <c r="P129" s="10">
        <f t="array" ref="P129">INDEX('Back data'!$A$366:$AV$366,,MAX(IF('Back data'!$A$366:$AV$366&lt;&gt;"",COLUMN('Back data'!$A$366:$AV$366)))-P$6)+INDEX('Back data'!$A$367:$AV$367,,MAX(IF('Back data'!$A$367:$AV$367&lt;&gt;"",COLUMN('Back data'!$A$367:$AV$367)))-P$6)</f>
        <v>82.12</v>
      </c>
    </row>
    <row r="130" spans="1:16" x14ac:dyDescent="0.3">
      <c r="A130" s="37" t="s">
        <v>78</v>
      </c>
      <c r="B130" s="47" t="s">
        <v>67</v>
      </c>
      <c r="C130" s="11" t="s">
        <v>70</v>
      </c>
      <c r="D130" s="12">
        <f t="array" ref="D130">INDEX('Back data'!$A$366:$AV$366,,MAX(IF('Back data'!$A$366:$AV$366&lt;&gt;"",COLUMN('Back data'!$A$366:$AV$366)))-D$6)/D129</f>
        <v>0.92179568527918787</v>
      </c>
      <c r="E130" s="12">
        <f t="array" ref="E130">INDEX('Back data'!$A$366:$AV$366,,MAX(IF('Back data'!$A$366:$AV$366&lt;&gt;"",COLUMN('Back data'!$A$366:$AV$366)))-E$6)/E129</f>
        <v>0.78271899716460225</v>
      </c>
      <c r="F130" s="12">
        <f t="array" ref="F130">INDEX('Back data'!$A$366:$AV$366,,MAX(IF('Back data'!$A$366:$AV$366&lt;&gt;"",COLUMN('Back data'!$A$366:$AV$366)))-F$6)/F129</f>
        <v>0.72184065934065944</v>
      </c>
      <c r="G130" s="12">
        <f t="array" ref="G130">INDEX('Back data'!$A$366:$AV$366,,MAX(IF('Back data'!$A$366:$AV$366&lt;&gt;"",COLUMN('Back data'!$A$366:$AV$366)))-G$6)/G129</f>
        <v>0.93843700159489629</v>
      </c>
      <c r="H130" s="12">
        <f t="array" ref="H130">INDEX('Back data'!$A$366:$AV$366,,MAX(IF('Back data'!$A$366:$AV$366&lt;&gt;"",COLUMN('Back data'!$A$366:$AV$366)))-H$6)/H129</f>
        <v>0.84556159420289856</v>
      </c>
      <c r="I130" s="12">
        <f t="array" ref="I130">INDEX('Back data'!$A$366:$AV$366,,MAX(IF('Back data'!$A$366:$AV$366&lt;&gt;"",COLUMN('Back data'!$A$366:$AV$366)))-I$6)/I129</f>
        <v>0.95982353867969128</v>
      </c>
      <c r="J130" s="12">
        <f t="array" ref="J130">INDEX('Back data'!$A$366:$AV$366,,MAX(IF('Back data'!$A$366:$AV$366&lt;&gt;"",COLUMN('Back data'!$A$366:$AV$366)))-J$6)/J129</f>
        <v>0.93605040890199764</v>
      </c>
      <c r="K130" s="12">
        <f t="array" ref="K130">INDEX('Back data'!$A$366:$AV$366,,MAX(IF('Back data'!$A$366:$AV$366&lt;&gt;"",COLUMN('Back data'!$A$366:$AV$366)))-K$6)/K129</f>
        <v>0.91690022421524653</v>
      </c>
      <c r="L130" s="12">
        <f t="array" ref="L130">INDEX('Back data'!$A$366:$AV$366,,MAX(IF('Back data'!$A$366:$AV$366&lt;&gt;"",COLUMN('Back data'!$A$366:$AV$366)))-L$6)/L129</f>
        <v>0.94525862068965516</v>
      </c>
      <c r="M130" s="12">
        <f t="array" ref="M130">INDEX('Back data'!$A$366:$AV$366,,MAX(IF('Back data'!$A$366:$AV$366&lt;&gt;"",COLUMN('Back data'!$A$366:$AV$366)))-M$6)/M129</f>
        <v>0.95956134338588073</v>
      </c>
      <c r="N130" s="12">
        <f t="array" ref="N130">INDEX('Back data'!$A$366:$AV$366,,MAX(IF('Back data'!$A$366:$AV$366&lt;&gt;"",COLUMN('Back data'!$A$366:$AV$366)))-N$6)/N129</f>
        <v>0.9226336262786341</v>
      </c>
      <c r="O130" s="12">
        <f t="array" ref="O130">INDEX('Back data'!$A$366:$AV$366,,MAX(IF('Back data'!$A$366:$AV$366&lt;&gt;"",COLUMN('Back data'!$A$366:$AV$366)))-O$6)/O129</f>
        <v>0.96178147634458311</v>
      </c>
      <c r="P130" s="12">
        <f t="array" ref="P130">INDEX('Back data'!$A$366:$AV$366,,MAX(IF('Back data'!$A$366:$AV$366&lt;&gt;"",COLUMN('Back data'!$A$366:$AV$366)))-P$6)/P129</f>
        <v>0.93217243058938126</v>
      </c>
    </row>
    <row r="131" spans="1:16" x14ac:dyDescent="0.3">
      <c r="A131" s="37" t="s">
        <v>78</v>
      </c>
      <c r="B131" s="47" t="s">
        <v>67</v>
      </c>
      <c r="C131" s="11" t="s">
        <v>71</v>
      </c>
      <c r="D131" s="12">
        <f t="array" ref="D131">+INDEX('Back data'!$A$367:$AV$367,,MAX(IF('Back data'!$A$367:$AV$367&lt;&gt;"",COLUMN('Back data'!$A$367:$AV$367)))-D$6)/D129</f>
        <v>7.8204314720812185E-2</v>
      </c>
      <c r="E131" s="12">
        <f t="array" ref="E131">+INDEX('Back data'!$A$367:$AV$367,,MAX(IF('Back data'!$A$367:$AV$367&lt;&gt;"",COLUMN('Back data'!$A$367:$AV$367)))-E$6)/E129</f>
        <v>0.2172810028353977</v>
      </c>
      <c r="F131" s="12">
        <f t="array" ref="F131">+INDEX('Back data'!$A$367:$AV$367,,MAX(IF('Back data'!$A$367:$AV$367&lt;&gt;"",COLUMN('Back data'!$A$367:$AV$367)))-F$6)/F129</f>
        <v>0.27815934065934067</v>
      </c>
      <c r="G131" s="12">
        <f t="array" ref="G131">+INDEX('Back data'!$A$367:$AV$367,,MAX(IF('Back data'!$A$367:$AV$367&lt;&gt;"",COLUMN('Back data'!$A$367:$AV$367)))-G$6)/G129</f>
        <v>6.1562998405103667E-2</v>
      </c>
      <c r="H131" s="12">
        <f t="array" ref="H131">+INDEX('Back data'!$A$367:$AV$367,,MAX(IF('Back data'!$A$367:$AV$367&lt;&gt;"",COLUMN('Back data'!$A$367:$AV$367)))-H$6)/H129</f>
        <v>0.15443840579710147</v>
      </c>
      <c r="I131" s="12">
        <f t="array" ref="I131">+INDEX('Back data'!$A$367:$AV$367,,MAX(IF('Back data'!$A$367:$AV$367&lt;&gt;"",COLUMN('Back data'!$A$367:$AV$367)))-I$6)/I129</f>
        <v>4.0176461320308804E-2</v>
      </c>
      <c r="J131" s="12">
        <f t="array" ref="J131">+INDEX('Back data'!$A$367:$AV$367,,MAX(IF('Back data'!$A$367:$AV$367&lt;&gt;"",COLUMN('Back data'!$A$367:$AV$367)))-J$6)/J129</f>
        <v>6.3949591098002412E-2</v>
      </c>
      <c r="K131" s="12">
        <f t="array" ref="K131">+INDEX('Back data'!$A$367:$AV$367,,MAX(IF('Back data'!$A$367:$AV$367&lt;&gt;"",COLUMN('Back data'!$A$367:$AV$367)))-K$6)/K129</f>
        <v>8.3099775784753346E-2</v>
      </c>
      <c r="L131" s="12">
        <f t="array" ref="L131">+INDEX('Back data'!$A$367:$AV$367,,MAX(IF('Back data'!$A$367:$AV$367&lt;&gt;"",COLUMN('Back data'!$A$367:$AV$367)))-L$6)/L129</f>
        <v>5.4741379310344819E-2</v>
      </c>
      <c r="M131" s="12">
        <f t="array" ref="M131">+INDEX('Back data'!$A$367:$AV$367,,MAX(IF('Back data'!$A$367:$AV$367&lt;&gt;"",COLUMN('Back data'!$A$367:$AV$367)))-M$6)/M129</f>
        <v>4.0438656614119259E-2</v>
      </c>
      <c r="N131" s="12">
        <f t="array" ref="N131">+INDEX('Back data'!$A$367:$AV$367,,MAX(IF('Back data'!$A$367:$AV$367&lt;&gt;"",COLUMN('Back data'!$A$367:$AV$367)))-N$6)/N129</f>
        <v>7.7366373721365789E-2</v>
      </c>
      <c r="O131" s="12">
        <f t="array" ref="O131">+INDEX('Back data'!$A$367:$AV$367,,MAX(IF('Back data'!$A$367:$AV$367&lt;&gt;"",COLUMN('Back data'!$A$367:$AV$367)))-O$6)/O129</f>
        <v>3.8218523655416857E-2</v>
      </c>
      <c r="P131" s="12">
        <f t="array" ref="P131">+INDEX('Back data'!$A$367:$AV$367,,MAX(IF('Back data'!$A$367:$AV$367&lt;&gt;"",COLUMN('Back data'!$A$367:$AV$367)))-P$6)/P129</f>
        <v>6.7827569410618613E-2</v>
      </c>
    </row>
    <row r="132" spans="1:16" x14ac:dyDescent="0.3">
      <c r="A132" s="33"/>
      <c r="B132" s="30"/>
      <c r="C132" s="34"/>
      <c r="D132" s="35"/>
      <c r="E132" s="35"/>
      <c r="F132" s="35"/>
      <c r="G132" s="35"/>
      <c r="H132" s="35"/>
      <c r="I132" s="35"/>
      <c r="J132" s="35"/>
      <c r="K132" s="35"/>
      <c r="L132" s="35"/>
      <c r="M132" s="35"/>
      <c r="N132" s="35"/>
      <c r="O132" s="35"/>
      <c r="P132" s="35"/>
    </row>
    <row r="133" spans="1:16" x14ac:dyDescent="0.3">
      <c r="A133" s="33"/>
      <c r="B133" s="30"/>
      <c r="C133" s="34"/>
      <c r="D133" s="35"/>
      <c r="E133" s="35"/>
      <c r="F133" s="35"/>
      <c r="G133" s="35"/>
      <c r="H133" s="35"/>
      <c r="I133" s="35"/>
      <c r="J133" s="35"/>
      <c r="K133" s="35"/>
      <c r="L133" s="35"/>
      <c r="M133" s="35"/>
      <c r="N133" s="35"/>
      <c r="O133" s="35"/>
      <c r="P133" s="35"/>
    </row>
    <row r="134" spans="1:16" x14ac:dyDescent="0.3">
      <c r="A134" s="33"/>
      <c r="B134" s="30"/>
      <c r="C134" s="34"/>
      <c r="D134" s="35"/>
      <c r="E134" s="35"/>
      <c r="F134" s="35"/>
      <c r="G134" s="35"/>
      <c r="H134" s="35"/>
      <c r="I134" s="35"/>
      <c r="J134" s="35"/>
      <c r="K134" s="35"/>
      <c r="L134" s="35"/>
      <c r="M134" s="35"/>
      <c r="N134" s="35"/>
      <c r="O134" s="35"/>
      <c r="P134" s="35"/>
    </row>
    <row r="135" spans="1:16" x14ac:dyDescent="0.3">
      <c r="A135" s="33"/>
      <c r="B135" s="30"/>
      <c r="C135" s="34"/>
      <c r="D135" s="35"/>
      <c r="E135" s="35"/>
      <c r="F135" s="35"/>
      <c r="G135" s="35"/>
      <c r="H135" s="35"/>
      <c r="I135" s="35"/>
      <c r="J135" s="35"/>
      <c r="K135" s="35"/>
      <c r="L135" s="35"/>
      <c r="M135" s="35"/>
      <c r="N135" s="35"/>
      <c r="O135" s="35"/>
      <c r="P135" s="35"/>
    </row>
    <row r="136" spans="1:16" x14ac:dyDescent="0.3">
      <c r="A136" s="7"/>
      <c r="B136" s="8"/>
      <c r="C136" s="9" t="s">
        <v>68</v>
      </c>
      <c r="D136" s="10">
        <f t="array" ref="D136">INDEX('Back data'!$A$123:$AV$123,,MAX(IF('Back data'!$A$123:$AV$123&lt;&gt;"",COLUMN('Back data'!$A$123:$AV$123)))-D$6)+INDEX('Back data'!$A$124:$AV$124,,MAX(IF('Back data'!$A$124:$AV$124&lt;&gt;"",COLUMN('Back data'!$A$124:$AV$124)))-D$6)</f>
        <v>67.62</v>
      </c>
      <c r="E136" s="10">
        <f t="array" ref="E136">INDEX('Back data'!$A$123:$AV$123,,MAX(IF('Back data'!$A$123:$AV$123&lt;&gt;"",COLUMN('Back data'!$A$123:$AV$123)))-E$6)+INDEX('Back data'!$A$124:$AV$124,,MAX(IF('Back data'!$A$124:$AV$124&lt;&gt;"",COLUMN('Back data'!$A$124:$AV$124)))-E$6)</f>
        <v>64.63</v>
      </c>
      <c r="F136" s="10">
        <f t="array" ref="F136">INDEX('Back data'!$A$123:$AV$123,,MAX(IF('Back data'!$A$123:$AV$123&lt;&gt;"",COLUMN('Back data'!$A$123:$AV$123)))-F$6)+INDEX('Back data'!$A$124:$AV$124,,MAX(IF('Back data'!$A$124:$AV$124&lt;&gt;"",COLUMN('Back data'!$A$124:$AV$124)))-F$6)</f>
        <v>69.460000000000008</v>
      </c>
      <c r="G136" s="10">
        <f t="array" ref="G136">INDEX('Back data'!$A$123:$AV$123,,MAX(IF('Back data'!$A$123:$AV$123&lt;&gt;"",COLUMN('Back data'!$A$123:$AV$123)))-G$6)+INDEX('Back data'!$A$124:$AV$124,,MAX(IF('Back data'!$A$124:$AV$124&lt;&gt;"",COLUMN('Back data'!$A$124:$AV$124)))-G$6)</f>
        <v>64.64</v>
      </c>
      <c r="H136" s="10">
        <f t="array" ref="H136">INDEX('Back data'!$A$123:$AV$123,,MAX(IF('Back data'!$A$123:$AV$123&lt;&gt;"",COLUMN('Back data'!$A$123:$AV$123)))-H$6)+INDEX('Back data'!$A$124:$AV$124,,MAX(IF('Back data'!$A$124:$AV$124&lt;&gt;"",COLUMN('Back data'!$A$124:$AV$124)))-H$6)</f>
        <v>64.42</v>
      </c>
      <c r="I136" s="10">
        <f t="array" ref="I136">INDEX('Back data'!$A$123:$AV$123,,MAX(IF('Back data'!$A$123:$AV$123&lt;&gt;"",COLUMN('Back data'!$A$123:$AV$123)))-I$6)+INDEX('Back data'!$A$124:$AV$124,,MAX(IF('Back data'!$A$124:$AV$124&lt;&gt;"",COLUMN('Back data'!$A$124:$AV$124)))-I$6)</f>
        <v>70.94</v>
      </c>
      <c r="J136" s="10">
        <f t="array" ref="J136">INDEX('Back data'!$A$123:$AV$123,,MAX(IF('Back data'!$A$123:$AV$123&lt;&gt;"",COLUMN('Back data'!$A$123:$AV$123)))-J$6)+INDEX('Back data'!$A$124:$AV$124,,MAX(IF('Back data'!$A$124:$AV$124&lt;&gt;"",COLUMN('Back data'!$A$124:$AV$124)))-J$6)</f>
        <v>71</v>
      </c>
      <c r="K136" s="10">
        <f t="array" ref="K136">INDEX('Back data'!$A$123:$AV$123,,MAX(IF('Back data'!$A$123:$AV$123&lt;&gt;"",COLUMN('Back data'!$A$123:$AV$123)))-K$6)+INDEX('Back data'!$A$124:$AV$124,,MAX(IF('Back data'!$A$124:$AV$124&lt;&gt;"",COLUMN('Back data'!$A$124:$AV$124)))-K$6)</f>
        <v>70.899999999999991</v>
      </c>
      <c r="L136" s="10">
        <f t="array" ref="L136">INDEX('Back data'!$A$123:$AV$123,,MAX(IF('Back data'!$A$123:$AV$123&lt;&gt;"",COLUMN('Back data'!$A$123:$AV$123)))-L$6)+INDEX('Back data'!$A$124:$AV$124,,MAX(IF('Back data'!$A$124:$AV$124&lt;&gt;"",COLUMN('Back data'!$A$124:$AV$124)))-L$6)</f>
        <v>72.89</v>
      </c>
      <c r="M136" s="10">
        <f t="array" ref="M136">INDEX('Back data'!$A$123:$AV$123,,MAX(IF('Back data'!$A$123:$AV$123&lt;&gt;"",COLUMN('Back data'!$A$123:$AV$123)))-M$6)+INDEX('Back data'!$A$124:$AV$124,,MAX(IF('Back data'!$A$124:$AV$124&lt;&gt;"",COLUMN('Back data'!$A$124:$AV$124)))-M$6)</f>
        <v>72.55</v>
      </c>
      <c r="N136" s="10">
        <f t="array" ref="N136">INDEX('Back data'!$A$123:$AV$123,,MAX(IF('Back data'!$A$123:$AV$123&lt;&gt;"",COLUMN('Back data'!$A$123:$AV$123)))-N$6)+INDEX('Back data'!$A$124:$AV$124,,MAX(IF('Back data'!$A$124:$AV$124&lt;&gt;"",COLUMN('Back data'!$A$124:$AV$124)))-N$6)</f>
        <v>72.89</v>
      </c>
      <c r="O136" s="10">
        <f t="array" ref="O136">INDEX('Back data'!$A$123:$AV$123,,MAX(IF('Back data'!$A$123:$AV$123&lt;&gt;"",COLUMN('Back data'!$A$123:$AV$123)))-O$6)+INDEX('Back data'!$A$124:$AV$124,,MAX(IF('Back data'!$A$124:$AV$124&lt;&gt;"",COLUMN('Back data'!$A$124:$AV$124)))-O$6)</f>
        <v>77.27</v>
      </c>
      <c r="P136" s="10">
        <f t="array" ref="P136">INDEX('Back data'!$A$123:$AV$123,,MAX(IF('Back data'!$A$123:$AV$123&lt;&gt;"",COLUMN('Back data'!$A$123:$AV$123)))-P$6)+INDEX('Back data'!$A$124:$AV$124,,MAX(IF('Back data'!$A$124:$AV$124&lt;&gt;"",COLUMN('Back data'!$A$124:$AV$124)))-P$6)</f>
        <v>70.849999999999994</v>
      </c>
    </row>
    <row r="137" spans="1:16" x14ac:dyDescent="0.3">
      <c r="A137" s="41" t="s">
        <v>79</v>
      </c>
      <c r="B137" s="42" t="s">
        <v>75</v>
      </c>
      <c r="C137" s="11" t="s">
        <v>70</v>
      </c>
      <c r="D137" s="12">
        <f t="array" ref="D137">INDEX('Back data'!$A$123:$AV$123,,MAX(IF('Back data'!$A$123:$AV$123&lt;&gt;"",COLUMN('Back data'!$A$123:$AV$123)))-D$6)/D136</f>
        <v>0.82786157941437433</v>
      </c>
      <c r="E137" s="12">
        <f t="array" ref="E137">INDEX('Back data'!$A$123:$AV$123,,MAX(IF('Back data'!$A$123:$AV$123&lt;&gt;"",COLUMN('Back data'!$A$123:$AV$123)))-E$6)/E136</f>
        <v>0.86384032183196657</v>
      </c>
      <c r="F137" s="12">
        <f t="array" ref="F137">INDEX('Back data'!$A$123:$AV$123,,MAX(IF('Back data'!$A$123:$AV$123&lt;&gt;"",COLUMN('Back data'!$A$123:$AV$123)))-F$6)/F136</f>
        <v>0.90526921969478835</v>
      </c>
      <c r="G137" s="12">
        <f t="array" ref="G137">INDEX('Back data'!$A$123:$AV$123,,MAX(IF('Back data'!$A$123:$AV$123&lt;&gt;"",COLUMN('Back data'!$A$123:$AV$123)))-G$6)/G136</f>
        <v>0.90965346534653457</v>
      </c>
      <c r="H137" s="12">
        <f t="array" ref="H137">INDEX('Back data'!$A$123:$AV$123,,MAX(IF('Back data'!$A$123:$AV$123&lt;&gt;"",COLUMN('Back data'!$A$123:$AV$123)))-H$6)/H136</f>
        <v>0.88947531822415393</v>
      </c>
      <c r="I137" s="12">
        <f t="array" ref="I137">INDEX('Back data'!$A$123:$AV$123,,MAX(IF('Back data'!$A$123:$AV$123&lt;&gt;"",COLUMN('Back data'!$A$123:$AV$123)))-I$6)/I136</f>
        <v>0.93360586411051605</v>
      </c>
      <c r="J137" s="12">
        <f t="array" ref="J137">INDEX('Back data'!$A$123:$AV$123,,MAX(IF('Back data'!$A$123:$AV$123&lt;&gt;"",COLUMN('Back data'!$A$123:$AV$123)))-J$6)/J136</f>
        <v>0.93549295774647889</v>
      </c>
      <c r="K137" s="12">
        <f t="array" ref="K137">INDEX('Back data'!$A$123:$AV$123,,MAX(IF('Back data'!$A$123:$AV$123&lt;&gt;"",COLUMN('Back data'!$A$123:$AV$123)))-K$6)/K136</f>
        <v>0.96445698166431604</v>
      </c>
      <c r="L137" s="12">
        <f t="array" ref="L137">INDEX('Back data'!$A$123:$AV$123,,MAX(IF('Back data'!$A$123:$AV$123&lt;&gt;"",COLUMN('Back data'!$A$123:$AV$123)))-L$6)/L136</f>
        <v>0.94224173411990675</v>
      </c>
      <c r="M137" s="12">
        <f t="array" ref="M137">INDEX('Back data'!$A$123:$AV$123,,MAX(IF('Back data'!$A$123:$AV$123&lt;&gt;"",COLUMN('Back data'!$A$123:$AV$123)))-M$6)/M136</f>
        <v>0.89979324603721578</v>
      </c>
      <c r="N137" s="12">
        <f t="array" ref="N137">INDEX('Back data'!$A$123:$AV$123,,MAX(IF('Back data'!$A$123:$AV$123&lt;&gt;"",COLUMN('Back data'!$A$123:$AV$123)))-N$6)/N136</f>
        <v>0.94855261352723286</v>
      </c>
      <c r="O137" s="12">
        <f t="array" ref="O137">INDEX('Back data'!$A$123:$AV$123,,MAX(IF('Back data'!$A$123:$AV$123&lt;&gt;"",COLUMN('Back data'!$A$123:$AV$123)))-O$6)/O136</f>
        <v>0.94900996505759028</v>
      </c>
      <c r="P137" s="12">
        <f t="array" ref="P137">INDEX('Back data'!$A$123:$AV$123,,MAX(IF('Back data'!$A$123:$AV$123&lt;&gt;"",COLUMN('Back data'!$A$123:$AV$123)))-P$6)/P136</f>
        <v>0.952152434721242</v>
      </c>
    </row>
    <row r="138" spans="1:16" x14ac:dyDescent="0.3">
      <c r="A138" s="41" t="s">
        <v>79</v>
      </c>
      <c r="B138" s="42" t="s">
        <v>76</v>
      </c>
      <c r="C138" s="11" t="s">
        <v>71</v>
      </c>
      <c r="D138" s="12">
        <f t="array" ref="D138">+INDEX('Back data'!$A$124:$AV$124,,MAX(IF('Back data'!$A$124:$AV$124&lt;&gt;"",COLUMN('Back data'!$A$124:$AV$124)))-D$6)/D136</f>
        <v>0.17213842058562556</v>
      </c>
      <c r="E138" s="12">
        <f t="array" ref="E138">+INDEX('Back data'!$A$124:$AV$124,,MAX(IF('Back data'!$A$124:$AV$124&lt;&gt;"",COLUMN('Back data'!$A$124:$AV$124)))-E$6)/E136</f>
        <v>0.13615967816803345</v>
      </c>
      <c r="F138" s="12">
        <f t="array" ref="F138">+INDEX('Back data'!$A$124:$AV$124,,MAX(IF('Back data'!$A$124:$AV$124&lt;&gt;"",COLUMN('Back data'!$A$124:$AV$124)))-F$6)/F136</f>
        <v>9.473078030521162E-2</v>
      </c>
      <c r="G138" s="12">
        <f t="array" ref="G138">+INDEX('Back data'!$A$124:$AV$124,,MAX(IF('Back data'!$A$124:$AV$124&lt;&gt;"",COLUMN('Back data'!$A$124:$AV$124)))-G$6)/G136</f>
        <v>9.0346534653465344E-2</v>
      </c>
      <c r="H138" s="12">
        <f t="array" ref="H138">+INDEX('Back data'!$A$124:$AV$124,,MAX(IF('Back data'!$A$124:$AV$124&lt;&gt;"",COLUMN('Back data'!$A$124:$AV$124)))-H$6)/H136</f>
        <v>0.11052468177584601</v>
      </c>
      <c r="I138" s="12">
        <f t="array" ref="I138">+INDEX('Back data'!$A$124:$AV$124,,MAX(IF('Back data'!$A$124:$AV$124&lt;&gt;"",COLUMN('Back data'!$A$124:$AV$124)))-I$6)/I136</f>
        <v>6.6394135889484077E-2</v>
      </c>
      <c r="J138" s="12">
        <f t="array" ref="J138">+INDEX('Back data'!$A$124:$AV$124,,MAX(IF('Back data'!$A$124:$AV$124&lt;&gt;"",COLUMN('Back data'!$A$124:$AV$124)))-J$6)/J136</f>
        <v>6.4507042253521121E-2</v>
      </c>
      <c r="K138" s="12">
        <f t="array" ref="K138">+INDEX('Back data'!$A$124:$AV$124,,MAX(IF('Back data'!$A$124:$AV$124&lt;&gt;"",COLUMN('Back data'!$A$124:$AV$124)))-K$6)/K136</f>
        <v>3.5543018335684066E-2</v>
      </c>
      <c r="L138" s="12">
        <f t="array" ref="L138">+INDEX('Back data'!$A$124:$AV$124,,MAX(IF('Back data'!$A$124:$AV$124&lt;&gt;"",COLUMN('Back data'!$A$124:$AV$124)))-L$6)/L136</f>
        <v>5.7758265880093293E-2</v>
      </c>
      <c r="M138" s="12">
        <f t="array" ref="M138">+INDEX('Back data'!$A$124:$AV$124,,MAX(IF('Back data'!$A$124:$AV$124&lt;&gt;"",COLUMN('Back data'!$A$124:$AV$124)))-M$6)/M136</f>
        <v>0.10020675396278428</v>
      </c>
      <c r="N138" s="12">
        <f t="array" ref="N138">+INDEX('Back data'!$A$124:$AV$124,,MAX(IF('Back data'!$A$124:$AV$124&lt;&gt;"",COLUMN('Back data'!$A$124:$AV$124)))-N$6)/N136</f>
        <v>5.1447386472767184E-2</v>
      </c>
      <c r="O138" s="12">
        <f t="array" ref="O138">+INDEX('Back data'!$A$124:$AV$124,,MAX(IF('Back data'!$A$124:$AV$124&lt;&gt;"",COLUMN('Back data'!$A$124:$AV$124)))-O$6)/O136</f>
        <v>5.0990034942409737E-2</v>
      </c>
      <c r="P138" s="12">
        <f t="array" ref="P138">+INDEX('Back data'!$A$124:$AV$124,,MAX(IF('Back data'!$A$124:$AV$124&lt;&gt;"",COLUMN('Back data'!$A$124:$AV$124)))-P$6)/P136</f>
        <v>4.7847565278757942E-2</v>
      </c>
    </row>
    <row r="141" spans="1:16" x14ac:dyDescent="0.3">
      <c r="B141" s="29"/>
      <c r="C141" s="9" t="s">
        <v>68</v>
      </c>
      <c r="D141" s="10">
        <f t="array" ref="D141">INDEX('Back data'!$A$129:$AV$129,,MAX(IF('Back data'!$A$129:$AV$129&lt;&gt;"",COLUMN('Back data'!$A$129:$AV$129)))-D$6)+INDEX('Back data'!$A$130:$AV$130,,MAX(IF('Back data'!$A$130:$AV$130&lt;&gt;"",COLUMN('Back data'!$A$130:$AV$130)))-D$6)</f>
        <v>73.2</v>
      </c>
      <c r="E141" s="10">
        <f t="array" ref="E141">INDEX('Back data'!$A$129:$AV$129,,MAX(IF('Back data'!$A$129:$AV$129&lt;&gt;"",COLUMN('Back data'!$A$129:$AV$129)))-E$6)+INDEX('Back data'!$A$130:$AV$130,,MAX(IF('Back data'!$A$130:$AV$130&lt;&gt;"",COLUMN('Back data'!$A$130:$AV$130)))-E$6)</f>
        <v>73.819999999999993</v>
      </c>
      <c r="F141" s="10">
        <f t="array" ref="F141">INDEX('Back data'!$A$129:$AV$129,,MAX(IF('Back data'!$A$129:$AV$129&lt;&gt;"",COLUMN('Back data'!$A$129:$AV$129)))-F$6)+INDEX('Back data'!$A$130:$AV$130,,MAX(IF('Back data'!$A$130:$AV$130&lt;&gt;"",COLUMN('Back data'!$A$130:$AV$130)))-F$6)</f>
        <v>73.990000000000009</v>
      </c>
      <c r="G141" s="10">
        <f t="array" ref="G141">INDEX('Back data'!$A$129:$AV$129,,MAX(IF('Back data'!$A$129:$AV$129&lt;&gt;"",COLUMN('Back data'!$A$129:$AV$129)))-G$6)+INDEX('Back data'!$A$130:$AV$130,,MAX(IF('Back data'!$A$130:$AV$130&lt;&gt;"",COLUMN('Back data'!$A$130:$AV$130)))-G$6)</f>
        <v>70.19</v>
      </c>
      <c r="H141" s="10">
        <f t="array" ref="H141">INDEX('Back data'!$A$129:$AV$129,,MAX(IF('Back data'!$A$129:$AV$129&lt;&gt;"",COLUMN('Back data'!$A$129:$AV$129)))-H$6)+INDEX('Back data'!$A$130:$AV$130,,MAX(IF('Back data'!$A$130:$AV$130&lt;&gt;"",COLUMN('Back data'!$A$130:$AV$130)))-H$6)</f>
        <v>69.460000000000008</v>
      </c>
      <c r="I141" s="10">
        <f t="array" ref="I141">INDEX('Back data'!$A$129:$AV$129,,MAX(IF('Back data'!$A$129:$AV$129&lt;&gt;"",COLUMN('Back data'!$A$129:$AV$129)))-I$6)+INDEX('Back data'!$A$130:$AV$130,,MAX(IF('Back data'!$A$130:$AV$130&lt;&gt;"",COLUMN('Back data'!$A$130:$AV$130)))-I$6)</f>
        <v>67.67</v>
      </c>
      <c r="J141" s="10">
        <f t="array" ref="J141">INDEX('Back data'!$A$129:$AV$129,,MAX(IF('Back data'!$A$129:$AV$129&lt;&gt;"",COLUMN('Back data'!$A$129:$AV$129)))-J$6)+INDEX('Back data'!$A$130:$AV$130,,MAX(IF('Back data'!$A$130:$AV$130&lt;&gt;"",COLUMN('Back data'!$A$130:$AV$130)))-J$6)</f>
        <v>68.63</v>
      </c>
      <c r="K141" s="10">
        <f t="array" ref="K141">INDEX('Back data'!$A$129:$AV$129,,MAX(IF('Back data'!$A$129:$AV$129&lt;&gt;"",COLUMN('Back data'!$A$129:$AV$129)))-K$6)+INDEX('Back data'!$A$130:$AV$130,,MAX(IF('Back data'!$A$130:$AV$130&lt;&gt;"",COLUMN('Back data'!$A$130:$AV$130)))-K$6)</f>
        <v>69.740000000000009</v>
      </c>
      <c r="L141" s="10">
        <f t="array" ref="L141">INDEX('Back data'!$A$129:$AV$129,,MAX(IF('Back data'!$A$129:$AV$129&lt;&gt;"",COLUMN('Back data'!$A$129:$AV$129)))-L$6)+INDEX('Back data'!$A$130:$AV$130,,MAX(IF('Back data'!$A$130:$AV$130&lt;&gt;"",COLUMN('Back data'!$A$130:$AV$130)))-L$6)</f>
        <v>71.319999999999993</v>
      </c>
      <c r="M141" s="10">
        <f t="array" ref="M141">INDEX('Back data'!$A$129:$AV$129,,MAX(IF('Back data'!$A$129:$AV$129&lt;&gt;"",COLUMN('Back data'!$A$129:$AV$129)))-M$6)+INDEX('Back data'!$A$130:$AV$130,,MAX(IF('Back data'!$A$130:$AV$130&lt;&gt;"",COLUMN('Back data'!$A$130:$AV$130)))-M$6)</f>
        <v>73.569999999999993</v>
      </c>
      <c r="N141" s="10">
        <f t="array" ref="N141">INDEX('Back data'!$A$129:$AV$129,,MAX(IF('Back data'!$A$129:$AV$129&lt;&gt;"",COLUMN('Back data'!$A$129:$AV$129)))-N$6)+INDEX('Back data'!$A$130:$AV$130,,MAX(IF('Back data'!$A$130:$AV$130&lt;&gt;"",COLUMN('Back data'!$A$130:$AV$130)))-N$6)</f>
        <v>63.43</v>
      </c>
      <c r="O141" s="10">
        <f t="array" ref="O141">INDEX('Back data'!$A$129:$AV$129,,MAX(IF('Back data'!$A$129:$AV$129&lt;&gt;"",COLUMN('Back data'!$A$129:$AV$129)))-O$6)+INDEX('Back data'!$A$130:$AV$130,,MAX(IF('Back data'!$A$130:$AV$130&lt;&gt;"",COLUMN('Back data'!$A$130:$AV$130)))-O$6)</f>
        <v>76.260000000000005</v>
      </c>
      <c r="P141" s="10">
        <f t="array" ref="P141">INDEX('Back data'!$A$129:$AV$129,,MAX(IF('Back data'!$A$129:$AV$129&lt;&gt;"",COLUMN('Back data'!$A$129:$AV$129)))-P$6)+INDEX('Back data'!$A$130:$AV$130,,MAX(IF('Back data'!$A$130:$AV$130&lt;&gt;"",COLUMN('Back data'!$A$130:$AV$130)))-P$6)</f>
        <v>69.39</v>
      </c>
    </row>
    <row r="142" spans="1:16" x14ac:dyDescent="0.3">
      <c r="A142" s="41" t="s">
        <v>79</v>
      </c>
      <c r="B142" s="43" t="s">
        <v>72</v>
      </c>
      <c r="C142" s="11" t="s">
        <v>70</v>
      </c>
      <c r="D142" s="12">
        <f t="array" ref="D142">INDEX('Back data'!$A$129:$AV$129,,MAX(IF('Back data'!$A$129:$AV$129&lt;&gt;"",COLUMN('Back data'!$A$129:$AV$129)))-D$6)/D141</f>
        <v>0.65437158469945356</v>
      </c>
      <c r="E142" s="12">
        <f t="array" ref="E142">INDEX('Back data'!$A$129:$AV$129,,MAX(IF('Back data'!$A$129:$AV$129&lt;&gt;"",COLUMN('Back data'!$A$129:$AV$129)))-E$6)/E141</f>
        <v>0.47371985911677056</v>
      </c>
      <c r="F142" s="12">
        <f t="array" ref="F142">INDEX('Back data'!$A$129:$AV$129,,MAX(IF('Back data'!$A$129:$AV$129&lt;&gt;"",COLUMN('Back data'!$A$129:$AV$129)))-F$6)/F141</f>
        <v>0.77213136910393287</v>
      </c>
      <c r="G142" s="12">
        <f t="array" ref="G142">INDEX('Back data'!$A$129:$AV$129,,MAX(IF('Back data'!$A$129:$AV$129&lt;&gt;"",COLUMN('Back data'!$A$129:$AV$129)))-G$6)/G141</f>
        <v>0.68001139763499074</v>
      </c>
      <c r="H142" s="12">
        <f t="array" ref="H142">INDEX('Back data'!$A$129:$AV$129,,MAX(IF('Back data'!$A$129:$AV$129&lt;&gt;"",COLUMN('Back data'!$A$129:$AV$129)))-H$6)/H141</f>
        <v>0.69594010941549089</v>
      </c>
      <c r="I142" s="12">
        <f t="array" ref="I142">INDEX('Back data'!$A$129:$AV$129,,MAX(IF('Back data'!$A$129:$AV$129&lt;&gt;"",COLUMN('Back data'!$A$129:$AV$129)))-I$6)/I141</f>
        <v>0.75203191960987148</v>
      </c>
      <c r="J142" s="12">
        <f t="array" ref="J142">INDEX('Back data'!$A$129:$AV$129,,MAX(IF('Back data'!$A$129:$AV$129&lt;&gt;"",COLUMN('Back data'!$A$129:$AV$129)))-J$6)/J141</f>
        <v>0.69677983389188403</v>
      </c>
      <c r="K142" s="12">
        <f t="array" ref="K142">INDEX('Back data'!$A$129:$AV$129,,MAX(IF('Back data'!$A$129:$AV$129&lt;&gt;"",COLUMN('Back data'!$A$129:$AV$129)))-K$6)/K141</f>
        <v>0.77473472899340401</v>
      </c>
      <c r="L142" s="12">
        <f t="array" ref="L142">INDEX('Back data'!$A$129:$AV$129,,MAX(IF('Back data'!$A$129:$AV$129&lt;&gt;"",COLUMN('Back data'!$A$129:$AV$129)))-L$6)/L141</f>
        <v>0.65185081323611904</v>
      </c>
      <c r="M142" s="12">
        <f t="array" ref="M142">INDEX('Back data'!$A$129:$AV$129,,MAX(IF('Back data'!$A$129:$AV$129&lt;&gt;"",COLUMN('Back data'!$A$129:$AV$129)))-M$6)/M141</f>
        <v>0.56599157265189626</v>
      </c>
      <c r="N142" s="12">
        <f t="array" ref="N142">INDEX('Back data'!$A$129:$AV$129,,MAX(IF('Back data'!$A$129:$AV$129&lt;&gt;"",COLUMN('Back data'!$A$129:$AV$129)))-N$6)/N141</f>
        <v>0.65836355037048711</v>
      </c>
      <c r="O142" s="12">
        <f t="array" ref="O142">INDEX('Back data'!$A$129:$AV$129,,MAX(IF('Back data'!$A$129:$AV$129&lt;&gt;"",COLUMN('Back data'!$A$129:$AV$129)))-O$6)/O141</f>
        <v>0.75898242853396269</v>
      </c>
      <c r="P142" s="12">
        <f t="array" ref="P142">INDEX('Back data'!$A$129:$AV$129,,MAX(IF('Back data'!$A$129:$AV$129&lt;&gt;"",COLUMN('Back data'!$A$129:$AV$129)))-P$6)/P141</f>
        <v>0.72632944228274965</v>
      </c>
    </row>
    <row r="143" spans="1:16" x14ac:dyDescent="0.3">
      <c r="A143" s="41" t="s">
        <v>79</v>
      </c>
      <c r="B143" s="43" t="s">
        <v>72</v>
      </c>
      <c r="C143" s="11" t="s">
        <v>71</v>
      </c>
      <c r="D143" s="12">
        <f t="array" ref="D143">+INDEX('Back data'!$A$130:$AV$130,,MAX(IF('Back data'!$A$130:$AV$130&lt;&gt;"",COLUMN('Back data'!$A$130:$AV$130)))-D$6)/D141</f>
        <v>0.34562841530054644</v>
      </c>
      <c r="E143" s="12">
        <f t="array" ref="E143">+INDEX('Back data'!$A$130:$AV$130,,MAX(IF('Back data'!$A$130:$AV$130&lt;&gt;"",COLUMN('Back data'!$A$130:$AV$130)))-E$6)/E141</f>
        <v>0.5262801408832295</v>
      </c>
      <c r="F143" s="12">
        <f t="array" ref="F143">+INDEX('Back data'!$A$130:$AV$130,,MAX(IF('Back data'!$A$130:$AV$130&lt;&gt;"",COLUMN('Back data'!$A$130:$AV$130)))-F$6)/F141</f>
        <v>0.22786863089606699</v>
      </c>
      <c r="G143" s="12">
        <f t="array" ref="G143">+INDEX('Back data'!$A$130:$AV$130,,MAX(IF('Back data'!$A$130:$AV$130&lt;&gt;"",COLUMN('Back data'!$A$130:$AV$130)))-G$6)/G141</f>
        <v>0.31998860236500926</v>
      </c>
      <c r="H143" s="12">
        <f t="array" ref="H143">+INDEX('Back data'!$A$130:$AV$130,,MAX(IF('Back data'!$A$130:$AV$130&lt;&gt;"",COLUMN('Back data'!$A$130:$AV$130)))-H$6)/H141</f>
        <v>0.30405989058450905</v>
      </c>
      <c r="I143" s="12">
        <f t="array" ref="I143">+INDEX('Back data'!$A$130:$AV$130,,MAX(IF('Back data'!$A$130:$AV$130&lt;&gt;"",COLUMN('Back data'!$A$130:$AV$130)))-I$6)/I141</f>
        <v>0.24796808039012858</v>
      </c>
      <c r="J143" s="12">
        <f t="array" ref="J143">+INDEX('Back data'!$A$130:$AV$130,,MAX(IF('Back data'!$A$130:$AV$130&lt;&gt;"",COLUMN('Back data'!$A$130:$AV$130)))-J$6)/J141</f>
        <v>0.30322016610811597</v>
      </c>
      <c r="K143" s="12">
        <f t="array" ref="K143">+INDEX('Back data'!$A$130:$AV$130,,MAX(IF('Back data'!$A$130:$AV$130&lt;&gt;"",COLUMN('Back data'!$A$130:$AV$130)))-K$6)/K141</f>
        <v>0.22526527100659591</v>
      </c>
      <c r="L143" s="12">
        <f t="array" ref="L143">+INDEX('Back data'!$A$130:$AV$130,,MAX(IF('Back data'!$A$130:$AV$130&lt;&gt;"",COLUMN('Back data'!$A$130:$AV$130)))-L$6)/L141</f>
        <v>0.34814918676388112</v>
      </c>
      <c r="M143" s="12">
        <f t="array" ref="M143">+INDEX('Back data'!$A$130:$AV$130,,MAX(IF('Back data'!$A$130:$AV$130&lt;&gt;"",COLUMN('Back data'!$A$130:$AV$130)))-M$6)/M141</f>
        <v>0.43400842734810391</v>
      </c>
      <c r="N143" s="12">
        <f t="array" ref="N143">+INDEX('Back data'!$A$130:$AV$130,,MAX(IF('Back data'!$A$130:$AV$130&lt;&gt;"",COLUMN('Back data'!$A$130:$AV$130)))-N$6)/N141</f>
        <v>0.34163644962951289</v>
      </c>
      <c r="O143" s="12">
        <f t="array" ref="O143">+INDEX('Back data'!$A$130:$AV$130,,MAX(IF('Back data'!$A$130:$AV$130&lt;&gt;"",COLUMN('Back data'!$A$130:$AV$130)))-O$6)/O141</f>
        <v>0.24101757146603722</v>
      </c>
      <c r="P143" s="12">
        <f t="array" ref="P143">+INDEX('Back data'!$A$130:$AV$130,,MAX(IF('Back data'!$A$130:$AV$130&lt;&gt;"",COLUMN('Back data'!$A$130:$AV$130)))-P$6)/P141</f>
        <v>0.2736705577172503</v>
      </c>
    </row>
    <row r="146" spans="1:16" x14ac:dyDescent="0.3">
      <c r="B146" s="29"/>
      <c r="C146" s="9" t="s">
        <v>68</v>
      </c>
      <c r="D146" s="10">
        <f t="array" ref="D146">INDEX('Back data'!$A$135:$AV$135,,MAX(IF('Back data'!$A$135:$AV$135&lt;&gt;"",COLUMN('Back data'!$A$135:$AV$135)))-D$6)+INDEX('Back data'!$A$136:$AV$136,,MAX(IF('Back data'!$A$136:$AV$136&lt;&gt;"",COLUMN('Back data'!$A$136:$AV$136)))-D$6)</f>
        <v>64.180000000000007</v>
      </c>
      <c r="E146" s="10">
        <f t="array" ref="E146">INDEX('Back data'!$A$135:$AV$135,,MAX(IF('Back data'!$A$135:$AV$135&lt;&gt;"",COLUMN('Back data'!$A$135:$AV$135)))-E$6)+INDEX('Back data'!$A$136:$AV$136,,MAX(IF('Back data'!$A$136:$AV$136&lt;&gt;"",COLUMN('Back data'!$A$136:$AV$136)))-E$6)</f>
        <v>61.87</v>
      </c>
      <c r="F146" s="10">
        <f t="array" ref="F146">INDEX('Back data'!$A$135:$AV$135,,MAX(IF('Back data'!$A$135:$AV$135&lt;&gt;"",COLUMN('Back data'!$A$135:$AV$135)))-F$6)+INDEX('Back data'!$A$136:$AV$136,,MAX(IF('Back data'!$A$136:$AV$136&lt;&gt;"",COLUMN('Back data'!$A$136:$AV$136)))-F$6)</f>
        <v>67.34</v>
      </c>
      <c r="G146" s="10">
        <f t="array" ref="G146">INDEX('Back data'!$A$135:$AV$135,,MAX(IF('Back data'!$A$135:$AV$135&lt;&gt;"",COLUMN('Back data'!$A$135:$AV$135)))-G$6)+INDEX('Back data'!$A$136:$AV$136,,MAX(IF('Back data'!$A$136:$AV$136&lt;&gt;"",COLUMN('Back data'!$A$136:$AV$136)))-G$6)</f>
        <v>63.61</v>
      </c>
      <c r="H146" s="10">
        <f t="array" ref="H146">INDEX('Back data'!$A$135:$AV$135,,MAX(IF('Back data'!$A$135:$AV$135&lt;&gt;"",COLUMN('Back data'!$A$135:$AV$135)))-H$6)+INDEX('Back data'!$A$136:$AV$136,,MAX(IF('Back data'!$A$136:$AV$136&lt;&gt;"",COLUMN('Back data'!$A$136:$AV$136)))-H$6)</f>
        <v>63.37</v>
      </c>
      <c r="I146" s="10">
        <f t="array" ref="I146">INDEX('Back data'!$A$135:$AV$135,,MAX(IF('Back data'!$A$135:$AV$135&lt;&gt;"",COLUMN('Back data'!$A$135:$AV$135)))-I$6)+INDEX('Back data'!$A$136:$AV$136,,MAX(IF('Back data'!$A$136:$AV$136&lt;&gt;"",COLUMN('Back data'!$A$136:$AV$136)))-I$6)</f>
        <v>70.349999999999994</v>
      </c>
      <c r="J146" s="10">
        <f t="array" ref="J146">INDEX('Back data'!$A$135:$AV$135,,MAX(IF('Back data'!$A$135:$AV$135&lt;&gt;"",COLUMN('Back data'!$A$135:$AV$135)))-J$6)+INDEX('Back data'!$A$136:$AV$136,,MAX(IF('Back data'!$A$136:$AV$136&lt;&gt;"",COLUMN('Back data'!$A$136:$AV$136)))-J$6)</f>
        <v>70.02</v>
      </c>
      <c r="K146" s="10">
        <f t="array" ref="K146">INDEX('Back data'!$A$135:$AV$135,,MAX(IF('Back data'!$A$135:$AV$135&lt;&gt;"",COLUMN('Back data'!$A$135:$AV$135)))-K$6)+INDEX('Back data'!$A$136:$AV$136,,MAX(IF('Back data'!$A$136:$AV$136&lt;&gt;"",COLUMN('Back data'!$A$136:$AV$136)))-K$6)</f>
        <v>70.77000000000001</v>
      </c>
      <c r="L146" s="10">
        <f t="array" ref="L146">INDEX('Back data'!$A$135:$AV$135,,MAX(IF('Back data'!$A$135:$AV$135&lt;&gt;"",COLUMN('Back data'!$A$135:$AV$135)))-L$6)+INDEX('Back data'!$A$136:$AV$136,,MAX(IF('Back data'!$A$136:$AV$136&lt;&gt;"",COLUMN('Back data'!$A$136:$AV$136)))-L$6)</f>
        <v>71.91</v>
      </c>
      <c r="M146" s="10">
        <f t="array" ref="M146">INDEX('Back data'!$A$135:$AV$135,,MAX(IF('Back data'!$A$135:$AV$135&lt;&gt;"",COLUMN('Back data'!$A$135:$AV$135)))-M$6)+INDEX('Back data'!$A$136:$AV$136,,MAX(IF('Back data'!$A$136:$AV$136&lt;&gt;"",COLUMN('Back data'!$A$136:$AV$136)))-M$6)</f>
        <v>69.84</v>
      </c>
      <c r="N146" s="10">
        <f t="array" ref="N146">INDEX('Back data'!$A$135:$AV$135,,MAX(IF('Back data'!$A$135:$AV$135&lt;&gt;"",COLUMN('Back data'!$A$135:$AV$135)))-N$6)+INDEX('Back data'!$A$136:$AV$136,,MAX(IF('Back data'!$A$136:$AV$136&lt;&gt;"",COLUMN('Back data'!$A$136:$AV$136)))-N$6)</f>
        <v>74.849999999999994</v>
      </c>
      <c r="O146" s="10">
        <f t="array" ref="O146">INDEX('Back data'!$A$135:$AV$135,,MAX(IF('Back data'!$A$135:$AV$135&lt;&gt;"",COLUMN('Back data'!$A$135:$AV$135)))-O$6)+INDEX('Back data'!$A$136:$AV$136,,MAX(IF('Back data'!$A$136:$AV$136&lt;&gt;"",COLUMN('Back data'!$A$136:$AV$136)))-O$6)</f>
        <v>76.36</v>
      </c>
      <c r="P146" s="10">
        <f t="array" ref="P146">INDEX('Back data'!$A$135:$AV$135,,MAX(IF('Back data'!$A$135:$AV$135&lt;&gt;"",COLUMN('Back data'!$A$135:$AV$135)))-P$6)+INDEX('Back data'!$A$136:$AV$136,,MAX(IF('Back data'!$A$136:$AV$136&lt;&gt;"",COLUMN('Back data'!$A$136:$AV$136)))-P$6)</f>
        <v>69.53</v>
      </c>
    </row>
    <row r="147" spans="1:16" x14ac:dyDescent="0.3">
      <c r="A147" s="41" t="s">
        <v>79</v>
      </c>
      <c r="B147" s="43" t="s">
        <v>73</v>
      </c>
      <c r="C147" s="11" t="s">
        <v>70</v>
      </c>
      <c r="D147" s="12">
        <f t="array" ref="D147">INDEX('Back data'!$A$135:$AV$135,,MAX(IF('Back data'!$A$135:$AV$135&lt;&gt;"",COLUMN('Back data'!$A$135:$AV$135)))-D$6)/D146</f>
        <v>0.90183857899657205</v>
      </c>
      <c r="E147" s="12">
        <f t="array" ref="E147">INDEX('Back data'!$A$135:$AV$135,,MAX(IF('Back data'!$A$135:$AV$135&lt;&gt;"",COLUMN('Back data'!$A$135:$AV$135)))-E$6)/E146</f>
        <v>1</v>
      </c>
      <c r="F147" s="12">
        <f t="array" ref="F147">INDEX('Back data'!$A$135:$AV$135,,MAX(IF('Back data'!$A$135:$AV$135&lt;&gt;"",COLUMN('Back data'!$A$135:$AV$135)))-F$6)/F146</f>
        <v>0.9575289575289575</v>
      </c>
      <c r="G147" s="12">
        <f t="array" ref="G147">INDEX('Back data'!$A$135:$AV$135,,MAX(IF('Back data'!$A$135:$AV$135&lt;&gt;"",COLUMN('Back data'!$A$135:$AV$135)))-G$6)/G146</f>
        <v>0.98019179374312215</v>
      </c>
      <c r="H147" s="12">
        <f t="array" ref="H147">INDEX('Back data'!$A$135:$AV$135,,MAX(IF('Back data'!$A$135:$AV$135&lt;&gt;"",COLUMN('Back data'!$A$135:$AV$135)))-H$6)/H146</f>
        <v>0.94650465519962124</v>
      </c>
      <c r="I147" s="12">
        <f t="array" ref="I147">INDEX('Back data'!$A$135:$AV$135,,MAX(IF('Back data'!$A$135:$AV$135&lt;&gt;"",COLUMN('Back data'!$A$135:$AV$135)))-I$6)/I146</f>
        <v>0.96247334754797442</v>
      </c>
      <c r="J147" s="12">
        <f t="array" ref="J147">INDEX('Back data'!$A$135:$AV$135,,MAX(IF('Back data'!$A$135:$AV$135&lt;&gt;"",COLUMN('Back data'!$A$135:$AV$135)))-J$6)/J146</f>
        <v>1</v>
      </c>
      <c r="K147" s="12">
        <f t="array" ref="K147">INDEX('Back data'!$A$135:$AV$135,,MAX(IF('Back data'!$A$135:$AV$135&lt;&gt;"",COLUMN('Back data'!$A$135:$AV$135)))-K$6)/K146</f>
        <v>0.99519570439451743</v>
      </c>
      <c r="L147" s="12">
        <f t="array" ref="L147">INDEX('Back data'!$A$135:$AV$135,,MAX(IF('Back data'!$A$135:$AV$135&lt;&gt;"",COLUMN('Back data'!$A$135:$AV$135)))-L$6)/L146</f>
        <v>1</v>
      </c>
      <c r="M147" s="12">
        <f t="array" ref="M147">INDEX('Back data'!$A$135:$AV$135,,MAX(IF('Back data'!$A$135:$AV$135&lt;&gt;"",COLUMN('Back data'!$A$135:$AV$135)))-M$6)/M146</f>
        <v>0.98167239404352802</v>
      </c>
      <c r="N147" s="12">
        <f t="array" ref="N147">INDEX('Back data'!$A$135:$AV$135,,MAX(IF('Back data'!$A$135:$AV$135&lt;&gt;"",COLUMN('Back data'!$A$135:$AV$135)))-N$6)/N146</f>
        <v>1</v>
      </c>
      <c r="O147" s="12">
        <f t="array" ref="O147">INDEX('Back data'!$A$135:$AV$135,,MAX(IF('Back data'!$A$135:$AV$135&lt;&gt;"",COLUMN('Back data'!$A$135:$AV$135)))-O$6)/O146</f>
        <v>0.98284442116291248</v>
      </c>
      <c r="P147" s="12">
        <f t="array" ref="P147">INDEX('Back data'!$A$135:$AV$135,,MAX(IF('Back data'!$A$135:$AV$135&lt;&gt;"",COLUMN('Back data'!$A$135:$AV$135)))-P$6)/P146</f>
        <v>1</v>
      </c>
    </row>
    <row r="148" spans="1:16" x14ac:dyDescent="0.3">
      <c r="A148" s="41" t="s">
        <v>79</v>
      </c>
      <c r="B148" s="43" t="s">
        <v>73</v>
      </c>
      <c r="C148" s="11" t="s">
        <v>71</v>
      </c>
      <c r="D148" s="12">
        <f t="array" ref="D148">+INDEX('Back data'!$A$136:$AV$136,,MAX(IF('Back data'!$A$136:$AV$136&lt;&gt;"",COLUMN('Back data'!$A$136:$AV$136)))-D$6)/D146</f>
        <v>9.816142100342784E-2</v>
      </c>
      <c r="E148" s="12">
        <f t="array" ref="E148">+INDEX('Back data'!$A$136:$AV$136,,MAX(IF('Back data'!$A$136:$AV$136&lt;&gt;"",COLUMN('Back data'!$A$136:$AV$136)))-E$6)/E146</f>
        <v>0</v>
      </c>
      <c r="F148" s="12">
        <f t="array" ref="F148">+INDEX('Back data'!$A$136:$AV$136,,MAX(IF('Back data'!$A$136:$AV$136&lt;&gt;"",COLUMN('Back data'!$A$136:$AV$136)))-F$6)/F146</f>
        <v>4.2471042471042469E-2</v>
      </c>
      <c r="G148" s="12">
        <f t="array" ref="G148">+INDEX('Back data'!$A$136:$AV$136,,MAX(IF('Back data'!$A$136:$AV$136&lt;&gt;"",COLUMN('Back data'!$A$136:$AV$136)))-G$6)/G146</f>
        <v>1.9808206256877851E-2</v>
      </c>
      <c r="H148" s="12">
        <f t="array" ref="H148">+INDEX('Back data'!$A$136:$AV$136,,MAX(IF('Back data'!$A$136:$AV$136&lt;&gt;"",COLUMN('Back data'!$A$136:$AV$136)))-H$6)/H146</f>
        <v>5.3495344800378729E-2</v>
      </c>
      <c r="I148" s="12">
        <f t="array" ref="I148">+INDEX('Back data'!$A$136:$AV$136,,MAX(IF('Back data'!$A$136:$AV$136&lt;&gt;"",COLUMN('Back data'!$A$136:$AV$136)))-I$6)/I146</f>
        <v>3.7526652452025591E-2</v>
      </c>
      <c r="J148" s="12">
        <f t="array" ref="J148">+INDEX('Back data'!$A$136:$AV$136,,MAX(IF('Back data'!$A$136:$AV$136&lt;&gt;"",COLUMN('Back data'!$A$136:$AV$136)))-J$6)/J146</f>
        <v>0</v>
      </c>
      <c r="K148" s="12">
        <f t="array" ref="K148">+INDEX('Back data'!$A$136:$AV$136,,MAX(IF('Back data'!$A$136:$AV$136&lt;&gt;"",COLUMN('Back data'!$A$136:$AV$136)))-K$6)/K146</f>
        <v>4.8042956054825487E-3</v>
      </c>
      <c r="L148" s="12">
        <f t="array" ref="L148">+INDEX('Back data'!$A$136:$AV$136,,MAX(IF('Back data'!$A$136:$AV$136&lt;&gt;"",COLUMN('Back data'!$A$136:$AV$136)))-L$6)/L146</f>
        <v>0</v>
      </c>
      <c r="M148" s="12">
        <f t="array" ref="M148">+INDEX('Back data'!$A$136:$AV$136,,MAX(IF('Back data'!$A$136:$AV$136&lt;&gt;"",COLUMN('Back data'!$A$136:$AV$136)))-M$6)/M146</f>
        <v>1.8327605956471937E-2</v>
      </c>
      <c r="N148" s="12">
        <f t="array" ref="N148">+INDEX('Back data'!$A$136:$AV$136,,MAX(IF('Back data'!$A$136:$AV$136&lt;&gt;"",COLUMN('Back data'!$A$136:$AV$136)))-N$6)/N146</f>
        <v>0</v>
      </c>
      <c r="O148" s="12">
        <f t="array" ref="O148">+INDEX('Back data'!$A$136:$AV$136,,MAX(IF('Back data'!$A$136:$AV$136&lt;&gt;"",COLUMN('Back data'!$A$136:$AV$136)))-O$6)/O146</f>
        <v>1.715557883708748E-2</v>
      </c>
      <c r="P148" s="12">
        <f t="array" ref="P148">+INDEX('Back data'!$A$136:$AV$136,,MAX(IF('Back data'!$A$136:$AV$136&lt;&gt;"",COLUMN('Back data'!$A$136:$AV$136)))-P$6)/P146</f>
        <v>0</v>
      </c>
    </row>
    <row r="151" spans="1:16" x14ac:dyDescent="0.3">
      <c r="C151" s="9" t="s">
        <v>68</v>
      </c>
      <c r="D151" s="10">
        <f t="array" ref="D151">INDEX('Back data'!$A$331:$AV$331,,MAX(IF('Back data'!$A$331:$AV$331&lt;&gt;"",COLUMN('Back data'!$A$331:$AV$331)))-D$6)+INDEX('Back data'!$A$332:$AV$332,,MAX(IF('Back data'!$A$332:$AV$332&lt;&gt;"",COLUMN('Back data'!$A$332:$AV$332)))-D$6)</f>
        <v>65.239999999999995</v>
      </c>
      <c r="E151" s="10">
        <f t="array" ref="E151">INDEX('Back data'!$A$331:$AV$331,,MAX(IF('Back data'!$A$331:$AV$331&lt;&gt;"",COLUMN('Back data'!$A$331:$AV$331)))-E$6)+INDEX('Back data'!$A$332:$AV$332,,MAX(IF('Back data'!$A$332:$AV$332&lt;&gt;"",COLUMN('Back data'!$A$332:$AV$332)))-E$6)</f>
        <v>76.88</v>
      </c>
      <c r="F151" s="10">
        <f t="array" ref="F151">INDEX('Back data'!$A$331:$AV$331,,MAX(IF('Back data'!$A$331:$AV$331&lt;&gt;"",COLUMN('Back data'!$A$331:$AV$331)))-F$6)+INDEX('Back data'!$A$332:$AV$332,,MAX(IF('Back data'!$A$332:$AV$332&lt;&gt;"",COLUMN('Back data'!$A$332:$AV$332)))-F$6)</f>
        <v>54.38</v>
      </c>
      <c r="G151" s="10">
        <f t="array" ref="G151">INDEX('Back data'!$A$331:$AV$331,,MAX(IF('Back data'!$A$331:$AV$331&lt;&gt;"",COLUMN('Back data'!$A$331:$AV$331)))-G$6)+INDEX('Back data'!$A$332:$AV$332,,MAX(IF('Back data'!$A$332:$AV$332&lt;&gt;"",COLUMN('Back data'!$A$332:$AV$332)))-G$6)</f>
        <v>54.91</v>
      </c>
      <c r="H151" s="10">
        <f t="array" ref="H151">INDEX('Back data'!$A$331:$AV$331,,MAX(IF('Back data'!$A$331:$AV$331&lt;&gt;"",COLUMN('Back data'!$A$331:$AV$331)))-H$6)+INDEX('Back data'!$A$332:$AV$332,,MAX(IF('Back data'!$A$332:$AV$332&lt;&gt;"",COLUMN('Back data'!$A$332:$AV$332)))-H$6)</f>
        <v>56.99</v>
      </c>
      <c r="I151" s="10">
        <f t="array" ref="I151">INDEX('Back data'!$A$331:$AV$331,,MAX(IF('Back data'!$A$331:$AV$331&lt;&gt;"",COLUMN('Back data'!$A$331:$AV$331)))-I$6)+INDEX('Back data'!$A$332:$AV$332,,MAX(IF('Back data'!$A$332:$AV$332&lt;&gt;"",COLUMN('Back data'!$A$332:$AV$332)))-I$6)</f>
        <v>68.8</v>
      </c>
      <c r="J151" s="10">
        <f t="array" ref="J151">INDEX('Back data'!$A$331:$AV$331,,MAX(IF('Back data'!$A$331:$AV$331&lt;&gt;"",COLUMN('Back data'!$A$331:$AV$331)))-J$6)+INDEX('Back data'!$A$332:$AV$332,,MAX(IF('Back data'!$A$332:$AV$332&lt;&gt;"",COLUMN('Back data'!$A$332:$AV$332)))-J$6)</f>
        <v>59.040000000000006</v>
      </c>
      <c r="K151" s="10">
        <f t="array" ref="K151">INDEX('Back data'!$A$331:$AV$331,,MAX(IF('Back data'!$A$331:$AV$331&lt;&gt;"",COLUMN('Back data'!$A$331:$AV$331)))-K$6)+INDEX('Back data'!$A$332:$AV$332,,MAX(IF('Back data'!$A$332:$AV$332&lt;&gt;"",COLUMN('Back data'!$A$332:$AV$332)))-K$6)</f>
        <v>64</v>
      </c>
      <c r="L151" s="10">
        <f t="array" ref="L151">INDEX('Back data'!$A$331:$AV$331,,MAX(IF('Back data'!$A$331:$AV$331&lt;&gt;"",COLUMN('Back data'!$A$331:$AV$331)))-L$6)+INDEX('Back data'!$A$332:$AV$332,,MAX(IF('Back data'!$A$332:$AV$332&lt;&gt;"",COLUMN('Back data'!$A$332:$AV$332)))-L$6)</f>
        <v>63.879999999999995</v>
      </c>
      <c r="M151" s="10">
        <f t="array" ref="M151">INDEX('Back data'!$A$331:$AV$331,,MAX(IF('Back data'!$A$331:$AV$331&lt;&gt;"",COLUMN('Back data'!$A$331:$AV$331)))-M$6)+INDEX('Back data'!$A$332:$AV$332,,MAX(IF('Back data'!$A$332:$AV$332&lt;&gt;"",COLUMN('Back data'!$A$332:$AV$332)))-M$6)</f>
        <v>65.570000000000007</v>
      </c>
      <c r="N151" s="10">
        <f t="array" ref="N151">INDEX('Back data'!$A$331:$AV$331,,MAX(IF('Back data'!$A$331:$AV$331&lt;&gt;"",COLUMN('Back data'!$A$331:$AV$331)))-N$6)+INDEX('Back data'!$A$332:$AV$332,,MAX(IF('Back data'!$A$332:$AV$332&lt;&gt;"",COLUMN('Back data'!$A$332:$AV$332)))-N$6)</f>
        <v>65.27</v>
      </c>
      <c r="O151" s="10">
        <f t="array" ref="O151">INDEX('Back data'!$A$331:$AV$331,,MAX(IF('Back data'!$A$331:$AV$331&lt;&gt;"",COLUMN('Back data'!$A$331:$AV$331)))-O$6)+INDEX('Back data'!$A$332:$AV$332,,MAX(IF('Back data'!$A$332:$AV$332&lt;&gt;"",COLUMN('Back data'!$A$332:$AV$332)))-O$6)</f>
        <v>84.27</v>
      </c>
      <c r="P151" s="10">
        <f t="array" ref="P151">INDEX('Back data'!$A$331:$AV$331,,MAX(IF('Back data'!$A$331:$AV$331&lt;&gt;"",COLUMN('Back data'!$A$331:$AV$331)))-P$6)+INDEX('Back data'!$A$332:$AV$332,,MAX(IF('Back data'!$A$332:$AV$332&lt;&gt;"",COLUMN('Back data'!$A$332:$AV$332)))-P$6)</f>
        <v>64.25</v>
      </c>
    </row>
    <row r="152" spans="1:16" x14ac:dyDescent="0.3">
      <c r="A152" s="41" t="s">
        <v>79</v>
      </c>
      <c r="B152" s="43" t="s">
        <v>57</v>
      </c>
      <c r="C152" s="11" t="s">
        <v>70</v>
      </c>
      <c r="D152" s="12">
        <f t="array" ref="D152">INDEX('Back data'!$A$331:$AV$331,,MAX(IF('Back data'!$A$331:$AV$331&lt;&gt;"",COLUMN('Back data'!$A$331:$AV$331)))-D$6)/D151</f>
        <v>0.71459227467811159</v>
      </c>
      <c r="E152" s="12">
        <f t="array" ref="E152">INDEX('Back data'!$A$331:$AV$331,,MAX(IF('Back data'!$A$331:$AV$331&lt;&gt;"",COLUMN('Back data'!$A$331:$AV$331)))-E$6)/E151</f>
        <v>0.67182622268470349</v>
      </c>
      <c r="F152" s="12">
        <f t="array" ref="F152">INDEX('Back data'!$A$331:$AV$331,,MAX(IF('Back data'!$A$331:$AV$331&lt;&gt;"",COLUMN('Back data'!$A$331:$AV$331)))-F$6)/F151</f>
        <v>0.78852519308569324</v>
      </c>
      <c r="G152" s="12">
        <f t="array" ref="G152">INDEX('Back data'!$A$331:$AV$331,,MAX(IF('Back data'!$A$331:$AV$331&lt;&gt;"",COLUMN('Back data'!$A$331:$AV$331)))-G$6)/G151</f>
        <v>0.66545255873247133</v>
      </c>
      <c r="H152" s="12">
        <f t="array" ref="H152">INDEX('Back data'!$A$331:$AV$331,,MAX(IF('Back data'!$A$331:$AV$331&lt;&gt;"",COLUMN('Back data'!$A$331:$AV$331)))-H$6)/H151</f>
        <v>0.73170731707317072</v>
      </c>
      <c r="I152" s="12">
        <f t="array" ref="I152">INDEX('Back data'!$A$331:$AV$331,,MAX(IF('Back data'!$A$331:$AV$331&lt;&gt;"",COLUMN('Back data'!$A$331:$AV$331)))-I$6)/I151</f>
        <v>0.8613372093023256</v>
      </c>
      <c r="J152" s="12">
        <f t="array" ref="J152">INDEX('Back data'!$A$331:$AV$331,,MAX(IF('Back data'!$A$331:$AV$331&lt;&gt;"",COLUMN('Back data'!$A$331:$AV$331)))-J$6)/J151</f>
        <v>0.83028455284552838</v>
      </c>
      <c r="K152" s="12">
        <f t="array" ref="K152">INDEX('Back data'!$A$331:$AV$331,,MAX(IF('Back data'!$A$331:$AV$331&lt;&gt;"",COLUMN('Back data'!$A$331:$AV$331)))-K$6)/K151</f>
        <v>0.76875000000000004</v>
      </c>
      <c r="L152" s="12">
        <f t="array" ref="L152">INDEX('Back data'!$A$331:$AV$331,,MAX(IF('Back data'!$A$331:$AV$331&lt;&gt;"",COLUMN('Back data'!$A$331:$AV$331)))-L$6)/L151</f>
        <v>0.87006887914840325</v>
      </c>
      <c r="M152" s="12">
        <f t="array" ref="M152">INDEX('Back data'!$A$331:$AV$331,,MAX(IF('Back data'!$A$331:$AV$331&lt;&gt;"",COLUMN('Back data'!$A$331:$AV$331)))-M$6)/M151</f>
        <v>0.62940369071221591</v>
      </c>
      <c r="N152" s="12">
        <f t="array" ref="N152">INDEX('Back data'!$A$331:$AV$331,,MAX(IF('Back data'!$A$331:$AV$331&lt;&gt;"",COLUMN('Back data'!$A$331:$AV$331)))-N$6)/N151</f>
        <v>0.68500076604872073</v>
      </c>
      <c r="O152" s="12">
        <f t="array" ref="O152">INDEX('Back data'!$A$331:$AV$331,,MAX(IF('Back data'!$A$331:$AV$331&lt;&gt;"",COLUMN('Back data'!$A$331:$AV$331)))-O$6)/O151</f>
        <v>0.86116055535777858</v>
      </c>
      <c r="P152" s="12">
        <f t="array" ref="P152">INDEX('Back data'!$A$331:$AV$331,,MAX(IF('Back data'!$A$331:$AV$331&lt;&gt;"",COLUMN('Back data'!$A$331:$AV$331)))-P$6)/P151</f>
        <v>0.97821011673151759</v>
      </c>
    </row>
    <row r="153" spans="1:16" x14ac:dyDescent="0.3">
      <c r="A153" s="41" t="s">
        <v>79</v>
      </c>
      <c r="B153" s="43" t="s">
        <v>57</v>
      </c>
      <c r="C153" s="11" t="s">
        <v>71</v>
      </c>
      <c r="D153" s="12">
        <f t="array" ref="D153">+INDEX('Back data'!$A$332:$AV$332,,MAX(IF('Back data'!$A$332:$AV$332&lt;&gt;"",COLUMN('Back data'!$A$332:$AV$332)))-D$6)/D151</f>
        <v>0.28540772532188846</v>
      </c>
      <c r="E153" s="12">
        <f t="array" ref="E153">+INDEX('Back data'!$A$332:$AV$332,,MAX(IF('Back data'!$A$332:$AV$332&lt;&gt;"",COLUMN('Back data'!$A$332:$AV$332)))-E$6)/E151</f>
        <v>0.32817377731529657</v>
      </c>
      <c r="F153" s="12">
        <f t="array" ref="F153">+INDEX('Back data'!$A$332:$AV$332,,MAX(IF('Back data'!$A$332:$AV$332&lt;&gt;"",COLUMN('Back data'!$A$332:$AV$332)))-F$6)/F151</f>
        <v>0.21147480691430673</v>
      </c>
      <c r="G153" s="12">
        <f t="array" ref="G153">+INDEX('Back data'!$A$332:$AV$332,,MAX(IF('Back data'!$A$332:$AV$332&lt;&gt;"",COLUMN('Back data'!$A$332:$AV$332)))-G$6)/G151</f>
        <v>0.33454744126752872</v>
      </c>
      <c r="H153" s="12">
        <f t="array" ref="H153">+INDEX('Back data'!$A$332:$AV$332,,MAX(IF('Back data'!$A$332:$AV$332&lt;&gt;"",COLUMN('Back data'!$A$332:$AV$332)))-H$6)/H151</f>
        <v>0.26829268292682923</v>
      </c>
      <c r="I153" s="12">
        <f t="array" ref="I153">+INDEX('Back data'!$A$332:$AV$332,,MAX(IF('Back data'!$A$332:$AV$332&lt;&gt;"",COLUMN('Back data'!$A$332:$AV$332)))-I$6)/I151</f>
        <v>0.1386627906976744</v>
      </c>
      <c r="J153" s="12">
        <f t="array" ref="J153">+INDEX('Back data'!$A$332:$AV$332,,MAX(IF('Back data'!$A$332:$AV$332&lt;&gt;"",COLUMN('Back data'!$A$332:$AV$332)))-J$6)/J151</f>
        <v>0.16971544715447151</v>
      </c>
      <c r="K153" s="12">
        <f t="array" ref="K153">+INDEX('Back data'!$A$332:$AV$332,,MAX(IF('Back data'!$A$332:$AV$332&lt;&gt;"",COLUMN('Back data'!$A$332:$AV$332)))-K$6)/K151</f>
        <v>0.23125000000000001</v>
      </c>
      <c r="L153" s="12">
        <f t="array" ref="L153">+INDEX('Back data'!$A$332:$AV$332,,MAX(IF('Back data'!$A$332:$AV$332&lt;&gt;"",COLUMN('Back data'!$A$332:$AV$332)))-L$6)/L151</f>
        <v>0.12993112085159678</v>
      </c>
      <c r="M153" s="12">
        <f t="array" ref="M153">+INDEX('Back data'!$A$332:$AV$332,,MAX(IF('Back data'!$A$332:$AV$332&lt;&gt;"",COLUMN('Back data'!$A$332:$AV$332)))-M$6)/M151</f>
        <v>0.37059630928778403</v>
      </c>
      <c r="N153" s="12">
        <f t="array" ref="N153">+INDEX('Back data'!$A$332:$AV$332,,MAX(IF('Back data'!$A$332:$AV$332&lt;&gt;"",COLUMN('Back data'!$A$332:$AV$332)))-N$6)/N151</f>
        <v>0.31499923395127932</v>
      </c>
      <c r="O153" s="12">
        <f t="array" ref="O153">+INDEX('Back data'!$A$332:$AV$332,,MAX(IF('Back data'!$A$332:$AV$332&lt;&gt;"",COLUMN('Back data'!$A$332:$AV$332)))-O$6)/O151</f>
        <v>0.13883944464222142</v>
      </c>
      <c r="P153" s="12">
        <f t="array" ref="P153">+INDEX('Back data'!$A$332:$AV$332,,MAX(IF('Back data'!$A$332:$AV$332&lt;&gt;"",COLUMN('Back data'!$A$332:$AV$332)))-P$6)/P151</f>
        <v>2.1789883268482489E-2</v>
      </c>
    </row>
    <row r="156" spans="1:16" x14ac:dyDescent="0.3">
      <c r="C156" s="9" t="s">
        <v>68</v>
      </c>
      <c r="D156" s="10">
        <f t="array" ref="D156">INDEX('Back data'!$A$337:$AV$337,,MAX(IF('Back data'!$A$337:$AV$337&lt;&gt;"",COLUMN('Back data'!$A$337:$AV$337)))-D$6)+INDEX('Back data'!$A$338:$AV$338,,MAX(IF('Back data'!$A$338:$AV$338&lt;&gt;"",COLUMN('Back data'!$A$338:$AV$338)))-D$6)</f>
        <v>67.97</v>
      </c>
      <c r="E156" s="10">
        <f t="array" ref="E156">INDEX('Back data'!$A$337:$AV$337,,MAX(IF('Back data'!$A$337:$AV$337&lt;&gt;"",COLUMN('Back data'!$A$337:$AV$337)))-E$6)+INDEX('Back data'!$A$338:$AV$338,,MAX(IF('Back data'!$A$338:$AV$338&lt;&gt;"",COLUMN('Back data'!$A$338:$AV$338)))-E$6)</f>
        <v>61.86</v>
      </c>
      <c r="F156" s="10">
        <f t="array" ref="F156">INDEX('Back data'!$A$337:$AV$337,,MAX(IF('Back data'!$A$337:$AV$337&lt;&gt;"",COLUMN('Back data'!$A$337:$AV$337)))-F$6)+INDEX('Back data'!$A$338:$AV$338,,MAX(IF('Back data'!$A$338:$AV$338&lt;&gt;"",COLUMN('Back data'!$A$338:$AV$338)))-F$6)</f>
        <v>71.989999999999995</v>
      </c>
      <c r="G156" s="10">
        <f t="array" ref="G156">INDEX('Back data'!$A$337:$AV$337,,MAX(IF('Back data'!$A$337:$AV$337&lt;&gt;"",COLUMN('Back data'!$A$337:$AV$337)))-G$6)+INDEX('Back data'!$A$338:$AV$338,,MAX(IF('Back data'!$A$338:$AV$338&lt;&gt;"",COLUMN('Back data'!$A$338:$AV$338)))-G$6)</f>
        <v>68.430000000000007</v>
      </c>
      <c r="H156" s="10">
        <f t="array" ref="H156">INDEX('Back data'!$A$337:$AV$337,,MAX(IF('Back data'!$A$337:$AV$337&lt;&gt;"",COLUMN('Back data'!$A$337:$AV$337)))-H$6)+INDEX('Back data'!$A$338:$AV$338,,MAX(IF('Back data'!$A$338:$AV$338&lt;&gt;"",COLUMN('Back data'!$A$338:$AV$338)))-H$6)</f>
        <v>68.31</v>
      </c>
      <c r="I156" s="10">
        <f t="array" ref="I156">INDEX('Back data'!$A$337:$AV$337,,MAX(IF('Back data'!$A$337:$AV$337&lt;&gt;"",COLUMN('Back data'!$A$337:$AV$337)))-I$6)+INDEX('Back data'!$A$338:$AV$338,,MAX(IF('Back data'!$A$338:$AV$338&lt;&gt;"",COLUMN('Back data'!$A$338:$AV$338)))-I$6)</f>
        <v>71.66</v>
      </c>
      <c r="J156" s="10">
        <f t="array" ref="J156">INDEX('Back data'!$A$337:$AV$337,,MAX(IF('Back data'!$A$337:$AV$337&lt;&gt;"",COLUMN('Back data'!$A$337:$AV$337)))-J$6)+INDEX('Back data'!$A$338:$AV$338,,MAX(IF('Back data'!$A$338:$AV$338&lt;&gt;"",COLUMN('Back data'!$A$338:$AV$338)))-J$6)</f>
        <v>72.39</v>
      </c>
      <c r="K156" s="10">
        <f t="array" ref="K156">INDEX('Back data'!$A$337:$AV$337,,MAX(IF('Back data'!$A$337:$AV$337&lt;&gt;"",COLUMN('Back data'!$A$337:$AV$337)))-K$6)+INDEX('Back data'!$A$338:$AV$338,,MAX(IF('Back data'!$A$338:$AV$338&lt;&gt;"",COLUMN('Back data'!$A$338:$AV$338)))-K$6)</f>
        <v>70.040000000000006</v>
      </c>
      <c r="L156" s="10">
        <f t="array" ref="L156">INDEX('Back data'!$A$337:$AV$337,,MAX(IF('Back data'!$A$337:$AV$337&lt;&gt;"",COLUMN('Back data'!$A$337:$AV$337)))-L$6)+INDEX('Back data'!$A$338:$AV$338,,MAX(IF('Back data'!$A$338:$AV$338&lt;&gt;"",COLUMN('Back data'!$A$338:$AV$338)))-L$6)</f>
        <v>75.45</v>
      </c>
      <c r="M156" s="10">
        <f t="array" ref="M156">INDEX('Back data'!$A$337:$AV$337,,MAX(IF('Back data'!$A$337:$AV$337&lt;&gt;"",COLUMN('Back data'!$A$337:$AV$337)))-M$6)+INDEX('Back data'!$A$338:$AV$338,,MAX(IF('Back data'!$A$338:$AV$338&lt;&gt;"",COLUMN('Back data'!$A$338:$AV$338)))-M$6)</f>
        <v>75.649999999999991</v>
      </c>
      <c r="N156" s="10">
        <f t="array" ref="N156">INDEX('Back data'!$A$337:$AV$337,,MAX(IF('Back data'!$A$337:$AV$337&lt;&gt;"",COLUMN('Back data'!$A$337:$AV$337)))-N$6)+INDEX('Back data'!$A$338:$AV$338,,MAX(IF('Back data'!$A$338:$AV$338&lt;&gt;"",COLUMN('Back data'!$A$338:$AV$338)))-N$6)</f>
        <v>75.63</v>
      </c>
      <c r="O156" s="10">
        <f t="array" ref="O156">INDEX('Back data'!$A$337:$AV$337,,MAX(IF('Back data'!$A$337:$AV$337&lt;&gt;"",COLUMN('Back data'!$A$337:$AV$337)))-O$6)+INDEX('Back data'!$A$338:$AV$338,,MAX(IF('Back data'!$A$338:$AV$338&lt;&gt;"",COLUMN('Back data'!$A$338:$AV$338)))-O$6)</f>
        <v>78.709999999999994</v>
      </c>
      <c r="P156" s="10">
        <f t="array" ref="P156">INDEX('Back data'!$A$337:$AV$337,,MAX(IF('Back data'!$A$337:$AV$337&lt;&gt;"",COLUMN('Back data'!$A$337:$AV$337)))-P$6)+INDEX('Back data'!$A$338:$AV$338,,MAX(IF('Back data'!$A$338:$AV$338&lt;&gt;"",COLUMN('Back data'!$A$338:$AV$338)))-P$6)</f>
        <v>74.78</v>
      </c>
    </row>
    <row r="157" spans="1:16" x14ac:dyDescent="0.3">
      <c r="A157" s="41" t="s">
        <v>79</v>
      </c>
      <c r="B157" s="43" t="s">
        <v>62</v>
      </c>
      <c r="C157" s="11" t="s">
        <v>70</v>
      </c>
      <c r="D157" s="12">
        <f t="array" ref="D157">INDEX('Back data'!$A$337:$AV$337,,MAX(IF('Back data'!$A$337:$AV$337&lt;&gt;"",COLUMN('Back data'!$A$337:$AV$337)))-D$6)/D156</f>
        <v>0.8505222892452553</v>
      </c>
      <c r="E157" s="12">
        <f t="array" ref="E157">INDEX('Back data'!$A$337:$AV$337,,MAX(IF('Back data'!$A$337:$AV$337&lt;&gt;"",COLUMN('Back data'!$A$337:$AV$337)))-E$6)/E156</f>
        <v>0.88603297769156164</v>
      </c>
      <c r="F157" s="12">
        <f t="array" ref="F157">INDEX('Back data'!$A$337:$AV$337,,MAX(IF('Back data'!$A$337:$AV$337&lt;&gt;"",COLUMN('Back data'!$A$337:$AV$337)))-F$6)/F156</f>
        <v>0.91623836643978329</v>
      </c>
      <c r="G157" s="12">
        <f t="array" ref="G157">INDEX('Back data'!$A$337:$AV$337,,MAX(IF('Back data'!$A$337:$AV$337&lt;&gt;"",COLUMN('Back data'!$A$337:$AV$337)))-G$6)/G156</f>
        <v>0.94110770130059918</v>
      </c>
      <c r="H157" s="12">
        <f t="array" ref="H157">INDEX('Back data'!$A$337:$AV$337,,MAX(IF('Back data'!$A$337:$AV$337&lt;&gt;"",COLUMN('Back data'!$A$337:$AV$337)))-H$6)/H156</f>
        <v>0.9071878202312984</v>
      </c>
      <c r="I157" s="12">
        <f t="array" ref="I157">INDEX('Back data'!$A$337:$AV$337,,MAX(IF('Back data'!$A$337:$AV$337&lt;&gt;"",COLUMN('Back data'!$A$337:$AV$337)))-I$6)/I156</f>
        <v>0.93497069494836738</v>
      </c>
      <c r="J157" s="12">
        <f t="array" ref="J157">INDEX('Back data'!$A$337:$AV$337,,MAX(IF('Back data'!$A$337:$AV$337&lt;&gt;"",COLUMN('Back data'!$A$337:$AV$337)))-J$6)/J156</f>
        <v>0.94598701478104719</v>
      </c>
      <c r="K157" s="12">
        <f t="array" ref="K157">INDEX('Back data'!$A$337:$AV$337,,MAX(IF('Back data'!$A$337:$AV$337&lt;&gt;"",COLUMN('Back data'!$A$337:$AV$337)))-K$6)/K156</f>
        <v>0.99357509994288973</v>
      </c>
      <c r="L157" s="12">
        <f t="array" ref="L157">INDEX('Back data'!$A$337:$AV$337,,MAX(IF('Back data'!$A$337:$AV$337&lt;&gt;"",COLUMN('Back data'!$A$337:$AV$337)))-L$6)/L156</f>
        <v>0.96050364479787931</v>
      </c>
      <c r="M157" s="12">
        <f t="array" ref="M157">INDEX('Back data'!$A$337:$AV$337,,MAX(IF('Back data'!$A$337:$AV$337&lt;&gt;"",COLUMN('Back data'!$A$337:$AV$337)))-M$6)/M156</f>
        <v>0.94461335095836085</v>
      </c>
      <c r="N157" s="12">
        <f t="array" ref="N157">INDEX('Back data'!$A$337:$AV$337,,MAX(IF('Back data'!$A$337:$AV$337&lt;&gt;"",COLUMN('Back data'!$A$337:$AV$337)))-N$6)/N156</f>
        <v>0.9788443739256909</v>
      </c>
      <c r="O157" s="12">
        <f t="array" ref="O157">INDEX('Back data'!$A$337:$AV$337,,MAX(IF('Back data'!$A$337:$AV$337&lt;&gt;"",COLUMN('Back data'!$A$337:$AV$337)))-O$6)/O156</f>
        <v>0.97192224622030243</v>
      </c>
      <c r="P157" s="12">
        <f t="array" ref="P157">INDEX('Back data'!$A$337:$AV$337,,MAX(IF('Back data'!$A$337:$AV$337&lt;&gt;"",COLUMN('Back data'!$A$337:$AV$337)))-P$6)/P156</f>
        <v>0.94490505482749387</v>
      </c>
    </row>
    <row r="158" spans="1:16" x14ac:dyDescent="0.3">
      <c r="A158" s="41" t="s">
        <v>79</v>
      </c>
      <c r="B158" s="43" t="s">
        <v>62</v>
      </c>
      <c r="C158" s="11" t="s">
        <v>71</v>
      </c>
      <c r="D158" s="12">
        <f t="array" ref="D158">INDEX('Back data'!$A$338:$AV$338,,MAX(IF('Back data'!$A$338:$AV$338&lt;&gt;"",COLUMN('Back data'!$A$338:$AV$338)))-D$6)/D156</f>
        <v>0.14947771075474475</v>
      </c>
      <c r="E158" s="12">
        <f t="array" ref="E158">INDEX('Back data'!$A$338:$AV$338,,MAX(IF('Back data'!$A$338:$AV$338&lt;&gt;"",COLUMN('Back data'!$A$338:$AV$338)))-E$6)/E156</f>
        <v>0.1139670223084384</v>
      </c>
      <c r="F158" s="12">
        <f t="array" ref="F158">INDEX('Back data'!$A$338:$AV$338,,MAX(IF('Back data'!$A$338:$AV$338&lt;&gt;"",COLUMN('Back data'!$A$338:$AV$338)))-F$6)/F156</f>
        <v>8.3761633560216708E-2</v>
      </c>
      <c r="G158" s="12">
        <f t="array" ref="G158">INDEX('Back data'!$A$338:$AV$338,,MAX(IF('Back data'!$A$338:$AV$338&lt;&gt;"",COLUMN('Back data'!$A$338:$AV$338)))-G$6)/G156</f>
        <v>5.8892298699400845E-2</v>
      </c>
      <c r="H158" s="12">
        <f t="array" ref="H158">INDEX('Back data'!$A$338:$AV$338,,MAX(IF('Back data'!$A$338:$AV$338&lt;&gt;"",COLUMN('Back data'!$A$338:$AV$338)))-H$6)/H156</f>
        <v>9.28121797687015E-2</v>
      </c>
      <c r="I158" s="12">
        <f t="array" ref="I158">INDEX('Back data'!$A$338:$AV$338,,MAX(IF('Back data'!$A$338:$AV$338&lt;&gt;"",COLUMN('Back data'!$A$338:$AV$338)))-I$6)/I156</f>
        <v>6.5029305051632721E-2</v>
      </c>
      <c r="J158" s="12">
        <f t="array" ref="J158">INDEX('Back data'!$A$338:$AV$338,,MAX(IF('Back data'!$A$338:$AV$338&lt;&gt;"",COLUMN('Back data'!$A$338:$AV$338)))-J$6)/J156</f>
        <v>5.4012985218952897E-2</v>
      </c>
      <c r="K158" s="12">
        <f t="array" ref="K158">INDEX('Back data'!$A$338:$AV$338,,MAX(IF('Back data'!$A$338:$AV$338&lt;&gt;"",COLUMN('Back data'!$A$338:$AV$338)))-K$6)/K156</f>
        <v>6.4249000571102227E-3</v>
      </c>
      <c r="L158" s="12">
        <f t="array" ref="L158">INDEX('Back data'!$A$338:$AV$338,,MAX(IF('Back data'!$A$338:$AV$338&lt;&gt;"",COLUMN('Back data'!$A$338:$AV$338)))-L$6)/L156</f>
        <v>3.9496355202120609E-2</v>
      </c>
      <c r="M158" s="12">
        <f t="array" ref="M158">INDEX('Back data'!$A$338:$AV$338,,MAX(IF('Back data'!$A$338:$AV$338&lt;&gt;"",COLUMN('Back data'!$A$338:$AV$338)))-M$6)/M156</f>
        <v>5.538664904163914E-2</v>
      </c>
      <c r="N158" s="12">
        <f t="array" ref="N158">INDEX('Back data'!$A$338:$AV$338,,MAX(IF('Back data'!$A$338:$AV$338&lt;&gt;"",COLUMN('Back data'!$A$338:$AV$338)))-N$6)/N156</f>
        <v>2.1155626074309139E-2</v>
      </c>
      <c r="O158" s="12">
        <f t="array" ref="O158">INDEX('Back data'!$A$338:$AV$338,,MAX(IF('Back data'!$A$338:$AV$338&lt;&gt;"",COLUMN('Back data'!$A$338:$AV$338)))-O$6)/O156</f>
        <v>2.8077753779697626E-2</v>
      </c>
      <c r="P158" s="12">
        <f t="array" ref="P158">INDEX('Back data'!$A$338:$AV$338,,MAX(IF('Back data'!$A$338:$AV$338&lt;&gt;"",COLUMN('Back data'!$A$338:$AV$338)))-P$6)/P156</f>
        <v>5.5094945172506016E-2</v>
      </c>
    </row>
    <row r="161" spans="1:16" x14ac:dyDescent="0.3">
      <c r="C161" s="9" t="s">
        <v>68</v>
      </c>
      <c r="D161" s="10">
        <f t="array" ref="D161">INDEX('Back data'!$A$343:$AV$343,,MAX(IF('Back data'!$A$343:$AV$343&lt;&gt;"",COLUMN('Back data'!$A$343:$AV$343)))-D$6)+INDEX('Back data'!$A$344:$AV$344,,MAX(IF('Back data'!$A$344:$AV$344&lt;&gt;"",COLUMN('Back data'!$A$344:$AV$344)))-D$6)</f>
        <v>70.13000000000001</v>
      </c>
      <c r="E161" s="10">
        <f t="array" ref="E161">INDEX('Back data'!$A$343:$AV$343,,MAX(IF('Back data'!$A$343:$AV$343&lt;&gt;"",COLUMN('Back data'!$A$343:$AV$343)))-E$6)+INDEX('Back data'!$A$344:$AV$344,,MAX(IF('Back data'!$A$344:$AV$344&lt;&gt;"",COLUMN('Back data'!$A$344:$AV$344)))-E$6)</f>
        <v>64.760000000000005</v>
      </c>
      <c r="F161" s="10">
        <f t="array" ref="F161">INDEX('Back data'!$A$343:$AV$343,,MAX(IF('Back data'!$A$343:$AV$343&lt;&gt;"",COLUMN('Back data'!$A$343:$AV$343)))-F$6)+INDEX('Back data'!$A$344:$AV$344,,MAX(IF('Back data'!$A$344:$AV$344&lt;&gt;"",COLUMN('Back data'!$A$344:$AV$344)))-F$6)</f>
        <v>74.84</v>
      </c>
      <c r="G161" s="10">
        <f t="array" ref="G161">INDEX('Back data'!$A$343:$AV$343,,MAX(IF('Back data'!$A$343:$AV$343&lt;&gt;"",COLUMN('Back data'!$A$343:$AV$343)))-G$6)+INDEX('Back data'!$A$344:$AV$344,,MAX(IF('Back data'!$A$344:$AV$344&lt;&gt;"",COLUMN('Back data'!$A$344:$AV$344)))-G$6)</f>
        <v>56.83</v>
      </c>
      <c r="H161" s="10">
        <f t="array" ref="H161">INDEX('Back data'!$A$343:$AV$343,,MAX(IF('Back data'!$A$343:$AV$343&lt;&gt;"",COLUMN('Back data'!$A$343:$AV$343)))-H$6)+INDEX('Back data'!$A$344:$AV$344,,MAX(IF('Back data'!$A$344:$AV$344&lt;&gt;"",COLUMN('Back data'!$A$344:$AV$344)))-H$6)</f>
        <v>55.68</v>
      </c>
      <c r="I161" s="10">
        <f t="array" ref="I161">INDEX('Back data'!$A$343:$AV$343,,MAX(IF('Back data'!$A$343:$AV$343&lt;&gt;"",COLUMN('Back data'!$A$343:$AV$343)))-I$6)+INDEX('Back data'!$A$344:$AV$344,,MAX(IF('Back data'!$A$344:$AV$344&lt;&gt;"",COLUMN('Back data'!$A$344:$AV$344)))-I$6)</f>
        <v>69.28</v>
      </c>
      <c r="J161" s="10">
        <f t="array" ref="J161">INDEX('Back data'!$A$343:$AV$343,,MAX(IF('Back data'!$A$343:$AV$343&lt;&gt;"",COLUMN('Back data'!$A$343:$AV$343)))-J$6)+INDEX('Back data'!$A$344:$AV$344,,MAX(IF('Back data'!$A$344:$AV$344&lt;&gt;"",COLUMN('Back data'!$A$344:$AV$344)))-J$6)</f>
        <v>73.289999999999992</v>
      </c>
      <c r="K161" s="10">
        <f t="array" ref="K161">INDEX('Back data'!$A$343:$AV$343,,MAX(IF('Back data'!$A$343:$AV$343&lt;&gt;"",COLUMN('Back data'!$A$343:$AV$343)))-K$6)+INDEX('Back data'!$A$344:$AV$344,,MAX(IF('Back data'!$A$344:$AV$344&lt;&gt;"",COLUMN('Back data'!$A$344:$AV$344)))-K$6)</f>
        <v>77.260000000000005</v>
      </c>
      <c r="L161" s="10">
        <f t="array" ref="L161">INDEX('Back data'!$A$343:$AV$343,,MAX(IF('Back data'!$A$343:$AV$343&lt;&gt;"",COLUMN('Back data'!$A$343:$AV$343)))-L$6)+INDEX('Back data'!$A$344:$AV$344,,MAX(IF('Back data'!$A$344:$AV$344&lt;&gt;"",COLUMN('Back data'!$A$344:$AV$344)))-L$6)</f>
        <v>72.5</v>
      </c>
      <c r="M161" s="10">
        <f t="array" ref="M161">INDEX('Back data'!$A$343:$AV$343,,MAX(IF('Back data'!$A$343:$AV$343&lt;&gt;"",COLUMN('Back data'!$A$343:$AV$343)))-M$6)+INDEX('Back data'!$A$344:$AV$344,,MAX(IF('Back data'!$A$344:$AV$344&lt;&gt;"",COLUMN('Back data'!$A$344:$AV$344)))-M$6)</f>
        <v>66</v>
      </c>
      <c r="N161" s="10">
        <f t="array" ref="N161">INDEX('Back data'!$A$343:$AV$343,,MAX(IF('Back data'!$A$343:$AV$343&lt;&gt;"",COLUMN('Back data'!$A$343:$AV$343)))-N$6)+INDEX('Back data'!$A$344:$AV$344,,MAX(IF('Back data'!$A$344:$AV$344&lt;&gt;"",COLUMN('Back data'!$A$344:$AV$344)))-N$6)</f>
        <v>67.540000000000006</v>
      </c>
      <c r="O161" s="10">
        <f t="array" ref="O161">INDEX('Back data'!$A$343:$AV$343,,MAX(IF('Back data'!$A$343:$AV$343&lt;&gt;"",COLUMN('Back data'!$A$343:$AV$343)))-O$6)+INDEX('Back data'!$A$344:$AV$344,,MAX(IF('Back data'!$A$344:$AV$344&lt;&gt;"",COLUMN('Back data'!$A$344:$AV$344)))-O$6)</f>
        <v>67.239999999999995</v>
      </c>
      <c r="P161" s="10">
        <f t="array" ref="P161">INDEX('Back data'!$A$343:$AV$343,,MAX(IF('Back data'!$A$343:$AV$343&lt;&gt;"",COLUMN('Back data'!$A$343:$AV$343)))-P$6)+INDEX('Back data'!$A$344:$AV$344,,MAX(IF('Back data'!$A$344:$AV$344&lt;&gt;"",COLUMN('Back data'!$A$344:$AV$344)))-P$6)</f>
        <v>63.220000000000006</v>
      </c>
    </row>
    <row r="162" spans="1:16" x14ac:dyDescent="0.3">
      <c r="A162" s="41" t="s">
        <v>79</v>
      </c>
      <c r="B162" s="43" t="s">
        <v>67</v>
      </c>
      <c r="C162" s="11" t="s">
        <v>70</v>
      </c>
      <c r="D162" s="12">
        <f t="array" ref="D162">INDEX('Back data'!$A$343:$AV$343,,MAX(IF('Back data'!$A$343:$AV$343&lt;&gt;"",COLUMN('Back data'!$A$343:$AV$343)))-D$6)/D161</f>
        <v>0.89961500071296152</v>
      </c>
      <c r="E162" s="12">
        <f t="array" ref="E162">INDEX('Back data'!$A$343:$AV$343,,MAX(IF('Back data'!$A$343:$AV$343&lt;&gt;"",COLUMN('Back data'!$A$343:$AV$343)))-E$6)/E161</f>
        <v>1</v>
      </c>
      <c r="F162" s="12">
        <f t="array" ref="F162">INDEX('Back data'!$A$343:$AV$343,,MAX(IF('Back data'!$A$343:$AV$343&lt;&gt;"",COLUMN('Back data'!$A$343:$AV$343)))-F$6)/F161</f>
        <v>0.95082843399251726</v>
      </c>
      <c r="G162" s="12">
        <f t="array" ref="G162">INDEX('Back data'!$A$343:$AV$343,,MAX(IF('Back data'!$A$343:$AV$343&lt;&gt;"",COLUMN('Back data'!$A$343:$AV$343)))-G$6)/G161</f>
        <v>0.96339961288052089</v>
      </c>
      <c r="H162" s="12">
        <f t="array" ref="H162">INDEX('Back data'!$A$343:$AV$343,,MAX(IF('Back data'!$A$343:$AV$343&lt;&gt;"",COLUMN('Back data'!$A$343:$AV$343)))-H$6)/H161</f>
        <v>0.96659482758620696</v>
      </c>
      <c r="I162" s="12">
        <f t="array" ref="I162">INDEX('Back data'!$A$343:$AV$343,,MAX(IF('Back data'!$A$343:$AV$343&lt;&gt;"",COLUMN('Back data'!$A$343:$AV$343)))-I$6)/I161</f>
        <v>0.97416281755196299</v>
      </c>
      <c r="J162" s="12">
        <f t="array" ref="J162">INDEX('Back data'!$A$343:$AV$343,,MAX(IF('Back data'!$A$343:$AV$343&lt;&gt;"",COLUMN('Back data'!$A$343:$AV$343)))-J$6)/J161</f>
        <v>0.94924273434302087</v>
      </c>
      <c r="K162" s="12">
        <f t="array" ref="K162">INDEX('Back data'!$A$343:$AV$343,,MAX(IF('Back data'!$A$343:$AV$343&lt;&gt;"",COLUMN('Back data'!$A$343:$AV$343)))-K$6)/K161</f>
        <v>0.96285270515143662</v>
      </c>
      <c r="L162" s="12">
        <f t="array" ref="L162">INDEX('Back data'!$A$343:$AV$343,,MAX(IF('Back data'!$A$343:$AV$343&lt;&gt;"",COLUMN('Back data'!$A$343:$AV$343)))-L$6)/L161</f>
        <v>0.93448275862068964</v>
      </c>
      <c r="M162" s="12">
        <f t="array" ref="M162">INDEX('Back data'!$A$343:$AV$343,,MAX(IF('Back data'!$A$343:$AV$343&lt;&gt;"",COLUMN('Back data'!$A$343:$AV$343)))-M$6)/M161</f>
        <v>0.95818181818181825</v>
      </c>
      <c r="N162" s="12">
        <f t="array" ref="N162">INDEX('Back data'!$A$343:$AV$343,,MAX(IF('Back data'!$A$343:$AV$343&lt;&gt;"",COLUMN('Back data'!$A$343:$AV$343)))-N$6)/N161</f>
        <v>1</v>
      </c>
      <c r="O162" s="12">
        <f t="array" ref="O162">INDEX('Back data'!$A$343:$AV$343,,MAX(IF('Back data'!$A$343:$AV$343&lt;&gt;"",COLUMN('Back data'!$A$343:$AV$343)))-O$6)/O161</f>
        <v>0.95925044616299826</v>
      </c>
      <c r="P162" s="12">
        <f t="array" ref="P162">INDEX('Back data'!$A$343:$AV$343,,MAX(IF('Back data'!$A$343:$AV$343&lt;&gt;"",COLUMN('Back data'!$A$343:$AV$343)))-P$6)/P161</f>
        <v>0.96124644099968359</v>
      </c>
    </row>
    <row r="163" spans="1:16" x14ac:dyDescent="0.3">
      <c r="A163" s="41" t="s">
        <v>79</v>
      </c>
      <c r="B163" s="43" t="s">
        <v>67</v>
      </c>
      <c r="C163" s="11" t="s">
        <v>71</v>
      </c>
      <c r="D163" s="12">
        <f t="array" ref="D163">INDEX('Back data'!$A$344:$AV$344,,MAX(IF('Back data'!$A$344:$AV$344&lt;&gt;"",COLUMN('Back data'!$A$344:$AV$344)))-D$6)/D161</f>
        <v>0.10038499928703834</v>
      </c>
      <c r="E163" s="12">
        <f t="array" ref="E163">INDEX('Back data'!$A$344:$AV$344,,MAX(IF('Back data'!$A$344:$AV$344&lt;&gt;"",COLUMN('Back data'!$A$344:$AV$344)))-E$6)/E161</f>
        <v>0</v>
      </c>
      <c r="F163" s="12">
        <f t="array" ref="F163">INDEX('Back data'!$A$344:$AV$344,,MAX(IF('Back data'!$A$344:$AV$344&lt;&gt;"",COLUMN('Back data'!$A$344:$AV$344)))-F$6)/F161</f>
        <v>4.9171566007482632E-2</v>
      </c>
      <c r="G163" s="12">
        <f t="array" ref="G163">INDEX('Back data'!$A$344:$AV$344,,MAX(IF('Back data'!$A$344:$AV$344&lt;&gt;"",COLUMN('Back data'!$A$344:$AV$344)))-G$6)/G161</f>
        <v>3.6600387119479154E-2</v>
      </c>
      <c r="H163" s="12">
        <f t="array" ref="H163">INDEX('Back data'!$A$344:$AV$344,,MAX(IF('Back data'!$A$344:$AV$344&lt;&gt;"",COLUMN('Back data'!$A$344:$AV$344)))-H$6)/H161</f>
        <v>3.3405172413793108E-2</v>
      </c>
      <c r="I163" s="12">
        <f t="array" ref="I163">INDEX('Back data'!$A$344:$AV$344,,MAX(IF('Back data'!$A$344:$AV$344&lt;&gt;"",COLUMN('Back data'!$A$344:$AV$344)))-I$6)/I161</f>
        <v>2.5837182448036951E-2</v>
      </c>
      <c r="J163" s="12">
        <f t="array" ref="J163">INDEX('Back data'!$A$344:$AV$344,,MAX(IF('Back data'!$A$344:$AV$344&lt;&gt;"",COLUMN('Back data'!$A$344:$AV$344)))-J$6)/J161</f>
        <v>5.0757265656979134E-2</v>
      </c>
      <c r="K163" s="12">
        <f t="array" ref="K163">INDEX('Back data'!$A$344:$AV$344,,MAX(IF('Back data'!$A$344:$AV$344&lt;&gt;"",COLUMN('Back data'!$A$344:$AV$344)))-K$6)/K161</f>
        <v>3.7147294848563293E-2</v>
      </c>
      <c r="L163" s="12">
        <f t="array" ref="L163">INDEX('Back data'!$A$344:$AV$344,,MAX(IF('Back data'!$A$344:$AV$344&lt;&gt;"",COLUMN('Back data'!$A$344:$AV$344)))-L$6)/L161</f>
        <v>6.5517241379310351E-2</v>
      </c>
      <c r="M163" s="12">
        <f t="array" ref="M163">INDEX('Back data'!$A$344:$AV$344,,MAX(IF('Back data'!$A$344:$AV$344&lt;&gt;"",COLUMN('Back data'!$A$344:$AV$344)))-M$6)/M161</f>
        <v>4.1818181818181817E-2</v>
      </c>
      <c r="N163" s="12">
        <f t="array" ref="N163">INDEX('Back data'!$A$344:$AV$344,,MAX(IF('Back data'!$A$344:$AV$344&lt;&gt;"",COLUMN('Back data'!$A$344:$AV$344)))-N$6)/N161</f>
        <v>0</v>
      </c>
      <c r="O163" s="12">
        <f t="array" ref="O163">INDEX('Back data'!$A$344:$AV$344,,MAX(IF('Back data'!$A$344:$AV$344&lt;&gt;"",COLUMN('Back data'!$A$344:$AV$344)))-O$6)/O161</f>
        <v>4.0749553837001788E-2</v>
      </c>
      <c r="P163" s="12">
        <f t="array" ref="P163">INDEX('Back data'!$A$344:$AV$344,,MAX(IF('Back data'!$A$344:$AV$344&lt;&gt;"",COLUMN('Back data'!$A$344:$AV$344)))-P$6)/P161</f>
        <v>3.8753559000316358E-2</v>
      </c>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1:T106"/>
  <sheetViews>
    <sheetView showGridLines="0" topLeftCell="B1" zoomScale="74" zoomScaleNormal="69" workbookViewId="0">
      <selection activeCell="P7" sqref="P7"/>
    </sheetView>
  </sheetViews>
  <sheetFormatPr baseColWidth="10" defaultColWidth="11.44140625" defaultRowHeight="14.4" x14ac:dyDescent="0.3"/>
  <cols>
    <col min="3" max="3" width="24.44140625" bestFit="1" customWidth="1"/>
    <col min="4" max="4" width="12.77734375" bestFit="1" customWidth="1"/>
    <col min="5" max="7" width="15.77734375" bestFit="1" customWidth="1"/>
    <col min="8" max="9" width="15.21875" bestFit="1" customWidth="1"/>
    <col min="10" max="10" width="14.5546875" bestFit="1" customWidth="1"/>
    <col min="11" max="11" width="13.21875" bestFit="1" customWidth="1"/>
    <col min="12" max="13" width="11.5546875" bestFit="1" customWidth="1"/>
    <col min="14" max="14" width="15.77734375" bestFit="1" customWidth="1"/>
    <col min="15" max="15" width="17.44140625" customWidth="1"/>
    <col min="16" max="16" width="15.77734375" customWidth="1"/>
    <col min="18" max="18" width="11.5546875" bestFit="1" customWidth="1"/>
  </cols>
  <sheetData>
    <row r="1" spans="2:19" ht="34.5" customHeight="1" x14ac:dyDescent="0.3"/>
    <row r="2" spans="2:19" ht="27" customHeight="1" x14ac:dyDescent="0.3">
      <c r="B2" s="19"/>
      <c r="C2" s="23" t="s">
        <v>69</v>
      </c>
      <c r="D2" s="19"/>
      <c r="E2" s="19"/>
      <c r="F2" s="19"/>
      <c r="G2" s="19"/>
      <c r="H2" s="19"/>
      <c r="I2" s="19"/>
      <c r="J2" s="19"/>
      <c r="K2" s="19"/>
      <c r="L2" s="19"/>
      <c r="M2" s="19"/>
      <c r="N2" s="19"/>
      <c r="O2" s="19"/>
      <c r="P2" s="19"/>
      <c r="Q2" s="19"/>
      <c r="R2" s="19"/>
    </row>
    <row r="3" spans="2:19" ht="18.75" customHeight="1" x14ac:dyDescent="0.3"/>
    <row r="4" spans="2:19" s="15" customFormat="1" ht="25.5" customHeight="1" x14ac:dyDescent="0.3">
      <c r="C4" s="16" t="s">
        <v>80</v>
      </c>
    </row>
    <row r="5" spans="2:19" ht="16.2" thickBot="1" x14ac:dyDescent="0.35">
      <c r="C5" s="3"/>
      <c r="D5" s="58">
        <f>'TAM Automático'!D5</f>
        <v>44136</v>
      </c>
      <c r="E5" s="58">
        <f>'TAM Automático'!E5</f>
        <v>44166</v>
      </c>
      <c r="F5" s="58">
        <f>'TAM Automático'!F5</f>
        <v>44197</v>
      </c>
      <c r="G5" s="58">
        <f>'TAM Automático'!G5</f>
        <v>44228</v>
      </c>
      <c r="H5" s="58">
        <f>'TAM Automático'!H5</f>
        <v>44256</v>
      </c>
      <c r="I5" s="58">
        <f>'TAM Automático'!I5</f>
        <v>44287</v>
      </c>
      <c r="J5" s="58">
        <f>'TAM Automático'!J5</f>
        <v>44317</v>
      </c>
      <c r="K5" s="58">
        <f>'TAM Automático'!K5</f>
        <v>44348</v>
      </c>
      <c r="L5" s="58">
        <f>'TAM Automático'!L5</f>
        <v>44378</v>
      </c>
      <c r="M5" s="58">
        <f>'TAM Automático'!M5</f>
        <v>44409</v>
      </c>
      <c r="N5" s="58">
        <f>'TAM Automático'!N5</f>
        <v>44440</v>
      </c>
      <c r="O5" s="58">
        <f>'TAM Automático'!O5</f>
        <v>44470</v>
      </c>
      <c r="P5" s="58">
        <f>'TAM Automático'!P5</f>
        <v>44501</v>
      </c>
    </row>
    <row r="6" spans="2:19" ht="15.6" x14ac:dyDescent="0.3">
      <c r="C6" s="11" t="s">
        <v>70</v>
      </c>
      <c r="D6" s="12">
        <f>'TAM Automático'!D8</f>
        <v>0.89310658973580326</v>
      </c>
      <c r="E6" s="12">
        <f>'TAM Automático'!E8</f>
        <v>0.91990217059003365</v>
      </c>
      <c r="F6" s="12">
        <f>'TAM Automático'!F8</f>
        <v>0.90638428483732358</v>
      </c>
      <c r="G6" s="12">
        <f>'TAM Automático'!G8</f>
        <v>0.91836419753086418</v>
      </c>
      <c r="H6" s="12">
        <f>'TAM Automático'!H8</f>
        <v>0.9221836827024581</v>
      </c>
      <c r="I6" s="12">
        <f>'TAM Automático'!I8</f>
        <v>0.9420161883738043</v>
      </c>
      <c r="J6" s="12">
        <f>'TAM Automático'!J8</f>
        <v>0.94029221691486375</v>
      </c>
      <c r="K6" s="12">
        <f>'TAM Automático'!K8</f>
        <v>0.95004952596575631</v>
      </c>
      <c r="L6" s="12">
        <f>'TAM Automático'!L8</f>
        <v>0.94832363535605424</v>
      </c>
      <c r="M6" s="12">
        <f>'TAM Automático'!M8</f>
        <v>0.94582580914015824</v>
      </c>
      <c r="N6" s="12">
        <f>'TAM Automático'!N8</f>
        <v>0.93835616438356173</v>
      </c>
      <c r="O6" s="12">
        <f>'TAM Automático'!O8</f>
        <v>0.93960636290105148</v>
      </c>
      <c r="P6" s="12">
        <f>'TAM Automático'!P8</f>
        <v>0.94466403162055335</v>
      </c>
    </row>
    <row r="7" spans="2:19" ht="15.6" x14ac:dyDescent="0.3">
      <c r="C7" s="11" t="s">
        <v>71</v>
      </c>
      <c r="D7" s="12">
        <f>'TAM Automático'!D9</f>
        <v>0.10689341026419678</v>
      </c>
      <c r="E7" s="12">
        <f>'TAM Automático'!E9</f>
        <v>8.0097829409966376E-2</v>
      </c>
      <c r="F7" s="12">
        <f>'TAM Automático'!F9</f>
        <v>9.3615715162676486E-2</v>
      </c>
      <c r="G7" s="12">
        <f>'TAM Automático'!G9</f>
        <v>8.1635802469135807E-2</v>
      </c>
      <c r="H7" s="12">
        <f>'TAM Automático'!H9</f>
        <v>7.7816317297541848E-2</v>
      </c>
      <c r="I7" s="12">
        <f>'TAM Automático'!I9</f>
        <v>5.798381162619573E-2</v>
      </c>
      <c r="J7" s="12">
        <f>'TAM Automático'!J9</f>
        <v>5.9707783085136266E-2</v>
      </c>
      <c r="K7" s="12">
        <f>'TAM Automático'!K9</f>
        <v>4.9950474034243665E-2</v>
      </c>
      <c r="L7" s="12">
        <f>'TAM Automático'!L9</f>
        <v>5.1676364643945684E-2</v>
      </c>
      <c r="M7" s="12">
        <f>'TAM Automático'!M9</f>
        <v>5.4174190859841639E-2</v>
      </c>
      <c r="N7" s="12">
        <f>'TAM Automático'!N9</f>
        <v>6.1643835616438367E-2</v>
      </c>
      <c r="O7" s="12">
        <f>'TAM Automático'!O9</f>
        <v>6.0393637098948502E-2</v>
      </c>
      <c r="P7" s="12">
        <f>'TAM Automático'!P9</f>
        <v>5.5335968379446633E-2</v>
      </c>
    </row>
    <row r="9" spans="2:19" s="15" customFormat="1" ht="29.25" customHeight="1" x14ac:dyDescent="0.3">
      <c r="C9" s="16" t="s">
        <v>81</v>
      </c>
    </row>
    <row r="10" spans="2:19" ht="16.2" thickBot="1" x14ac:dyDescent="0.35">
      <c r="C10" s="3"/>
      <c r="D10" s="58">
        <f>D5</f>
        <v>44136</v>
      </c>
      <c r="E10" s="58">
        <f t="shared" ref="E10:P10" si="0">E5</f>
        <v>44166</v>
      </c>
      <c r="F10" s="58">
        <f t="shared" si="0"/>
        <v>44197</v>
      </c>
      <c r="G10" s="58">
        <f t="shared" si="0"/>
        <v>44228</v>
      </c>
      <c r="H10" s="58">
        <f t="shared" si="0"/>
        <v>44256</v>
      </c>
      <c r="I10" s="58">
        <f t="shared" si="0"/>
        <v>44287</v>
      </c>
      <c r="J10" s="58">
        <f t="shared" si="0"/>
        <v>44317</v>
      </c>
      <c r="K10" s="58">
        <f t="shared" si="0"/>
        <v>44348</v>
      </c>
      <c r="L10" s="58">
        <f t="shared" si="0"/>
        <v>44378</v>
      </c>
      <c r="M10" s="58">
        <f t="shared" si="0"/>
        <v>44409</v>
      </c>
      <c r="N10" s="58">
        <f t="shared" si="0"/>
        <v>44440</v>
      </c>
      <c r="O10" s="58">
        <f t="shared" si="0"/>
        <v>44470</v>
      </c>
      <c r="P10" s="58">
        <f t="shared" si="0"/>
        <v>44501</v>
      </c>
    </row>
    <row r="11" spans="2:19" ht="15.6" x14ac:dyDescent="0.3">
      <c r="C11" s="11" t="s">
        <v>70</v>
      </c>
      <c r="D11" s="12">
        <f>IF('Total Aceite'!$D$29=$R$11,'TAM Automático'!D13,'TAM Automático'!D18)</f>
        <v>0.95791925465838523</v>
      </c>
      <c r="E11" s="12">
        <f>IF('Total Aceite'!$D$29=$R$11,'TAM Automático'!E13,'TAM Automático'!E18)</f>
        <v>0.96890624999999997</v>
      </c>
      <c r="F11" s="12">
        <f>IF('Total Aceite'!$D$29=$R$11,'TAM Automático'!F13,'TAM Automático'!F18)</f>
        <v>0.97340590979782282</v>
      </c>
      <c r="G11" s="12">
        <f>IF('Total Aceite'!$D$29=$R$11,'TAM Automático'!G13,'TAM Automático'!G18)</f>
        <v>0.97778473091364204</v>
      </c>
      <c r="H11" s="12">
        <f>IF('Total Aceite'!$D$29=$R$11,'TAM Automático'!H13,'TAM Automático'!H18)</f>
        <v>0.96926105390672324</v>
      </c>
      <c r="I11" s="12">
        <f>IF('Total Aceite'!$D$29=$R$11,'TAM Automático'!I13,'TAM Automático'!I18)</f>
        <v>0.98566573075217967</v>
      </c>
      <c r="J11" s="12">
        <f>IF('Total Aceite'!$D$29=$R$11,'TAM Automático'!J13,'TAM Automático'!J18)</f>
        <v>0.98778929433480056</v>
      </c>
      <c r="K11" s="12">
        <f>IF('Total Aceite'!$D$29=$R$11,'TAM Automático'!K13,'TAM Automático'!K18)</f>
        <v>0.9868515077890524</v>
      </c>
      <c r="L11" s="12">
        <f>IF('Total Aceite'!$D$29=$R$11,'TAM Automático'!L13,'TAM Automático'!L18)</f>
        <v>0.99002908184461991</v>
      </c>
      <c r="M11" s="12">
        <f>IF('Total Aceite'!$D$29=$R$11,'TAM Automático'!M13,'TAM Automático'!M18)</f>
        <v>0.99165133720107534</v>
      </c>
      <c r="N11" s="12">
        <f>IF('Total Aceite'!$D$29=$R$11,'TAM Automático'!N13,'TAM Automático'!N18)</f>
        <v>0.98513115443961286</v>
      </c>
      <c r="O11" s="12">
        <f>IF('Total Aceite'!$D$29=$R$11,'TAM Automático'!O13,'TAM Automático'!O18)</f>
        <v>0.9851902173913043</v>
      </c>
      <c r="P11" s="12">
        <f>IF('Total Aceite'!$D$29=$R$11,'TAM Automático'!P13,'TAM Automático'!P18)</f>
        <v>0.98856119073869908</v>
      </c>
      <c r="R11">
        <v>1</v>
      </c>
      <c r="S11" s="16" t="s">
        <v>82</v>
      </c>
    </row>
    <row r="12" spans="2:19" ht="15.6" x14ac:dyDescent="0.3">
      <c r="C12" s="11" t="s">
        <v>71</v>
      </c>
      <c r="D12" s="12">
        <f>IF('Total Aceite'!$D$29=$R$11,'TAM Automático'!D14,'TAM Automático'!D19)</f>
        <v>4.2080745341614913E-2</v>
      </c>
      <c r="E12" s="12">
        <f>IF('Total Aceite'!$D$29=$R$11,'TAM Automático'!E14,'TAM Automático'!E19)</f>
        <v>3.109375E-2</v>
      </c>
      <c r="F12" s="12">
        <f>IF('Total Aceite'!$D$29=$R$11,'TAM Automático'!F14,'TAM Automático'!F19)</f>
        <v>2.6594090202177293E-2</v>
      </c>
      <c r="G12" s="12">
        <f>IF('Total Aceite'!$D$29=$R$11,'TAM Automático'!G14,'TAM Automático'!G19)</f>
        <v>2.2215269086357944E-2</v>
      </c>
      <c r="H12" s="12">
        <f>IF('Total Aceite'!$D$29=$R$11,'TAM Automático'!H14,'TAM Automático'!H19)</f>
        <v>3.0738946093276796E-2</v>
      </c>
      <c r="I12" s="12">
        <f>IF('Total Aceite'!$D$29=$R$11,'TAM Automático'!I14,'TAM Automático'!I19)</f>
        <v>1.4334269247820304E-2</v>
      </c>
      <c r="J12" s="12">
        <f>IF('Total Aceite'!$D$29=$R$11,'TAM Automático'!J14,'TAM Automático'!J19)</f>
        <v>1.221070566519949E-2</v>
      </c>
      <c r="K12" s="12">
        <f>IF('Total Aceite'!$D$29=$R$11,'TAM Automático'!K14,'TAM Automático'!K19)</f>
        <v>1.3148492210947551E-2</v>
      </c>
      <c r="L12" s="12">
        <f>IF('Total Aceite'!$D$29=$R$11,'TAM Automático'!L14,'TAM Automático'!L19)</f>
        <v>9.9709181553801415E-3</v>
      </c>
      <c r="M12" s="12">
        <f>IF('Total Aceite'!$D$29=$R$11,'TAM Automático'!M14,'TAM Automático'!M19)</f>
        <v>8.348662798924579E-3</v>
      </c>
      <c r="N12" s="12">
        <f>IF('Total Aceite'!$D$29=$R$11,'TAM Automático'!N14,'TAM Automático'!N19)</f>
        <v>1.486884556038715E-2</v>
      </c>
      <c r="O12" s="12">
        <f>IF('Total Aceite'!$D$29=$R$11,'TAM Automático'!O14,'TAM Automático'!O19)</f>
        <v>1.4809782608695652E-2</v>
      </c>
      <c r="P12" s="12">
        <f>IF('Total Aceite'!$D$29=$R$11,'TAM Automático'!P14,'TAM Automático'!P19)</f>
        <v>1.1438809261300991E-2</v>
      </c>
      <c r="R12">
        <v>2</v>
      </c>
      <c r="S12" s="16" t="s">
        <v>83</v>
      </c>
    </row>
    <row r="14" spans="2:19" s="15" customFormat="1" ht="29.25" customHeight="1" x14ac:dyDescent="0.3">
      <c r="C14" s="16" t="s">
        <v>84</v>
      </c>
    </row>
    <row r="15" spans="2:19" ht="16.2" thickBot="1" x14ac:dyDescent="0.35">
      <c r="C15" s="3"/>
      <c r="D15" s="58">
        <f>D10</f>
        <v>44136</v>
      </c>
      <c r="E15" s="58">
        <f t="shared" ref="E15:P15" si="1">E10</f>
        <v>44166</v>
      </c>
      <c r="F15" s="58">
        <f t="shared" si="1"/>
        <v>44197</v>
      </c>
      <c r="G15" s="58">
        <f t="shared" si="1"/>
        <v>44228</v>
      </c>
      <c r="H15" s="58">
        <f t="shared" si="1"/>
        <v>44256</v>
      </c>
      <c r="I15" s="58">
        <f t="shared" si="1"/>
        <v>44287</v>
      </c>
      <c r="J15" s="58">
        <f t="shared" si="1"/>
        <v>44317</v>
      </c>
      <c r="K15" s="58">
        <f t="shared" si="1"/>
        <v>44348</v>
      </c>
      <c r="L15" s="58">
        <f t="shared" si="1"/>
        <v>44378</v>
      </c>
      <c r="M15" s="58">
        <f t="shared" si="1"/>
        <v>44409</v>
      </c>
      <c r="N15" s="58">
        <f t="shared" si="1"/>
        <v>44440</v>
      </c>
      <c r="O15" s="58">
        <f t="shared" si="1"/>
        <v>44470</v>
      </c>
      <c r="P15" s="58">
        <f t="shared" si="1"/>
        <v>44501</v>
      </c>
      <c r="R15">
        <v>1</v>
      </c>
      <c r="S15" s="16" t="s">
        <v>57</v>
      </c>
    </row>
    <row r="16" spans="2:19" ht="15.6" x14ac:dyDescent="0.3">
      <c r="C16" s="11" t="s">
        <v>70</v>
      </c>
      <c r="D16" s="12">
        <f>IF('Total Aceite'!$N$29=$R$15,'TAM Automático'!D23,IF('Total Aceite'!$N$29=$R$16,'TAM Automático'!D28,'TAM Automático'!D33))</f>
        <v>0.78802339901477836</v>
      </c>
      <c r="E16" s="12">
        <f>IF('Total Aceite'!$N$29=$R$15,'TAM Automático'!E23,IF('Total Aceite'!$N$29=$R$16,'TAM Automático'!E28,'TAM Automático'!E33))</f>
        <v>0.8715970961887477</v>
      </c>
      <c r="F16" s="12">
        <f>IF('Total Aceite'!$N$29=$R$15,'TAM Automático'!F23,IF('Total Aceite'!$N$29=$R$16,'TAM Automático'!F28,'TAM Automático'!F33))</f>
        <v>0.80427446569178851</v>
      </c>
      <c r="G16" s="12">
        <f>IF('Total Aceite'!$N$29=$R$15,'TAM Automático'!G23,IF('Total Aceite'!$N$29=$R$16,'TAM Automático'!G28,'TAM Automático'!G33))</f>
        <v>0.82323703013358196</v>
      </c>
      <c r="H16" s="12">
        <f>IF('Total Aceite'!$N$29=$R$15,'TAM Automático'!H23,IF('Total Aceite'!$N$29=$R$16,'TAM Automático'!H28,'TAM Automático'!H33))</f>
        <v>0.85447818714351775</v>
      </c>
      <c r="I16" s="12">
        <f>IF('Total Aceite'!$N$29=$R$15,'TAM Automático'!I23,IF('Total Aceite'!$N$29=$R$16,'TAM Automático'!I28,'TAM Automático'!I33))</f>
        <v>0.87635310260710464</v>
      </c>
      <c r="J16" s="12">
        <f>IF('Total Aceite'!$N$29=$R$15,'TAM Automático'!J23,IF('Total Aceite'!$N$29=$R$16,'TAM Automático'!J28,'TAM Automático'!J33))</f>
        <v>0.88805431171457472</v>
      </c>
      <c r="K16" s="12">
        <f>IF('Total Aceite'!$N$29=$R$15,'TAM Automático'!K23,IF('Total Aceite'!$N$29=$R$16,'TAM Automático'!K28,'TAM Automático'!K33))</f>
        <v>0.91003411028993753</v>
      </c>
      <c r="L16" s="12">
        <f>IF('Total Aceite'!$N$29=$R$15,'TAM Automático'!L23,IF('Total Aceite'!$N$29=$R$16,'TAM Automático'!L28,'TAM Automático'!L33))</f>
        <v>0.89613983976693368</v>
      </c>
      <c r="M16" s="12">
        <f>IF('Total Aceite'!$N$29=$R$15,'TAM Automático'!M23,IF('Total Aceite'!$N$29=$R$16,'TAM Automático'!M28,'TAM Automático'!M33))</f>
        <v>0.86507936507936523</v>
      </c>
      <c r="N16" s="12">
        <f>IF('Total Aceite'!$N$29=$R$15,'TAM Automático'!N23,IF('Total Aceite'!$N$29=$R$16,'TAM Automático'!N28,'TAM Automático'!N33))</f>
        <v>0.86836266824434261</v>
      </c>
      <c r="O16" s="12">
        <f>IF('Total Aceite'!$N$29=$R$15,'TAM Automático'!O23,IF('Total Aceite'!$N$29=$R$16,'TAM Automático'!O28,'TAM Automático'!O33))</f>
        <v>0.88478414720452925</v>
      </c>
      <c r="P16" s="12">
        <f>IF('Total Aceite'!$N$29=$R$15,'TAM Automático'!P23,IF('Total Aceite'!$N$29=$R$16,'TAM Automático'!P28,'TAM Automático'!P33))</f>
        <v>0.89657631954350936</v>
      </c>
      <c r="R16">
        <v>2</v>
      </c>
      <c r="S16" s="8" t="s">
        <v>62</v>
      </c>
    </row>
    <row r="17" spans="2:19" ht="15.6" x14ac:dyDescent="0.3">
      <c r="C17" s="11" t="s">
        <v>71</v>
      </c>
      <c r="D17" s="12">
        <f>IF('Total Aceite'!$N$29=$R$15,'TAM Automático'!D24,IF('Total Aceite'!$N$29=$R$16,'TAM Automático'!D29,'TAM Automático'!D34))</f>
        <v>0.2119766009852217</v>
      </c>
      <c r="E17" s="12">
        <f>IF('Total Aceite'!$N$29=$R$15,'TAM Automático'!E24,IF('Total Aceite'!$N$29=$R$16,'TAM Automático'!E29,'TAM Automático'!E34))</f>
        <v>0.12840290381125227</v>
      </c>
      <c r="F17" s="12">
        <f>IF('Total Aceite'!$N$29=$R$15,'TAM Automático'!F24,IF('Total Aceite'!$N$29=$R$16,'TAM Automático'!F29,'TAM Automático'!F34))</f>
        <v>0.19572553430821149</v>
      </c>
      <c r="G17" s="12">
        <f>IF('Total Aceite'!$N$29=$R$15,'TAM Automático'!G24,IF('Total Aceite'!$N$29=$R$16,'TAM Automático'!G29,'TAM Automático'!G34))</f>
        <v>0.17676296986641818</v>
      </c>
      <c r="H17" s="12">
        <f>IF('Total Aceite'!$N$29=$R$15,'TAM Automático'!H24,IF('Total Aceite'!$N$29=$R$16,'TAM Automático'!H29,'TAM Automático'!H34))</f>
        <v>0.14552181285648219</v>
      </c>
      <c r="I17" s="12">
        <f>IF('Total Aceite'!$N$29=$R$15,'TAM Automático'!I24,IF('Total Aceite'!$N$29=$R$16,'TAM Automático'!I29,'TAM Automático'!I34))</f>
        <v>0.12364689739289525</v>
      </c>
      <c r="J17" s="12">
        <f>IF('Total Aceite'!$N$29=$R$15,'TAM Automático'!J24,IF('Total Aceite'!$N$29=$R$16,'TAM Automático'!J29,'TAM Automático'!J34))</f>
        <v>0.11194568828542541</v>
      </c>
      <c r="K17" s="12">
        <f>IF('Total Aceite'!$N$29=$R$15,'TAM Automático'!K24,IF('Total Aceite'!$N$29=$R$16,'TAM Automático'!K29,'TAM Automático'!K34))</f>
        <v>8.9965889710062544E-2</v>
      </c>
      <c r="L17" s="12">
        <f>IF('Total Aceite'!$N$29=$R$15,'TAM Automático'!L24,IF('Total Aceite'!$N$29=$R$16,'TAM Automático'!L29,'TAM Automático'!L34))</f>
        <v>0.10386016023306627</v>
      </c>
      <c r="M17" s="12">
        <f>IF('Total Aceite'!$N$29=$R$15,'TAM Automático'!M24,IF('Total Aceite'!$N$29=$R$16,'TAM Automático'!M29,'TAM Automático'!M34))</f>
        <v>0.13492063492063494</v>
      </c>
      <c r="N17" s="12">
        <f>IF('Total Aceite'!$N$29=$R$15,'TAM Automático'!N24,IF('Total Aceite'!$N$29=$R$16,'TAM Automático'!N29,'TAM Automático'!N34))</f>
        <v>0.13163733175565745</v>
      </c>
      <c r="O17" s="12">
        <f>IF('Total Aceite'!$N$29=$R$15,'TAM Automático'!O24,IF('Total Aceite'!$N$29=$R$16,'TAM Automático'!O29,'TAM Automático'!O34))</f>
        <v>0.11521585279547063</v>
      </c>
      <c r="P17" s="12">
        <f>IF('Total Aceite'!$N$29=$R$15,'TAM Automático'!P24,IF('Total Aceite'!$N$29=$R$16,'TAM Automático'!P29,'TAM Automático'!P34))</f>
        <v>0.10342368045649074</v>
      </c>
      <c r="R17">
        <v>2</v>
      </c>
      <c r="S17" s="8" t="s">
        <v>67</v>
      </c>
    </row>
    <row r="19" spans="2:19" s="15" customFormat="1" ht="29.25" customHeight="1" x14ac:dyDescent="0.3">
      <c r="C19" s="16"/>
    </row>
    <row r="20" spans="2:19" ht="15.6" x14ac:dyDescent="0.3">
      <c r="C20" s="16"/>
      <c r="D20" s="15"/>
      <c r="E20" s="15"/>
      <c r="F20" s="15"/>
      <c r="G20" s="15"/>
      <c r="H20" s="15"/>
      <c r="I20" s="15"/>
      <c r="J20" s="15"/>
      <c r="K20" s="15"/>
      <c r="L20" s="15"/>
      <c r="M20" s="15"/>
      <c r="N20" s="15"/>
      <c r="O20" s="15"/>
      <c r="P20" s="15"/>
    </row>
    <row r="21" spans="2:19" ht="15.6" x14ac:dyDescent="0.3">
      <c r="C21" s="16"/>
      <c r="D21" s="15"/>
      <c r="E21" s="15"/>
      <c r="F21" s="15"/>
      <c r="G21" s="15"/>
      <c r="H21" s="15"/>
      <c r="I21" s="15"/>
      <c r="J21" s="15"/>
      <c r="K21" s="15"/>
      <c r="L21" s="15"/>
      <c r="M21" s="15"/>
      <c r="N21" s="15"/>
      <c r="O21" s="15"/>
      <c r="P21" s="15"/>
    </row>
    <row r="22" spans="2:19" ht="15.6" x14ac:dyDescent="0.3">
      <c r="C22" s="16"/>
      <c r="D22" s="15"/>
      <c r="E22" s="15"/>
      <c r="F22" s="15"/>
      <c r="G22" s="15"/>
      <c r="H22" s="15"/>
      <c r="I22" s="15"/>
      <c r="J22" s="15"/>
      <c r="K22" s="15"/>
      <c r="L22" s="15"/>
      <c r="M22" s="15"/>
      <c r="N22" s="15"/>
      <c r="O22" s="15"/>
      <c r="P22" s="15"/>
    </row>
    <row r="23" spans="2:19" ht="15.6" x14ac:dyDescent="0.3">
      <c r="C23" s="16"/>
      <c r="D23" s="15"/>
      <c r="E23" s="15"/>
      <c r="F23" s="15"/>
      <c r="G23" s="15"/>
      <c r="H23" s="15"/>
      <c r="I23" s="15"/>
      <c r="J23" s="15"/>
      <c r="K23" s="15"/>
      <c r="L23" s="15"/>
      <c r="M23" s="15"/>
      <c r="N23" s="15"/>
      <c r="O23" s="15"/>
      <c r="P23" s="15"/>
    </row>
    <row r="24" spans="2:19" ht="27" customHeight="1" x14ac:dyDescent="0.3">
      <c r="B24" s="19"/>
      <c r="C24" s="23" t="s">
        <v>74</v>
      </c>
      <c r="D24" s="19"/>
      <c r="E24" s="19"/>
      <c r="F24" s="19"/>
      <c r="G24" s="19"/>
      <c r="H24" s="19"/>
      <c r="I24" s="19"/>
      <c r="J24" s="19"/>
      <c r="K24" s="19"/>
      <c r="L24" s="19"/>
      <c r="M24" s="19"/>
      <c r="N24" s="19"/>
      <c r="O24" s="19"/>
      <c r="P24" s="19"/>
      <c r="Q24" s="19"/>
      <c r="R24" s="19"/>
    </row>
    <row r="25" spans="2:19" ht="15.6" x14ac:dyDescent="0.3">
      <c r="C25" s="16"/>
      <c r="D25" s="15"/>
      <c r="E25" s="15"/>
      <c r="F25" s="15"/>
      <c r="G25" s="15"/>
      <c r="H25" s="15"/>
      <c r="I25" s="15"/>
      <c r="J25" s="15"/>
      <c r="K25" s="15"/>
      <c r="L25" s="15"/>
      <c r="M25" s="15"/>
      <c r="N25" s="15"/>
      <c r="O25" s="15"/>
      <c r="P25" s="15"/>
    </row>
    <row r="26" spans="2:19" ht="15.6" x14ac:dyDescent="0.3">
      <c r="C26" s="16"/>
      <c r="D26" s="15"/>
      <c r="E26" s="15"/>
      <c r="F26" s="15"/>
      <c r="G26" s="15"/>
      <c r="H26" s="15"/>
      <c r="I26" s="15"/>
      <c r="J26" s="15"/>
      <c r="K26" s="15"/>
      <c r="L26" s="15"/>
      <c r="M26" s="15"/>
      <c r="N26" s="15"/>
      <c r="O26" s="15"/>
      <c r="P26" s="15"/>
    </row>
    <row r="27" spans="2:19" ht="15.6" x14ac:dyDescent="0.3">
      <c r="B27" s="15"/>
      <c r="C27" s="16" t="s">
        <v>80</v>
      </c>
      <c r="D27" s="15"/>
      <c r="E27" s="15"/>
      <c r="F27" s="15"/>
      <c r="G27" s="15"/>
      <c r="H27" s="15"/>
      <c r="I27" s="15"/>
      <c r="J27" s="15"/>
      <c r="K27" s="15"/>
      <c r="L27" s="15"/>
      <c r="M27" s="15"/>
      <c r="N27" s="15"/>
      <c r="O27" s="15"/>
      <c r="P27" s="15"/>
      <c r="Q27" s="15"/>
    </row>
    <row r="28" spans="2:19" ht="16.2" thickBot="1" x14ac:dyDescent="0.35">
      <c r="C28" s="3"/>
      <c r="D28" s="58">
        <f>D5</f>
        <v>44136</v>
      </c>
      <c r="E28" s="58">
        <f t="shared" ref="E28:P28" si="2">E5</f>
        <v>44166</v>
      </c>
      <c r="F28" s="58">
        <f t="shared" si="2"/>
        <v>44197</v>
      </c>
      <c r="G28" s="58">
        <f t="shared" si="2"/>
        <v>44228</v>
      </c>
      <c r="H28" s="58">
        <f t="shared" si="2"/>
        <v>44256</v>
      </c>
      <c r="I28" s="58">
        <f t="shared" si="2"/>
        <v>44287</v>
      </c>
      <c r="J28" s="58">
        <f t="shared" si="2"/>
        <v>44317</v>
      </c>
      <c r="K28" s="58">
        <f t="shared" si="2"/>
        <v>44348</v>
      </c>
      <c r="L28" s="58">
        <f t="shared" si="2"/>
        <v>44378</v>
      </c>
      <c r="M28" s="58">
        <f t="shared" si="2"/>
        <v>44409</v>
      </c>
      <c r="N28" s="58">
        <f t="shared" si="2"/>
        <v>44440</v>
      </c>
      <c r="O28" s="58">
        <f t="shared" si="2"/>
        <v>44470</v>
      </c>
      <c r="P28" s="58">
        <f t="shared" si="2"/>
        <v>44501</v>
      </c>
    </row>
    <row r="29" spans="2:19" ht="15.6" x14ac:dyDescent="0.3">
      <c r="C29" s="11" t="s">
        <v>70</v>
      </c>
      <c r="D29" s="12">
        <f>'TAM Automático'!D41</f>
        <v>0.78521234341582646</v>
      </c>
      <c r="E29" s="12">
        <f>'TAM Automático'!E41</f>
        <v>0.82826585179526357</v>
      </c>
      <c r="F29" s="12">
        <f>'TAM Automático'!F41</f>
        <v>0.83717310087173091</v>
      </c>
      <c r="G29" s="12">
        <f>'TAM Automático'!G41</f>
        <v>0.84471659601193283</v>
      </c>
      <c r="H29" s="12">
        <f>'TAM Automático'!H41</f>
        <v>0.85590959033118819</v>
      </c>
      <c r="I29" s="12">
        <f>'TAM Automático'!I41</f>
        <v>0.89034888989578609</v>
      </c>
      <c r="J29" s="12">
        <f>'TAM Automático'!J41</f>
        <v>0.89116833988069255</v>
      </c>
      <c r="K29" s="12">
        <f>'TAM Automático'!K41</f>
        <v>0.90968197879858659</v>
      </c>
      <c r="L29" s="12">
        <f>'TAM Automático'!L41</f>
        <v>0.90389536536821147</v>
      </c>
      <c r="M29" s="12">
        <f>'TAM Automático'!M41</f>
        <v>0.88973706530958441</v>
      </c>
      <c r="N29" s="12">
        <f>'TAM Automático'!N41</f>
        <v>0.89260487242323772</v>
      </c>
      <c r="O29" s="12">
        <f>'TAM Automático'!O41</f>
        <v>0.89593562465902898</v>
      </c>
      <c r="P29" s="12">
        <f>'TAM Automático'!P41</f>
        <v>0.89296468655899253</v>
      </c>
    </row>
    <row r="30" spans="2:19" ht="15.6" x14ac:dyDescent="0.3">
      <c r="C30" s="11" t="s">
        <v>71</v>
      </c>
      <c r="D30" s="12">
        <f>'TAM Automático'!D42</f>
        <v>0.21478765658417356</v>
      </c>
      <c r="E30" s="12">
        <f>'TAM Automático'!E42</f>
        <v>0.17173414820473643</v>
      </c>
      <c r="F30" s="12">
        <f>'TAM Automático'!F42</f>
        <v>0.16282689912826898</v>
      </c>
      <c r="G30" s="12">
        <f>'TAM Automático'!G42</f>
        <v>0.15528340398806723</v>
      </c>
      <c r="H30" s="12">
        <f>'TAM Automático'!H42</f>
        <v>0.14409040966881179</v>
      </c>
      <c r="I30" s="12">
        <f>'TAM Automático'!I42</f>
        <v>0.10965111010421384</v>
      </c>
      <c r="J30" s="12">
        <f>'TAM Automático'!J42</f>
        <v>0.10883166011930744</v>
      </c>
      <c r="K30" s="12">
        <f>'TAM Automático'!K42</f>
        <v>9.0318021201413426E-2</v>
      </c>
      <c r="L30" s="12">
        <f>'TAM Automático'!L42</f>
        <v>9.6104634631788449E-2</v>
      </c>
      <c r="M30" s="12">
        <f>'TAM Automático'!M42</f>
        <v>0.11026293469041561</v>
      </c>
      <c r="N30" s="12">
        <f>'TAM Automático'!N42</f>
        <v>0.10739512757676228</v>
      </c>
      <c r="O30" s="12">
        <f>'TAM Automático'!O42</f>
        <v>0.1040643753409711</v>
      </c>
      <c r="P30" s="12">
        <f>'TAM Automático'!P42</f>
        <v>0.10703531344100739</v>
      </c>
    </row>
    <row r="32" spans="2:19" ht="15.6" x14ac:dyDescent="0.3">
      <c r="B32" s="15"/>
      <c r="C32" s="16" t="s">
        <v>81</v>
      </c>
      <c r="D32" s="15"/>
      <c r="E32" s="15"/>
      <c r="F32" s="15"/>
      <c r="G32" s="15"/>
      <c r="H32" s="15"/>
      <c r="I32" s="15"/>
      <c r="J32" s="15"/>
      <c r="K32" s="15"/>
      <c r="L32" s="15"/>
      <c r="M32" s="15"/>
      <c r="N32" s="15"/>
      <c r="O32" s="15"/>
      <c r="P32" s="15"/>
      <c r="Q32" s="15"/>
    </row>
    <row r="33" spans="2:20" ht="16.2" thickBot="1" x14ac:dyDescent="0.35">
      <c r="C33" s="3"/>
      <c r="D33" s="58">
        <f>D28</f>
        <v>44136</v>
      </c>
      <c r="E33" s="58">
        <f t="shared" ref="E33:P33" si="3">E28</f>
        <v>44166</v>
      </c>
      <c r="F33" s="58">
        <f t="shared" si="3"/>
        <v>44197</v>
      </c>
      <c r="G33" s="58">
        <f t="shared" si="3"/>
        <v>44228</v>
      </c>
      <c r="H33" s="58">
        <f t="shared" si="3"/>
        <v>44256</v>
      </c>
      <c r="I33" s="58">
        <f t="shared" si="3"/>
        <v>44287</v>
      </c>
      <c r="J33" s="58">
        <f t="shared" si="3"/>
        <v>44317</v>
      </c>
      <c r="K33" s="58">
        <f t="shared" si="3"/>
        <v>44348</v>
      </c>
      <c r="L33" s="58">
        <f t="shared" si="3"/>
        <v>44378</v>
      </c>
      <c r="M33" s="58">
        <f t="shared" si="3"/>
        <v>44409</v>
      </c>
      <c r="N33" s="58">
        <f t="shared" si="3"/>
        <v>44440</v>
      </c>
      <c r="O33" s="58">
        <f t="shared" si="3"/>
        <v>44470</v>
      </c>
      <c r="P33" s="58">
        <f t="shared" si="3"/>
        <v>44501</v>
      </c>
    </row>
    <row r="34" spans="2:20" ht="15.6" x14ac:dyDescent="0.3">
      <c r="C34" s="11" t="s">
        <v>70</v>
      </c>
      <c r="D34" s="12">
        <f>IF('O. Virgen + Extra'!$D$29=$R$34,'TAM Automático'!D46,'TAM Automático'!D51)</f>
        <v>0.57913773148148151</v>
      </c>
      <c r="E34" s="12">
        <f>IF('O. Virgen + Extra'!$D$29=$R$34,'TAM Automático'!E46,'TAM Automático'!E51)</f>
        <v>0.64336996336996333</v>
      </c>
      <c r="F34" s="12">
        <f>IF('O. Virgen + Extra'!$D$29=$R$34,'TAM Automático'!F46,'TAM Automático'!F51)</f>
        <v>0.66538697788697776</v>
      </c>
      <c r="G34" s="12">
        <f>IF('O. Virgen + Extra'!$D$29=$R$34,'TAM Automático'!G46,'TAM Automático'!G51)</f>
        <v>0.65958107059736226</v>
      </c>
      <c r="H34" s="12">
        <f>IF('O. Virgen + Extra'!$D$29=$R$34,'TAM Automático'!H46,'TAM Automático'!H51)</f>
        <v>0.71068690345798791</v>
      </c>
      <c r="I34" s="12">
        <f>IF('O. Virgen + Extra'!$D$29=$R$34,'TAM Automático'!I46,'TAM Automático'!I51)</f>
        <v>0.72485709871775061</v>
      </c>
      <c r="J34" s="12">
        <f>IF('O. Virgen + Extra'!$D$29=$R$34,'TAM Automático'!J46,'TAM Automático'!J51)</f>
        <v>0.72272462077012833</v>
      </c>
      <c r="K34" s="12">
        <f>IF('O. Virgen + Extra'!$D$29=$R$34,'TAM Automático'!K46,'TAM Automático'!K51)</f>
        <v>0.75268384326355331</v>
      </c>
      <c r="L34" s="12">
        <f>IF('O. Virgen + Extra'!$D$29=$R$34,'TAM Automático'!L46,'TAM Automático'!L51)</f>
        <v>0.68609665427509292</v>
      </c>
      <c r="M34" s="12">
        <f>IF('O. Virgen + Extra'!$D$29=$R$34,'TAM Automático'!M46,'TAM Automático'!M51)</f>
        <v>0.68747340048233785</v>
      </c>
      <c r="N34" s="12">
        <f>IF('O. Virgen + Extra'!$D$29=$R$34,'TAM Automático'!N46,'TAM Automático'!N51)</f>
        <v>0.68378029542521146</v>
      </c>
      <c r="O34" s="12">
        <f>IF('O. Virgen + Extra'!$D$29=$R$34,'TAM Automático'!O46,'TAM Automático'!O51)</f>
        <v>0.72695035460992907</v>
      </c>
      <c r="P34" s="12">
        <f>IF('O. Virgen + Extra'!$D$29=$R$34,'TAM Automático'!P46,'TAM Automático'!P51)</f>
        <v>0.69555811941159496</v>
      </c>
      <c r="R34">
        <v>1</v>
      </c>
      <c r="S34" s="16" t="s">
        <v>82</v>
      </c>
    </row>
    <row r="35" spans="2:20" ht="15.6" x14ac:dyDescent="0.3">
      <c r="C35" s="11" t="s">
        <v>71</v>
      </c>
      <c r="D35" s="12">
        <f>IF('O. Virgen + Extra'!$D$29=$R$34,'TAM Automático'!D47,'TAM Automático'!D52)</f>
        <v>0.42086226851851849</v>
      </c>
      <c r="E35" s="12">
        <f>IF('O. Virgen + Extra'!$D$29=$R$34,'TAM Automático'!E47,'TAM Automático'!E52)</f>
        <v>0.35663003663003662</v>
      </c>
      <c r="F35" s="12">
        <f>IF('O. Virgen + Extra'!$D$29=$R$34,'TAM Automático'!F47,'TAM Automático'!F52)</f>
        <v>0.33461302211302207</v>
      </c>
      <c r="G35" s="12">
        <f>IF('O. Virgen + Extra'!$D$29=$R$34,'TAM Automático'!G47,'TAM Automático'!G52)</f>
        <v>0.34041892940263768</v>
      </c>
      <c r="H35" s="12">
        <f>IF('O. Virgen + Extra'!$D$29=$R$34,'TAM Automático'!H47,'TAM Automático'!H52)</f>
        <v>0.2893130965420122</v>
      </c>
      <c r="I35" s="12">
        <f>IF('O. Virgen + Extra'!$D$29=$R$34,'TAM Automático'!I47,'TAM Automático'!I52)</f>
        <v>0.27514290128224933</v>
      </c>
      <c r="J35" s="12">
        <f>IF('O. Virgen + Extra'!$D$29=$R$34,'TAM Automático'!J47,'TAM Automático'!J52)</f>
        <v>0.27727537922987167</v>
      </c>
      <c r="K35" s="12">
        <f>IF('O. Virgen + Extra'!$D$29=$R$34,'TAM Automático'!K47,'TAM Automático'!K52)</f>
        <v>0.24731615673644655</v>
      </c>
      <c r="L35" s="12">
        <f>IF('O. Virgen + Extra'!$D$29=$R$34,'TAM Automático'!L47,'TAM Automático'!L52)</f>
        <v>0.31390334572490708</v>
      </c>
      <c r="M35" s="12">
        <f>IF('O. Virgen + Extra'!$D$29=$R$34,'TAM Automático'!M47,'TAM Automático'!M52)</f>
        <v>0.31252659951766204</v>
      </c>
      <c r="N35" s="12">
        <f>IF('O. Virgen + Extra'!$D$29=$R$34,'TAM Automático'!N47,'TAM Automático'!N52)</f>
        <v>0.31621970457478848</v>
      </c>
      <c r="O35" s="12">
        <f>IF('O. Virgen + Extra'!$D$29=$R$34,'TAM Automático'!O47,'TAM Automático'!O52)</f>
        <v>0.27304964539007093</v>
      </c>
      <c r="P35" s="12">
        <f>IF('O. Virgen + Extra'!$D$29=$R$34,'TAM Automático'!P47,'TAM Automático'!P52)</f>
        <v>0.30444188058840493</v>
      </c>
      <c r="R35">
        <v>2</v>
      </c>
      <c r="S35" s="16" t="s">
        <v>83</v>
      </c>
    </row>
    <row r="37" spans="2:20" ht="15.6" x14ac:dyDescent="0.3">
      <c r="B37" s="15"/>
      <c r="C37" s="16" t="s">
        <v>84</v>
      </c>
      <c r="D37" s="15"/>
      <c r="E37" s="15"/>
      <c r="F37" s="15"/>
      <c r="G37" s="15"/>
      <c r="H37" s="15"/>
      <c r="I37" s="15"/>
      <c r="J37" s="15"/>
      <c r="K37" s="15"/>
      <c r="L37" s="15"/>
      <c r="M37" s="15"/>
      <c r="N37" s="15"/>
      <c r="O37" s="15"/>
      <c r="P37" s="15"/>
      <c r="R37" s="15"/>
      <c r="S37" s="15"/>
      <c r="T37" s="15"/>
    </row>
    <row r="38" spans="2:20" ht="16.2" thickBot="1" x14ac:dyDescent="0.35">
      <c r="C38" s="3"/>
      <c r="D38" s="58">
        <f>D33</f>
        <v>44136</v>
      </c>
      <c r="E38" s="58">
        <f t="shared" ref="E38:P38" si="4">E33</f>
        <v>44166</v>
      </c>
      <c r="F38" s="58">
        <f t="shared" si="4"/>
        <v>44197</v>
      </c>
      <c r="G38" s="58">
        <f t="shared" si="4"/>
        <v>44228</v>
      </c>
      <c r="H38" s="58">
        <f t="shared" si="4"/>
        <v>44256</v>
      </c>
      <c r="I38" s="58">
        <f t="shared" si="4"/>
        <v>44287</v>
      </c>
      <c r="J38" s="58">
        <f t="shared" si="4"/>
        <v>44317</v>
      </c>
      <c r="K38" s="58">
        <f t="shared" si="4"/>
        <v>44348</v>
      </c>
      <c r="L38" s="58">
        <f t="shared" si="4"/>
        <v>44378</v>
      </c>
      <c r="M38" s="58">
        <f t="shared" si="4"/>
        <v>44409</v>
      </c>
      <c r="N38" s="58">
        <f t="shared" si="4"/>
        <v>44440</v>
      </c>
      <c r="O38" s="58">
        <f t="shared" si="4"/>
        <v>44470</v>
      </c>
      <c r="P38" s="58">
        <f t="shared" si="4"/>
        <v>44501</v>
      </c>
      <c r="R38">
        <v>1</v>
      </c>
      <c r="S38" s="16" t="s">
        <v>57</v>
      </c>
    </row>
    <row r="39" spans="2:20" ht="15.6" x14ac:dyDescent="0.3">
      <c r="C39" s="11" t="s">
        <v>70</v>
      </c>
      <c r="D39" s="12">
        <f>IF('O. Virgen + Extra'!$N$29=$R$38,'TAM Automático'!D56,IF('O. Virgen + Extra'!$N$29=$R$39,'TAM Automático'!D61,'TAM Automático'!D66))</f>
        <v>0.9169899146625291</v>
      </c>
      <c r="E39" s="12">
        <f>IF('O. Virgen + Extra'!$N$29=$R$38,'TAM Automático'!E56,IF('O. Virgen + Extra'!$N$29=$R$39,'TAM Automático'!E61,'TAM Automático'!E66))</f>
        <v>0.815359232038398</v>
      </c>
      <c r="F39" s="12">
        <f>IF('O. Virgen + Extra'!$N$29=$R$38,'TAM Automático'!F56,IF('O. Virgen + Extra'!$N$29=$R$39,'TAM Automático'!F61,'TAM Automático'!F66))</f>
        <v>0.7753174861608596</v>
      </c>
      <c r="G39" s="12">
        <f>IF('O. Virgen + Extra'!$N$29=$R$38,'TAM Automático'!G56,IF('O. Virgen + Extra'!$N$29=$R$39,'TAM Automático'!G61,'TAM Automático'!G66))</f>
        <v>0.94308943089430897</v>
      </c>
      <c r="H39" s="12">
        <f>IF('O. Virgen + Extra'!$N$29=$R$38,'TAM Automático'!H56,IF('O. Virgen + Extra'!$N$29=$R$39,'TAM Automático'!H61,'TAM Automático'!H66))</f>
        <v>0.86692667706708282</v>
      </c>
      <c r="I39" s="12">
        <f>IF('O. Virgen + Extra'!$N$29=$R$38,'TAM Automático'!I56,IF('O. Virgen + Extra'!$N$29=$R$39,'TAM Automático'!I61,'TAM Automático'!I66))</f>
        <v>0.96423637759017644</v>
      </c>
      <c r="J39" s="12">
        <f>IF('O. Virgen + Extra'!$N$29=$R$38,'TAM Automático'!J56,IF('O. Virgen + Extra'!$N$29=$R$39,'TAM Automático'!J61,'TAM Automático'!J66))</f>
        <v>0.9392674387287907</v>
      </c>
      <c r="K39" s="12">
        <f>IF('O. Virgen + Extra'!$N$29=$R$38,'TAM Automático'!K56,IF('O. Virgen + Extra'!$N$29=$R$39,'TAM Automático'!K61,'TAM Automático'!K66))</f>
        <v>0.93072289156626509</v>
      </c>
      <c r="L39" s="12">
        <f>IF('O. Virgen + Extra'!$N$29=$R$38,'TAM Automático'!L56,IF('O. Virgen + Extra'!$N$29=$R$39,'TAM Automático'!L61,'TAM Automático'!L66))</f>
        <v>0.94337469690486375</v>
      </c>
      <c r="M39" s="12">
        <f>IF('O. Virgen + Extra'!$N$29=$R$38,'TAM Automático'!M56,IF('O. Virgen + Extra'!$N$29=$R$39,'TAM Automático'!M61,'TAM Automático'!M66))</f>
        <v>0.95926849542809633</v>
      </c>
      <c r="N39" s="12">
        <f>IF('O. Virgen + Extra'!$N$29=$R$38,'TAM Automático'!N56,IF('O. Virgen + Extra'!$N$29=$R$39,'TAM Automático'!N61,'TAM Automático'!N66))</f>
        <v>0.94226026403597851</v>
      </c>
      <c r="O39" s="12">
        <f>IF('O. Virgen + Extra'!$N$29=$R$38,'TAM Automático'!O56,IF('O. Virgen + Extra'!$N$29=$R$39,'TAM Automático'!O61,'TAM Automático'!O66))</f>
        <v>0.96090065419138915</v>
      </c>
      <c r="P39" s="12">
        <f>IF('O. Virgen + Extra'!$N$29=$R$38,'TAM Automático'!P56,IF('O. Virgen + Extra'!$N$29=$R$39,'TAM Automático'!P61,'TAM Automático'!P66))</f>
        <v>0.94171902152118703</v>
      </c>
      <c r="R39">
        <v>2</v>
      </c>
      <c r="S39" s="8" t="s">
        <v>62</v>
      </c>
    </row>
    <row r="40" spans="2:20" ht="15.6" x14ac:dyDescent="0.3">
      <c r="C40" s="11" t="s">
        <v>71</v>
      </c>
      <c r="D40" s="12">
        <f>IF('O. Virgen + Extra'!$N$29=$R$38,'TAM Automático'!D57,IF('O. Virgen + Extra'!$N$29=$R$39,'TAM Automático'!D62,'TAM Automático'!D67))</f>
        <v>8.3010085337470896E-2</v>
      </c>
      <c r="E40" s="12">
        <f>IF('O. Virgen + Extra'!$N$29=$R$38,'TAM Automático'!E57,IF('O. Virgen + Extra'!$N$29=$R$39,'TAM Automático'!E62,'TAM Automático'!E67))</f>
        <v>0.18464076796160192</v>
      </c>
      <c r="F40" s="12">
        <f>IF('O. Virgen + Extra'!$N$29=$R$38,'TAM Automático'!F57,IF('O. Virgen + Extra'!$N$29=$R$39,'TAM Automático'!F62,'TAM Automático'!F67))</f>
        <v>0.22468251383914034</v>
      </c>
      <c r="G40" s="12">
        <f>IF('O. Virgen + Extra'!$N$29=$R$38,'TAM Automático'!G57,IF('O. Virgen + Extra'!$N$29=$R$39,'TAM Automático'!G62,'TAM Automático'!G67))</f>
        <v>5.6910569105691054E-2</v>
      </c>
      <c r="H40" s="12">
        <f>IF('O. Virgen + Extra'!$N$29=$R$38,'TAM Automático'!H57,IF('O. Virgen + Extra'!$N$29=$R$39,'TAM Automático'!H62,'TAM Automático'!H67))</f>
        <v>0.13307332293291732</v>
      </c>
      <c r="I40" s="12">
        <f>IF('O. Virgen + Extra'!$N$29=$R$38,'TAM Automático'!I57,IF('O. Virgen + Extra'!$N$29=$R$39,'TAM Automático'!I62,'TAM Automático'!I67))</f>
        <v>3.5763622409823483E-2</v>
      </c>
      <c r="J40" s="12">
        <f>IF('O. Virgen + Extra'!$N$29=$R$38,'TAM Automático'!J57,IF('O. Virgen + Extra'!$N$29=$R$39,'TAM Automático'!J62,'TAM Automático'!J67))</f>
        <v>6.0732561271209261E-2</v>
      </c>
      <c r="K40" s="12">
        <f>IF('O. Virgen + Extra'!$N$29=$R$38,'TAM Automático'!K57,IF('O. Virgen + Extra'!$N$29=$R$39,'TAM Automático'!K62,'TAM Automático'!K67))</f>
        <v>6.9277108433734927E-2</v>
      </c>
      <c r="L40" s="12">
        <f>IF('O. Virgen + Extra'!$N$29=$R$38,'TAM Automático'!L57,IF('O. Virgen + Extra'!$N$29=$R$39,'TAM Automático'!L62,'TAM Automático'!L67))</f>
        <v>5.662530309513622E-2</v>
      </c>
      <c r="M40" s="12">
        <f>IF('O. Virgen + Extra'!$N$29=$R$38,'TAM Automático'!M57,IF('O. Virgen + Extra'!$N$29=$R$39,'TAM Automático'!M62,'TAM Automático'!M67))</f>
        <v>4.0731504571903575E-2</v>
      </c>
      <c r="N40" s="12">
        <f>IF('O. Virgen + Extra'!$N$29=$R$38,'TAM Automático'!N57,IF('O. Virgen + Extra'!$N$29=$R$39,'TAM Automático'!N62,'TAM Automático'!N67))</f>
        <v>5.7739735964021467E-2</v>
      </c>
      <c r="O40" s="12">
        <f>IF('O. Virgen + Extra'!$N$29=$R$38,'TAM Automático'!O57,IF('O. Virgen + Extra'!$N$29=$R$39,'TAM Automático'!O62,'TAM Automático'!O67))</f>
        <v>3.9099345808610991E-2</v>
      </c>
      <c r="P40" s="12">
        <f>IF('O. Virgen + Extra'!$N$29=$R$38,'TAM Automático'!P57,IF('O. Virgen + Extra'!$N$29=$R$39,'TAM Automático'!P62,'TAM Automático'!P67))</f>
        <v>5.8280978478812993E-2</v>
      </c>
      <c r="R40">
        <v>2</v>
      </c>
      <c r="S40" s="8" t="s">
        <v>67</v>
      </c>
    </row>
    <row r="44" spans="2:20" x14ac:dyDescent="0.3">
      <c r="R44" s="15"/>
      <c r="S44" s="15"/>
      <c r="T44" s="15"/>
    </row>
    <row r="46" spans="2:20" ht="27" customHeight="1" x14ac:dyDescent="0.3">
      <c r="B46" s="19"/>
      <c r="C46" s="23" t="s">
        <v>77</v>
      </c>
      <c r="D46" s="19"/>
      <c r="E46" s="19"/>
      <c r="F46" s="19"/>
      <c r="G46" s="19"/>
      <c r="H46" s="19"/>
      <c r="I46" s="19"/>
      <c r="J46" s="19"/>
      <c r="K46" s="19"/>
      <c r="L46" s="19"/>
      <c r="M46" s="19"/>
      <c r="N46" s="19"/>
      <c r="O46" s="19"/>
      <c r="P46" s="19"/>
      <c r="Q46" s="19"/>
      <c r="R46" s="19"/>
    </row>
    <row r="47" spans="2:20" ht="15.6" x14ac:dyDescent="0.3">
      <c r="C47" s="16"/>
      <c r="D47" s="15"/>
      <c r="E47" s="15"/>
      <c r="F47" s="15"/>
      <c r="G47" s="15"/>
      <c r="H47" s="15"/>
      <c r="I47" s="15"/>
      <c r="J47" s="15"/>
      <c r="K47" s="15"/>
      <c r="L47" s="15"/>
      <c r="M47" s="15"/>
      <c r="N47" s="15"/>
      <c r="O47" s="15"/>
      <c r="P47" s="15"/>
    </row>
    <row r="48" spans="2:20" ht="15.6" x14ac:dyDescent="0.3">
      <c r="C48" s="16"/>
      <c r="D48" s="15"/>
      <c r="E48" s="15"/>
      <c r="F48" s="15"/>
      <c r="G48" s="15"/>
      <c r="H48" s="15"/>
      <c r="I48" s="15"/>
      <c r="J48" s="15"/>
      <c r="K48" s="15"/>
      <c r="L48" s="15"/>
      <c r="M48" s="15"/>
      <c r="N48" s="15"/>
      <c r="O48" s="15"/>
      <c r="P48" s="15"/>
    </row>
    <row r="49" spans="2:20" ht="15.6" x14ac:dyDescent="0.3">
      <c r="B49" s="15"/>
      <c r="C49" s="16" t="s">
        <v>80</v>
      </c>
      <c r="D49" s="15"/>
      <c r="E49" s="15"/>
      <c r="F49" s="15"/>
      <c r="G49" s="15"/>
      <c r="H49" s="15"/>
      <c r="I49" s="15"/>
      <c r="J49" s="15"/>
      <c r="K49" s="15"/>
      <c r="L49" s="15"/>
      <c r="M49" s="15"/>
      <c r="N49" s="15"/>
      <c r="O49" s="15"/>
      <c r="P49" s="15"/>
      <c r="Q49" s="15"/>
    </row>
    <row r="50" spans="2:20" ht="16.2" thickBot="1" x14ac:dyDescent="0.35">
      <c r="C50" s="3"/>
      <c r="D50" s="58">
        <f>D28</f>
        <v>44136</v>
      </c>
      <c r="E50" s="58">
        <f t="shared" ref="E50:P50" si="5">E28</f>
        <v>44166</v>
      </c>
      <c r="F50" s="58">
        <f t="shared" si="5"/>
        <v>44197</v>
      </c>
      <c r="G50" s="58">
        <f t="shared" si="5"/>
        <v>44228</v>
      </c>
      <c r="H50" s="58">
        <f t="shared" si="5"/>
        <v>44256</v>
      </c>
      <c r="I50" s="58">
        <f t="shared" si="5"/>
        <v>44287</v>
      </c>
      <c r="J50" s="58">
        <f t="shared" si="5"/>
        <v>44317</v>
      </c>
      <c r="K50" s="58">
        <f t="shared" si="5"/>
        <v>44348</v>
      </c>
      <c r="L50" s="58">
        <f t="shared" si="5"/>
        <v>44378</v>
      </c>
      <c r="M50" s="58">
        <f t="shared" si="5"/>
        <v>44409</v>
      </c>
      <c r="N50" s="58">
        <f t="shared" si="5"/>
        <v>44440</v>
      </c>
      <c r="O50" s="58">
        <f t="shared" si="5"/>
        <v>44470</v>
      </c>
      <c r="P50" s="58">
        <f t="shared" si="5"/>
        <v>44501</v>
      </c>
    </row>
    <row r="51" spans="2:20" ht="15.6" x14ac:dyDescent="0.3">
      <c r="C51" s="11" t="s">
        <v>70</v>
      </c>
      <c r="D51" s="12">
        <f>'TAM Automático'!D74</f>
        <v>0.89425936942296247</v>
      </c>
      <c r="E51" s="12">
        <f>'TAM Automático'!E74</f>
        <v>0.9286992840095466</v>
      </c>
      <c r="F51" s="12">
        <f>'TAM Automático'!F74</f>
        <v>0.88776119402985065</v>
      </c>
      <c r="G51" s="12">
        <f>'TAM Automático'!G74</f>
        <v>0.91991601679664059</v>
      </c>
      <c r="H51" s="12">
        <f>'TAM Automático'!H74</f>
        <v>0.91060138214968378</v>
      </c>
      <c r="I51" s="12">
        <f>'TAM Automático'!I74</f>
        <v>0.92521092521092518</v>
      </c>
      <c r="J51" s="12">
        <f>'TAM Automático'!J74</f>
        <v>0.93357933579335795</v>
      </c>
      <c r="K51" s="12">
        <f>'TAM Automático'!K74</f>
        <v>0.94951209164191774</v>
      </c>
      <c r="L51" s="12">
        <f>'TAM Automático'!L74</f>
        <v>0.95920558239398812</v>
      </c>
      <c r="M51" s="12">
        <f>'TAM Automático'!M74</f>
        <v>0.95315461684267544</v>
      </c>
      <c r="N51" s="12">
        <f>'TAM Automático'!N74</f>
        <v>0.93235133660665581</v>
      </c>
      <c r="O51" s="12">
        <f>'TAM Automático'!O74</f>
        <v>0.93393834245295604</v>
      </c>
      <c r="P51" s="12">
        <f>'TAM Automático'!P74</f>
        <v>0.94299959574181369</v>
      </c>
    </row>
    <row r="52" spans="2:20" ht="15.6" x14ac:dyDescent="0.3">
      <c r="C52" s="11" t="s">
        <v>71</v>
      </c>
      <c r="D52" s="12">
        <f>'TAM Automático'!D75</f>
        <v>0.10574063057703746</v>
      </c>
      <c r="E52" s="12">
        <f>'TAM Automático'!E75</f>
        <v>7.130071599045347E-2</v>
      </c>
      <c r="F52" s="12">
        <f>'TAM Automático'!F75</f>
        <v>0.11223880597014925</v>
      </c>
      <c r="G52" s="12">
        <f>'TAM Automático'!G75</f>
        <v>8.0083983203359313E-2</v>
      </c>
      <c r="H52" s="12">
        <f>'TAM Automático'!H75</f>
        <v>8.9398617850316123E-2</v>
      </c>
      <c r="I52" s="12">
        <f>'TAM Automático'!I75</f>
        <v>7.4789074789074789E-2</v>
      </c>
      <c r="J52" s="12">
        <f>'TAM Automático'!J75</f>
        <v>6.6420664206642069E-2</v>
      </c>
      <c r="K52" s="12">
        <f>'TAM Automático'!K75</f>
        <v>5.0487908358082312E-2</v>
      </c>
      <c r="L52" s="12">
        <f>'TAM Automático'!L75</f>
        <v>4.0794417606011803E-2</v>
      </c>
      <c r="M52" s="12">
        <f>'TAM Automático'!M75</f>
        <v>4.6845383157324672E-2</v>
      </c>
      <c r="N52" s="12">
        <f>'TAM Automático'!N75</f>
        <v>6.7648663393344244E-2</v>
      </c>
      <c r="O52" s="12">
        <f>'TAM Automático'!O75</f>
        <v>6.6061657547043906E-2</v>
      </c>
      <c r="P52" s="12">
        <f>'TAM Automático'!P75</f>
        <v>5.7000404258186227E-2</v>
      </c>
    </row>
    <row r="54" spans="2:20" ht="15.6" x14ac:dyDescent="0.3">
      <c r="B54" s="15"/>
      <c r="C54" s="16" t="s">
        <v>81</v>
      </c>
      <c r="D54" s="15"/>
      <c r="E54" s="15"/>
      <c r="F54" s="15"/>
      <c r="G54" s="15"/>
      <c r="H54" s="15"/>
      <c r="I54" s="15"/>
      <c r="J54" s="15"/>
      <c r="K54" s="15"/>
      <c r="L54" s="15"/>
      <c r="M54" s="15"/>
      <c r="N54" s="15"/>
      <c r="O54" s="15"/>
      <c r="P54" s="15"/>
      <c r="Q54" s="15"/>
    </row>
    <row r="55" spans="2:20" ht="16.2" thickBot="1" x14ac:dyDescent="0.35">
      <c r="C55" s="3"/>
      <c r="D55" s="58">
        <f>D50</f>
        <v>44136</v>
      </c>
      <c r="E55" s="58">
        <f t="shared" ref="E55:P55" si="6">E50</f>
        <v>44166</v>
      </c>
      <c r="F55" s="58">
        <f t="shared" si="6"/>
        <v>44197</v>
      </c>
      <c r="G55" s="58">
        <f t="shared" si="6"/>
        <v>44228</v>
      </c>
      <c r="H55" s="58">
        <f t="shared" si="6"/>
        <v>44256</v>
      </c>
      <c r="I55" s="58">
        <f t="shared" si="6"/>
        <v>44287</v>
      </c>
      <c r="J55" s="58">
        <f t="shared" si="6"/>
        <v>44317</v>
      </c>
      <c r="K55" s="58">
        <f t="shared" si="6"/>
        <v>44348</v>
      </c>
      <c r="L55" s="58">
        <f t="shared" si="6"/>
        <v>44378</v>
      </c>
      <c r="M55" s="58">
        <f t="shared" si="6"/>
        <v>44409</v>
      </c>
      <c r="N55" s="58">
        <f t="shared" si="6"/>
        <v>44440</v>
      </c>
      <c r="O55" s="58">
        <f t="shared" si="6"/>
        <v>44470</v>
      </c>
      <c r="P55" s="58">
        <f t="shared" si="6"/>
        <v>44501</v>
      </c>
    </row>
    <row r="56" spans="2:20" ht="15.6" x14ac:dyDescent="0.3">
      <c r="C56" s="11" t="s">
        <v>70</v>
      </c>
      <c r="D56" s="12">
        <f>IF('A. Oliva'!$D$29=$R$56,'TAM Automático'!D79,'TAM Automático'!D84)</f>
        <v>0.77655354781842223</v>
      </c>
      <c r="E56" s="12">
        <f>IF('A. Oliva'!$D$29=$R$56,'TAM Automático'!E79,'TAM Automático'!E84)</f>
        <v>0.84868902885601294</v>
      </c>
      <c r="F56" s="12">
        <f>IF('A. Oliva'!$D$29=$R$56,'TAM Automático'!F79,'TAM Automático'!F84)</f>
        <v>0.72181227863046049</v>
      </c>
      <c r="G56" s="12">
        <f>IF('A. Oliva'!$D$29=$R$56,'TAM Automático'!G79,'TAM Automático'!G84)</f>
        <v>0.82270445822261595</v>
      </c>
      <c r="H56" s="12">
        <f>IF('A. Oliva'!$D$29=$R$56,'TAM Automático'!H79,'TAM Automático'!H84)</f>
        <v>0.8316730149428655</v>
      </c>
      <c r="I56" s="12">
        <f>IF('A. Oliva'!$D$29=$R$56,'TAM Automático'!I79,'TAM Automático'!I84)</f>
        <v>0.79797829641742235</v>
      </c>
      <c r="J56" s="12">
        <f>IF('A. Oliva'!$D$29=$R$56,'TAM Automático'!J79,'TAM Automático'!J84)</f>
        <v>0.80866375052913786</v>
      </c>
      <c r="K56" s="12">
        <f>IF('A. Oliva'!$D$29=$R$56,'TAM Automático'!K79,'TAM Automático'!K84)</f>
        <v>0.82631826005319975</v>
      </c>
      <c r="L56" s="12">
        <f>IF('A. Oliva'!$D$29=$R$56,'TAM Automático'!L79,'TAM Automático'!L84)</f>
        <v>0.85633969522118658</v>
      </c>
      <c r="M56" s="12">
        <f>IF('A. Oliva'!$D$29=$R$56,'TAM Automático'!M79,'TAM Automático'!M84)</f>
        <v>0.84016991902296567</v>
      </c>
      <c r="N56" s="12">
        <f>IF('A. Oliva'!$D$29=$R$56,'TAM Automático'!N79,'TAM Automático'!N84)</f>
        <v>0.80426021876799081</v>
      </c>
      <c r="O56" s="12">
        <f>IF('A. Oliva'!$D$29=$R$56,'TAM Automático'!O79,'TAM Automático'!O84)</f>
        <v>0.80474160895045288</v>
      </c>
      <c r="P56" s="12">
        <f>IF('A. Oliva'!$D$29=$R$56,'TAM Automático'!P79,'TAM Automático'!P84)</f>
        <v>0.82643418075336095</v>
      </c>
      <c r="R56">
        <v>1</v>
      </c>
      <c r="S56" s="16" t="s">
        <v>82</v>
      </c>
    </row>
    <row r="57" spans="2:20" ht="15.6" x14ac:dyDescent="0.3">
      <c r="C57" s="11" t="s">
        <v>71</v>
      </c>
      <c r="D57" s="12">
        <f>IF('A. Oliva'!$D$29=$R$56,'TAM Automático'!D80,'TAM Automático'!D85)</f>
        <v>0.22344645218157783</v>
      </c>
      <c r="E57" s="12">
        <f>IF('A. Oliva'!$D$29=$R$56,'TAM Automático'!E80,'TAM Automático'!E85)</f>
        <v>0.15131097114398712</v>
      </c>
      <c r="F57" s="12">
        <f>IF('A. Oliva'!$D$29=$R$56,'TAM Automático'!F80,'TAM Automático'!F85)</f>
        <v>0.27818772136953962</v>
      </c>
      <c r="G57" s="12">
        <f>IF('A. Oliva'!$D$29=$R$56,'TAM Automático'!G80,'TAM Automático'!G85)</f>
        <v>0.17729554177738413</v>
      </c>
      <c r="H57" s="12">
        <f>IF('A. Oliva'!$D$29=$R$56,'TAM Automático'!H80,'TAM Automático'!H85)</f>
        <v>0.16832698505713448</v>
      </c>
      <c r="I57" s="12">
        <f>IF('A. Oliva'!$D$29=$R$56,'TAM Automático'!I80,'TAM Automático'!I85)</f>
        <v>0.20202170358257768</v>
      </c>
      <c r="J57" s="12">
        <f>IF('A. Oliva'!$D$29=$R$56,'TAM Automático'!J80,'TAM Automático'!J85)</f>
        <v>0.19133624947086214</v>
      </c>
      <c r="K57" s="12">
        <f>IF('A. Oliva'!$D$29=$R$56,'TAM Automático'!K80,'TAM Automático'!K85)</f>
        <v>0.17368173994680017</v>
      </c>
      <c r="L57" s="12">
        <f>IF('A. Oliva'!$D$29=$R$56,'TAM Automático'!L80,'TAM Automático'!L85)</f>
        <v>0.14366030477881345</v>
      </c>
      <c r="M57" s="12">
        <f>IF('A. Oliva'!$D$29=$R$56,'TAM Automático'!M80,'TAM Automático'!M85)</f>
        <v>0.15983008097703438</v>
      </c>
      <c r="N57" s="12">
        <f>IF('A. Oliva'!$D$29=$R$56,'TAM Automático'!N80,'TAM Automático'!N85)</f>
        <v>0.19573978123200919</v>
      </c>
      <c r="O57" s="12">
        <f>IF('A. Oliva'!$D$29=$R$56,'TAM Automático'!O80,'TAM Automático'!O85)</f>
        <v>0.19525839104954715</v>
      </c>
      <c r="P57" s="12">
        <f>IF('A. Oliva'!$D$29=$R$56,'TAM Automático'!P80,'TAM Automático'!P85)</f>
        <v>0.17356581924663916</v>
      </c>
      <c r="R57">
        <v>2</v>
      </c>
      <c r="S57" s="16" t="s">
        <v>83</v>
      </c>
    </row>
    <row r="59" spans="2:20" ht="15.6" x14ac:dyDescent="0.3">
      <c r="B59" s="15"/>
      <c r="C59" s="16" t="s">
        <v>84</v>
      </c>
      <c r="D59" s="15"/>
      <c r="E59" s="15"/>
      <c r="F59" s="15"/>
      <c r="G59" s="15"/>
      <c r="H59" s="15"/>
      <c r="I59" s="15"/>
      <c r="J59" s="15"/>
      <c r="K59" s="15"/>
      <c r="L59" s="15"/>
      <c r="M59" s="15"/>
      <c r="N59" s="15"/>
      <c r="O59" s="15"/>
      <c r="P59" s="15"/>
      <c r="R59" s="15"/>
      <c r="S59" s="15"/>
      <c r="T59" s="15"/>
    </row>
    <row r="60" spans="2:20" ht="16.2" thickBot="1" x14ac:dyDescent="0.35">
      <c r="C60" s="3"/>
      <c r="D60" s="58">
        <f>D55</f>
        <v>44136</v>
      </c>
      <c r="E60" s="58">
        <f t="shared" ref="E60:P60" si="7">E55</f>
        <v>44166</v>
      </c>
      <c r="F60" s="58">
        <f t="shared" si="7"/>
        <v>44197</v>
      </c>
      <c r="G60" s="58">
        <f t="shared" si="7"/>
        <v>44228</v>
      </c>
      <c r="H60" s="58">
        <f t="shared" si="7"/>
        <v>44256</v>
      </c>
      <c r="I60" s="58">
        <f t="shared" si="7"/>
        <v>44287</v>
      </c>
      <c r="J60" s="58">
        <f t="shared" si="7"/>
        <v>44317</v>
      </c>
      <c r="K60" s="58">
        <f t="shared" si="7"/>
        <v>44348</v>
      </c>
      <c r="L60" s="58">
        <f t="shared" si="7"/>
        <v>44378</v>
      </c>
      <c r="M60" s="58">
        <f t="shared" si="7"/>
        <v>44409</v>
      </c>
      <c r="N60" s="58">
        <f t="shared" si="7"/>
        <v>44440</v>
      </c>
      <c r="O60" s="58">
        <f t="shared" si="7"/>
        <v>44470</v>
      </c>
      <c r="P60" s="58">
        <f t="shared" si="7"/>
        <v>44501</v>
      </c>
      <c r="R60">
        <v>1</v>
      </c>
      <c r="S60" s="16" t="s">
        <v>57</v>
      </c>
    </row>
    <row r="61" spans="2:20" ht="15.6" x14ac:dyDescent="0.3">
      <c r="C61" s="11" t="s">
        <v>70</v>
      </c>
      <c r="D61" s="12">
        <f>IF('A. Oliva'!$N$29=$R$60,'TAM Automático'!D88,IF('A. Oliva'!$N$29=$R$61,'TAM Automático'!D93,'TAM Automático'!D98))</f>
        <v>0.85628094059405946</v>
      </c>
      <c r="E61" s="12">
        <f>IF('A. Oliva'!$N$29=$R$60,'TAM Automático'!E88,IF('A. Oliva'!$N$29=$R$61,'TAM Automático'!E93,'TAM Automático'!E98))</f>
        <v>0.94719424460431656</v>
      </c>
      <c r="F61" s="12">
        <f>IF('A. Oliva'!$N$29=$R$60,'TAM Automático'!F88,IF('A. Oliva'!$N$29=$R$61,'TAM Automático'!F93,'TAM Automático'!F98))</f>
        <v>0.9321857842409853</v>
      </c>
      <c r="G61" s="12">
        <f>IF('A. Oliva'!$N$29=$R$60,'TAM Automático'!G88,IF('A. Oliva'!$N$29=$R$61,'TAM Automático'!G93,'TAM Automático'!G98))</f>
        <v>0.93978557791158757</v>
      </c>
      <c r="H61" s="12">
        <f>IF('A. Oliva'!$N$29=$R$60,'TAM Automático'!H88,IF('A. Oliva'!$N$29=$R$61,'TAM Automático'!H93,'TAM Automático'!H98))</f>
        <v>0.92044063647490826</v>
      </c>
      <c r="I61" s="12">
        <f>IF('A. Oliva'!$N$29=$R$60,'TAM Automático'!I88,IF('A. Oliva'!$N$29=$R$61,'TAM Automático'!I93,'TAM Automático'!I98))</f>
        <v>0.91580161476355237</v>
      </c>
      <c r="J61" s="12">
        <f>IF('A. Oliva'!$N$29=$R$60,'TAM Automático'!J88,IF('A. Oliva'!$N$29=$R$61,'TAM Automático'!J93,'TAM Automático'!J98))</f>
        <v>0.96924119241192419</v>
      </c>
      <c r="K61" s="12">
        <f>IF('A. Oliva'!$N$29=$R$60,'TAM Automático'!K88,IF('A. Oliva'!$N$29=$R$61,'TAM Automático'!K93,'TAM Automático'!K98))</f>
        <v>0.97965028640337659</v>
      </c>
      <c r="L61" s="12">
        <f>IF('A. Oliva'!$N$29=$R$60,'TAM Automático'!L88,IF('A. Oliva'!$N$29=$R$61,'TAM Automático'!L93,'TAM Automático'!L98))</f>
        <v>0.97257158148247258</v>
      </c>
      <c r="M61" s="12">
        <f>IF('A. Oliva'!$N$29=$R$60,'TAM Automático'!M88,IF('A. Oliva'!$N$29=$R$61,'TAM Automático'!M93,'TAM Automático'!M98))</f>
        <v>0.951740506329114</v>
      </c>
      <c r="N61" s="12">
        <f>IF('A. Oliva'!$N$29=$R$60,'TAM Automático'!N88,IF('A. Oliva'!$N$29=$R$61,'TAM Automático'!N93,'TAM Automático'!N98))</f>
        <v>0.94697855750487336</v>
      </c>
      <c r="O61" s="12">
        <f>IF('A. Oliva'!$N$29=$R$60,'TAM Automático'!O88,IF('A. Oliva'!$N$29=$R$61,'TAM Automático'!O93,'TAM Automático'!O98))</f>
        <v>0.94803070341009188</v>
      </c>
      <c r="P61" s="12">
        <f>IF('A. Oliva'!$N$29=$R$60,'TAM Automático'!P88,IF('A. Oliva'!$N$29=$R$61,'TAM Automático'!P93,'TAM Automático'!P98))</f>
        <v>0.96779261586802834</v>
      </c>
      <c r="R61">
        <v>2</v>
      </c>
      <c r="S61" s="8" t="s">
        <v>62</v>
      </c>
    </row>
    <row r="62" spans="2:20" ht="15.6" x14ac:dyDescent="0.3">
      <c r="C62" s="11" t="s">
        <v>71</v>
      </c>
      <c r="D62" s="12">
        <f>IF('A. Oliva'!$N$29=$R$60,'TAM Automático'!D89,IF('A. Oliva'!$N$29=$R$61,'TAM Automático'!D94,'TAM Automático'!D99))</f>
        <v>0.14371905940594057</v>
      </c>
      <c r="E62" s="12">
        <f>IF('A. Oliva'!$N$29=$R$60,'TAM Automático'!E89,IF('A. Oliva'!$N$29=$R$61,'TAM Automático'!E94,'TAM Automático'!E99))</f>
        <v>5.2805755395683454E-2</v>
      </c>
      <c r="F62" s="12">
        <f>IF('A. Oliva'!$N$29=$R$60,'TAM Automático'!F89,IF('A. Oliva'!$N$29=$R$61,'TAM Automático'!F94,'TAM Automático'!F99))</f>
        <v>6.7814215759014695E-2</v>
      </c>
      <c r="G62" s="12">
        <f>IF('A. Oliva'!$N$29=$R$60,'TAM Automático'!G89,IF('A. Oliva'!$N$29=$R$61,'TAM Automático'!G94,'TAM Automático'!G99))</f>
        <v>6.0214422088412385E-2</v>
      </c>
      <c r="H62" s="12">
        <f>IF('A. Oliva'!$N$29=$R$60,'TAM Automático'!H89,IF('A. Oliva'!$N$29=$R$61,'TAM Automático'!H94,'TAM Automático'!H99))</f>
        <v>7.9559363525091797E-2</v>
      </c>
      <c r="I62" s="12">
        <f>IF('A. Oliva'!$N$29=$R$60,'TAM Automático'!I89,IF('A. Oliva'!$N$29=$R$61,'TAM Automático'!I94,'TAM Automático'!I99))</f>
        <v>8.4198385236447529E-2</v>
      </c>
      <c r="J62" s="12">
        <f>IF('A. Oliva'!$N$29=$R$60,'TAM Automático'!J89,IF('A. Oliva'!$N$29=$R$61,'TAM Automático'!J94,'TAM Automático'!J99))</f>
        <v>3.0758807588075882E-2</v>
      </c>
      <c r="K62" s="12">
        <f>IF('A. Oliva'!$N$29=$R$60,'TAM Automático'!K89,IF('A. Oliva'!$N$29=$R$61,'TAM Automático'!K94,'TAM Automático'!K99))</f>
        <v>2.0349713596623461E-2</v>
      </c>
      <c r="L62" s="12">
        <f>IF('A. Oliva'!$N$29=$R$60,'TAM Automático'!L89,IF('A. Oliva'!$N$29=$R$61,'TAM Automático'!L94,'TAM Automático'!L99))</f>
        <v>2.7428418517527427E-2</v>
      </c>
      <c r="M62" s="12">
        <f>IF('A. Oliva'!$N$29=$R$60,'TAM Automático'!M89,IF('A. Oliva'!$N$29=$R$61,'TAM Automático'!M94,'TAM Automático'!M99))</f>
        <v>4.8259493670886076E-2</v>
      </c>
      <c r="N62" s="12">
        <f>IF('A. Oliva'!$N$29=$R$60,'TAM Automático'!N89,IF('A. Oliva'!$N$29=$R$61,'TAM Automático'!N94,'TAM Automático'!N99))</f>
        <v>5.3021442495126705E-2</v>
      </c>
      <c r="O62" s="12">
        <f>IF('A. Oliva'!$N$29=$R$60,'TAM Automático'!O89,IF('A. Oliva'!$N$29=$R$61,'TAM Automático'!O94,'TAM Automático'!O99))</f>
        <v>5.1969296589908141E-2</v>
      </c>
      <c r="P62" s="12">
        <f>IF('A. Oliva'!$N$29=$R$60,'TAM Automático'!P89,IF('A. Oliva'!$N$29=$R$61,'TAM Automático'!P94,'TAM Automático'!P99))</f>
        <v>3.2207384131971724E-2</v>
      </c>
      <c r="R62">
        <v>2</v>
      </c>
      <c r="S62" s="8" t="s">
        <v>67</v>
      </c>
    </row>
    <row r="68" spans="2:19" ht="27" customHeight="1" x14ac:dyDescent="0.3">
      <c r="B68" s="19"/>
      <c r="C68" s="23" t="s">
        <v>78</v>
      </c>
      <c r="D68" s="19"/>
      <c r="E68" s="19"/>
      <c r="F68" s="19"/>
      <c r="G68" s="19"/>
      <c r="H68" s="19"/>
      <c r="I68" s="19"/>
      <c r="J68" s="19"/>
      <c r="K68" s="19"/>
      <c r="L68" s="19"/>
      <c r="M68" s="19"/>
      <c r="N68" s="19"/>
      <c r="O68" s="19"/>
      <c r="P68" s="19"/>
      <c r="Q68" s="19"/>
      <c r="R68" s="19"/>
    </row>
    <row r="69" spans="2:19" ht="15.6" x14ac:dyDescent="0.3">
      <c r="C69" s="16"/>
      <c r="D69" s="15"/>
      <c r="E69" s="15"/>
      <c r="F69" s="15"/>
      <c r="G69" s="15"/>
      <c r="H69" s="15"/>
      <c r="I69" s="15"/>
      <c r="J69" s="15"/>
      <c r="K69" s="15"/>
      <c r="L69" s="15"/>
      <c r="M69" s="15"/>
      <c r="N69" s="15"/>
      <c r="O69" s="15"/>
      <c r="P69" s="15"/>
    </row>
    <row r="70" spans="2:19" ht="15.6" x14ac:dyDescent="0.3">
      <c r="C70" s="16"/>
      <c r="D70" s="15"/>
      <c r="E70" s="15"/>
      <c r="F70" s="15"/>
      <c r="G70" s="15"/>
      <c r="H70" s="15"/>
      <c r="I70" s="15"/>
      <c r="J70" s="15"/>
      <c r="K70" s="15"/>
      <c r="L70" s="15"/>
      <c r="M70" s="15"/>
      <c r="N70" s="15"/>
      <c r="O70" s="15"/>
      <c r="P70" s="15"/>
    </row>
    <row r="71" spans="2:19" ht="15.6" x14ac:dyDescent="0.3">
      <c r="B71" s="15"/>
      <c r="C71" s="16" t="s">
        <v>80</v>
      </c>
      <c r="D71" s="15"/>
      <c r="E71" s="15"/>
      <c r="F71" s="15"/>
      <c r="G71" s="15"/>
      <c r="H71" s="15"/>
      <c r="I71" s="15"/>
      <c r="J71" s="15"/>
      <c r="K71" s="15"/>
      <c r="L71" s="15"/>
      <c r="M71" s="15"/>
      <c r="N71" s="15"/>
      <c r="O71" s="15"/>
      <c r="P71" s="15"/>
      <c r="Q71" s="15"/>
    </row>
    <row r="72" spans="2:19" ht="16.2" thickBot="1" x14ac:dyDescent="0.35">
      <c r="C72" s="3"/>
      <c r="D72" s="58">
        <f>D50</f>
        <v>44136</v>
      </c>
      <c r="E72" s="58">
        <f t="shared" ref="E72:P72" si="8">E50</f>
        <v>44166</v>
      </c>
      <c r="F72" s="58">
        <f t="shared" si="8"/>
        <v>44197</v>
      </c>
      <c r="G72" s="58">
        <f t="shared" si="8"/>
        <v>44228</v>
      </c>
      <c r="H72" s="58">
        <f t="shared" si="8"/>
        <v>44256</v>
      </c>
      <c r="I72" s="58">
        <f t="shared" si="8"/>
        <v>44287</v>
      </c>
      <c r="J72" s="58">
        <f t="shared" si="8"/>
        <v>44317</v>
      </c>
      <c r="K72" s="58">
        <f t="shared" si="8"/>
        <v>44348</v>
      </c>
      <c r="L72" s="58">
        <f t="shared" si="8"/>
        <v>44378</v>
      </c>
      <c r="M72" s="58">
        <f t="shared" si="8"/>
        <v>44409</v>
      </c>
      <c r="N72" s="58">
        <f t="shared" si="8"/>
        <v>44440</v>
      </c>
      <c r="O72" s="58">
        <f t="shared" si="8"/>
        <v>44470</v>
      </c>
      <c r="P72" s="58">
        <f t="shared" si="8"/>
        <v>44501</v>
      </c>
    </row>
    <row r="73" spans="2:19" ht="15.6" x14ac:dyDescent="0.3">
      <c r="C73" s="11" t="s">
        <v>70</v>
      </c>
      <c r="D73" s="12">
        <f>'TAM Automático'!D105</f>
        <v>0.77380585516178724</v>
      </c>
      <c r="E73" s="12">
        <f>'TAM Automático'!E105</f>
        <v>0.82078634562633335</v>
      </c>
      <c r="F73" s="12">
        <f>'TAM Automático'!F105</f>
        <v>0.81864379863427028</v>
      </c>
      <c r="G73" s="12">
        <f>'TAM Automático'!G105</f>
        <v>0.82855341947683581</v>
      </c>
      <c r="H73" s="12">
        <f>'TAM Automático'!H105</f>
        <v>0.84747363450338431</v>
      </c>
      <c r="I73" s="12">
        <f>'TAM Automático'!I105</f>
        <v>0.87675458892488056</v>
      </c>
      <c r="J73" s="12">
        <f>'TAM Automático'!J105</f>
        <v>0.87790185130766962</v>
      </c>
      <c r="K73" s="12">
        <f>'TAM Automático'!K105</f>
        <v>0.89365012020930568</v>
      </c>
      <c r="L73" s="12">
        <f>'TAM Automático'!L105</f>
        <v>0.89398938459331523</v>
      </c>
      <c r="M73" s="12">
        <f>'TAM Automático'!M105</f>
        <v>0.88697508896797161</v>
      </c>
      <c r="N73" s="12">
        <f>'TAM Automático'!N105</f>
        <v>0.87534747622531095</v>
      </c>
      <c r="O73" s="12">
        <f>'TAM Automático'!O105</f>
        <v>0.87929600886917969</v>
      </c>
      <c r="P73" s="12">
        <f>'TAM Automático'!P105</f>
        <v>0.87449173217674159</v>
      </c>
    </row>
    <row r="74" spans="2:19" ht="15.6" x14ac:dyDescent="0.3">
      <c r="C74" s="11" t="s">
        <v>71</v>
      </c>
      <c r="D74" s="12">
        <f>'TAM Automático'!D106</f>
        <v>0.22619414483821262</v>
      </c>
      <c r="E74" s="12">
        <f>'TAM Automático'!E106</f>
        <v>0.17921365437366654</v>
      </c>
      <c r="F74" s="12">
        <f>'TAM Automático'!F106</f>
        <v>0.18135620136572972</v>
      </c>
      <c r="G74" s="12">
        <f>'TAM Automático'!G106</f>
        <v>0.17144658052316422</v>
      </c>
      <c r="H74" s="12">
        <f>'TAM Automático'!H106</f>
        <v>0.15252636549661577</v>
      </c>
      <c r="I74" s="12">
        <f>'TAM Automático'!I106</f>
        <v>0.12324541107511955</v>
      </c>
      <c r="J74" s="12">
        <f>'TAM Automático'!J106</f>
        <v>0.12209814869233029</v>
      </c>
      <c r="K74" s="12">
        <f>'TAM Automático'!K106</f>
        <v>0.10634987979069439</v>
      </c>
      <c r="L74" s="12">
        <f>'TAM Automático'!L106</f>
        <v>0.10601061540668484</v>
      </c>
      <c r="M74" s="12">
        <f>'TAM Automático'!M106</f>
        <v>0.11302491103202847</v>
      </c>
      <c r="N74" s="12">
        <f>'TAM Automático'!N106</f>
        <v>0.12465252377468911</v>
      </c>
      <c r="O74" s="12">
        <f>'TAM Automático'!O106</f>
        <v>0.12070399113082042</v>
      </c>
      <c r="P74" s="12">
        <f>'TAM Automático'!P106</f>
        <v>0.12550826782325833</v>
      </c>
    </row>
    <row r="76" spans="2:19" ht="15.6" x14ac:dyDescent="0.3">
      <c r="B76" s="15"/>
      <c r="C76" s="16" t="s">
        <v>81</v>
      </c>
      <c r="D76" s="15"/>
      <c r="E76" s="15"/>
      <c r="F76" s="15"/>
      <c r="G76" s="15"/>
      <c r="H76" s="15"/>
      <c r="I76" s="15"/>
      <c r="J76" s="15"/>
      <c r="K76" s="15"/>
      <c r="L76" s="15"/>
      <c r="M76" s="15"/>
      <c r="N76" s="15"/>
      <c r="O76" s="15"/>
      <c r="P76" s="15"/>
      <c r="Q76" s="15"/>
    </row>
    <row r="77" spans="2:19" ht="16.2" thickBot="1" x14ac:dyDescent="0.35">
      <c r="C77" s="3"/>
      <c r="D77" s="58">
        <f>D72</f>
        <v>44136</v>
      </c>
      <c r="E77" s="58">
        <f t="shared" ref="E77:P77" si="9">E72</f>
        <v>44166</v>
      </c>
      <c r="F77" s="58">
        <f t="shared" si="9"/>
        <v>44197</v>
      </c>
      <c r="G77" s="58">
        <f t="shared" si="9"/>
        <v>44228</v>
      </c>
      <c r="H77" s="58">
        <f t="shared" si="9"/>
        <v>44256</v>
      </c>
      <c r="I77" s="58">
        <f t="shared" si="9"/>
        <v>44287</v>
      </c>
      <c r="J77" s="58">
        <f t="shared" si="9"/>
        <v>44317</v>
      </c>
      <c r="K77" s="58">
        <f t="shared" si="9"/>
        <v>44348</v>
      </c>
      <c r="L77" s="58">
        <f t="shared" si="9"/>
        <v>44378</v>
      </c>
      <c r="M77" s="58">
        <f t="shared" si="9"/>
        <v>44409</v>
      </c>
      <c r="N77" s="58">
        <f t="shared" si="9"/>
        <v>44440</v>
      </c>
      <c r="O77" s="58">
        <f t="shared" si="9"/>
        <v>44470</v>
      </c>
      <c r="P77" s="58">
        <f t="shared" si="9"/>
        <v>44501</v>
      </c>
    </row>
    <row r="78" spans="2:19" ht="15.6" x14ac:dyDescent="0.3">
      <c r="C78" s="11" t="s">
        <v>70</v>
      </c>
      <c r="D78" s="12">
        <f>IF('O. Virgen Extra'!$D$29=$R$78,'TAM Automático'!D110,'TAM Automático'!D115)</f>
        <v>0.56352459016393452</v>
      </c>
      <c r="E78" s="12">
        <f>IF('O. Virgen Extra'!$D$29=$R$78,'TAM Automático'!E110,'TAM Automático'!E115)</f>
        <v>0.67190977889894643</v>
      </c>
      <c r="F78" s="12">
        <f>IF('O. Virgen Extra'!$D$29=$R$78,'TAM Automático'!F110,'TAM Automático'!F115)</f>
        <v>0.64627450980392165</v>
      </c>
      <c r="G78" s="12">
        <f>IF('O. Virgen Extra'!$D$29=$R$78,'TAM Automático'!G110,'TAM Automático'!G115)</f>
        <v>0.65634820867379007</v>
      </c>
      <c r="H78" s="12">
        <f>IF('O. Virgen Extra'!$D$29=$R$78,'TAM Automático'!H110,'TAM Automático'!H115)</f>
        <v>0.71319796954314718</v>
      </c>
      <c r="I78" s="12">
        <f>IF('O. Virgen Extra'!$D$29=$R$78,'TAM Automático'!I110,'TAM Automático'!I115)</f>
        <v>0.72059738643434967</v>
      </c>
      <c r="J78" s="12">
        <f>IF('O. Virgen Extra'!$D$29=$R$78,'TAM Automático'!J110,'TAM Automático'!J115)</f>
        <v>0.7263311451495259</v>
      </c>
      <c r="K78" s="12">
        <f>IF('O. Virgen Extra'!$D$29=$R$78,'TAM Automático'!K110,'TAM Automático'!K115)</f>
        <v>0.75</v>
      </c>
      <c r="L78" s="12">
        <f>IF('O. Virgen Extra'!$D$29=$R$78,'TAM Automático'!L110,'TAM Automático'!L115)</f>
        <v>0.69131543422828867</v>
      </c>
      <c r="M78" s="12">
        <f>IF('O. Virgen Extra'!$D$29=$R$78,'TAM Automático'!M110,'TAM Automático'!M115)</f>
        <v>0.7101801544180727</v>
      </c>
      <c r="N78" s="12">
        <f>IF('O. Virgen Extra'!$D$29=$R$78,'TAM Automático'!N110,'TAM Automático'!N115)</f>
        <v>0.68735859728506787</v>
      </c>
      <c r="O78" s="12">
        <f>IF('O. Virgen Extra'!$D$29=$R$78,'TAM Automático'!O110,'TAM Automático'!O115)</f>
        <v>0.72140601400521764</v>
      </c>
      <c r="P78" s="12">
        <f>IF('O. Virgen Extra'!$D$29=$R$78,'TAM Automático'!P110,'TAM Automático'!P115)</f>
        <v>0.68916774844944473</v>
      </c>
      <c r="R78">
        <v>1</v>
      </c>
      <c r="S78" s="16" t="s">
        <v>82</v>
      </c>
    </row>
    <row r="79" spans="2:19" ht="15.6" x14ac:dyDescent="0.3">
      <c r="C79" s="11" t="s">
        <v>71</v>
      </c>
      <c r="D79" s="12">
        <f>IF('O. Virgen Extra'!$D$29=$R$78,'TAM Automático'!D111,'TAM Automático'!D116)</f>
        <v>0.43647540983606564</v>
      </c>
      <c r="E79" s="12">
        <f>IF('O. Virgen Extra'!$D$29=$R$78,'TAM Automático'!E111,'TAM Automático'!E116)</f>
        <v>0.32809022110105357</v>
      </c>
      <c r="F79" s="12">
        <f>IF('O. Virgen Extra'!$D$29=$R$78,'TAM Automático'!F111,'TAM Automático'!F116)</f>
        <v>0.35372549019607846</v>
      </c>
      <c r="G79" s="12">
        <f>IF('O. Virgen Extra'!$D$29=$R$78,'TAM Automático'!G111,'TAM Automático'!G116)</f>
        <v>0.34365179132620993</v>
      </c>
      <c r="H79" s="12">
        <f>IF('O. Virgen Extra'!$D$29=$R$78,'TAM Automático'!H111,'TAM Automático'!H116)</f>
        <v>0.28680203045685276</v>
      </c>
      <c r="I79" s="12">
        <f>IF('O. Virgen Extra'!$D$29=$R$78,'TAM Automático'!I111,'TAM Automático'!I116)</f>
        <v>0.27940261356565027</v>
      </c>
      <c r="J79" s="12">
        <f>IF('O. Virgen Extra'!$D$29=$R$78,'TAM Automático'!J111,'TAM Automático'!J116)</f>
        <v>0.27366885485047415</v>
      </c>
      <c r="K79" s="12">
        <f>IF('O. Virgen Extra'!$D$29=$R$78,'TAM Automático'!K111,'TAM Automático'!K116)</f>
        <v>0.25</v>
      </c>
      <c r="L79" s="12">
        <f>IF('O. Virgen Extra'!$D$29=$R$78,'TAM Automático'!L111,'TAM Automático'!L116)</f>
        <v>0.30868456577171138</v>
      </c>
      <c r="M79" s="12">
        <f>IF('O. Virgen Extra'!$D$29=$R$78,'TAM Automático'!M111,'TAM Automático'!M116)</f>
        <v>0.28981984558192736</v>
      </c>
      <c r="N79" s="12">
        <f>IF('O. Virgen Extra'!$D$29=$R$78,'TAM Automático'!N111,'TAM Automático'!N116)</f>
        <v>0.31264140271493213</v>
      </c>
      <c r="O79" s="12">
        <f>IF('O. Virgen Extra'!$D$29=$R$78,'TAM Automático'!O111,'TAM Automático'!O116)</f>
        <v>0.27859398599478236</v>
      </c>
      <c r="P79" s="12">
        <f>IF('O. Virgen Extra'!$D$29=$R$78,'TAM Automático'!P111,'TAM Automático'!P116)</f>
        <v>0.31083225155055533</v>
      </c>
      <c r="R79">
        <v>2</v>
      </c>
      <c r="S79" s="16" t="s">
        <v>83</v>
      </c>
    </row>
    <row r="81" spans="2:20" ht="15.6" x14ac:dyDescent="0.3">
      <c r="B81" s="15"/>
      <c r="C81" s="16" t="s">
        <v>84</v>
      </c>
      <c r="D81" s="15"/>
      <c r="E81" s="15"/>
      <c r="F81" s="15"/>
      <c r="G81" s="15"/>
      <c r="H81" s="15"/>
      <c r="I81" s="15"/>
      <c r="J81" s="15"/>
      <c r="K81" s="15"/>
      <c r="L81" s="15"/>
      <c r="M81" s="15"/>
      <c r="N81" s="15"/>
      <c r="O81" s="15"/>
      <c r="P81" s="15"/>
      <c r="R81" s="15"/>
      <c r="S81" s="15"/>
      <c r="T81" s="15"/>
    </row>
    <row r="82" spans="2:20" ht="16.2" thickBot="1" x14ac:dyDescent="0.35">
      <c r="C82" s="3"/>
      <c r="D82" s="58">
        <f>D77</f>
        <v>44136</v>
      </c>
      <c r="E82" s="58">
        <f t="shared" ref="E82:P82" si="10">E77</f>
        <v>44166</v>
      </c>
      <c r="F82" s="58">
        <f t="shared" si="10"/>
        <v>44197</v>
      </c>
      <c r="G82" s="58">
        <f t="shared" si="10"/>
        <v>44228</v>
      </c>
      <c r="H82" s="58">
        <f t="shared" si="10"/>
        <v>44256</v>
      </c>
      <c r="I82" s="58">
        <f t="shared" si="10"/>
        <v>44287</v>
      </c>
      <c r="J82" s="58">
        <f t="shared" si="10"/>
        <v>44317</v>
      </c>
      <c r="K82" s="58">
        <f t="shared" si="10"/>
        <v>44348</v>
      </c>
      <c r="L82" s="58">
        <f t="shared" si="10"/>
        <v>44378</v>
      </c>
      <c r="M82" s="58">
        <f t="shared" si="10"/>
        <v>44409</v>
      </c>
      <c r="N82" s="58">
        <f t="shared" si="10"/>
        <v>44440</v>
      </c>
      <c r="O82" s="58">
        <f t="shared" si="10"/>
        <v>44470</v>
      </c>
      <c r="P82" s="58">
        <f t="shared" si="10"/>
        <v>44501</v>
      </c>
      <c r="R82">
        <v>1</v>
      </c>
      <c r="S82" s="16" t="s">
        <v>57</v>
      </c>
    </row>
    <row r="83" spans="2:20" ht="15.6" x14ac:dyDescent="0.3">
      <c r="C83" s="11" t="s">
        <v>70</v>
      </c>
      <c r="D83" s="12">
        <f>IF('O. Virgen Extra'!$N$29=$R$82,'TAM Automático'!D120,IF('O. Virgen Extra'!$N$29=$R$83,'TAM Automático'!D125,'TAM Automático'!D130))</f>
        <v>0.85303170206217294</v>
      </c>
      <c r="E83" s="12">
        <f>IF('O. Virgen Extra'!$N$29=$R$82,'TAM Automático'!E120,IF('O. Virgen Extra'!$N$29=$R$83,'TAM Automático'!E125,'TAM Automático'!E130))</f>
        <v>0.85936297891983371</v>
      </c>
      <c r="F83" s="12">
        <f>IF('O. Virgen Extra'!$N$29=$R$82,'TAM Automático'!F120,IF('O. Virgen Extra'!$N$29=$R$83,'TAM Automático'!F125,'TAM Automático'!F130))</f>
        <v>0.91129032258064524</v>
      </c>
      <c r="G83" s="12">
        <f>IF('O. Virgen Extra'!$N$29=$R$82,'TAM Automático'!G120,IF('O. Virgen Extra'!$N$29=$R$83,'TAM Automático'!G125,'TAM Automático'!G130))</f>
        <v>0.87797619047619047</v>
      </c>
      <c r="H83" s="12">
        <f>IF('O. Virgen Extra'!$N$29=$R$82,'TAM Automático'!H120,IF('O. Virgen Extra'!$N$29=$R$83,'TAM Automático'!H125,'TAM Automático'!H130))</f>
        <v>0.88566416839419548</v>
      </c>
      <c r="I83" s="12">
        <f>IF('O. Virgen Extra'!$N$29=$R$82,'TAM Automático'!I120,IF('O. Virgen Extra'!$N$29=$R$83,'TAM Automático'!I125,'TAM Automático'!I130))</f>
        <v>0.92531740104555638</v>
      </c>
      <c r="J83" s="12">
        <f>IF('O. Virgen Extra'!$N$29=$R$82,'TAM Automático'!J120,IF('O. Virgen Extra'!$N$29=$R$83,'TAM Automático'!J125,'TAM Automático'!J130))</f>
        <v>0.90350477924442418</v>
      </c>
      <c r="K83" s="12">
        <f>IF('O. Virgen Extra'!$N$29=$R$82,'TAM Automático'!K120,IF('O. Virgen Extra'!$N$29=$R$83,'TAM Automático'!K125,'TAM Automático'!K130))</f>
        <v>0.91863778854374478</v>
      </c>
      <c r="L83" s="12">
        <f>IF('O. Virgen Extra'!$N$29=$R$82,'TAM Automático'!L120,IF('O. Virgen Extra'!$N$29=$R$83,'TAM Automático'!L125,'TAM Automático'!L130))</f>
        <v>0.93496047704895302</v>
      </c>
      <c r="M83" s="12">
        <f>IF('O. Virgen Extra'!$N$29=$R$82,'TAM Automático'!M120,IF('O. Virgen Extra'!$N$29=$R$83,'TAM Automático'!M125,'TAM Automático'!M130))</f>
        <v>0.92989547038327525</v>
      </c>
      <c r="N83" s="12">
        <f>IF('O. Virgen Extra'!$N$29=$R$82,'TAM Automático'!N120,IF('O. Virgen Extra'!$N$29=$R$83,'TAM Automático'!N125,'TAM Automático'!N130))</f>
        <v>0.91789866513563945</v>
      </c>
      <c r="O83" s="12">
        <f>IF('O. Virgen Extra'!$N$29=$R$82,'TAM Automático'!O120,IF('O. Virgen Extra'!$N$29=$R$83,'TAM Automático'!O125,'TAM Automático'!O130))</f>
        <v>0.91939981410171279</v>
      </c>
      <c r="P83" s="12">
        <f>IF('O. Virgen Extra'!$N$29=$R$82,'TAM Automático'!P120,IF('O. Virgen Extra'!$N$29=$R$83,'TAM Automático'!P125,'TAM Automático'!P130))</f>
        <v>0.89714977144393648</v>
      </c>
      <c r="R83">
        <v>2</v>
      </c>
      <c r="S83" s="8" t="s">
        <v>62</v>
      </c>
    </row>
    <row r="84" spans="2:20" ht="15.6" x14ac:dyDescent="0.3">
      <c r="C84" s="11" t="s">
        <v>71</v>
      </c>
      <c r="D84" s="12">
        <f>IF('O. Virgen Extra'!$N$29=$R$82,'TAM Automático'!D121,IF('O. Virgen Extra'!$N$29=$R$83,'TAM Automático'!D126,'TAM Automático'!D131))</f>
        <v>0.14696829793782704</v>
      </c>
      <c r="E84" s="12">
        <f>IF('O. Virgen Extra'!$N$29=$R$82,'TAM Automático'!E121,IF('O. Virgen Extra'!$N$29=$R$83,'TAM Automático'!E126,'TAM Automático'!E131))</f>
        <v>0.14063702108016618</v>
      </c>
      <c r="F84" s="12">
        <f>IF('O. Virgen Extra'!$N$29=$R$82,'TAM Automático'!F121,IF('O. Virgen Extra'!$N$29=$R$83,'TAM Automático'!F126,'TAM Automático'!F131))</f>
        <v>8.8709677419354843E-2</v>
      </c>
      <c r="G84" s="12">
        <f>IF('O. Virgen Extra'!$N$29=$R$82,'TAM Automático'!G121,IF('O. Virgen Extra'!$N$29=$R$83,'TAM Automático'!G126,'TAM Automático'!G131))</f>
        <v>0.12202380952380953</v>
      </c>
      <c r="H84" s="12">
        <f>IF('O. Virgen Extra'!$N$29=$R$82,'TAM Automático'!H121,IF('O. Virgen Extra'!$N$29=$R$83,'TAM Automático'!H126,'TAM Automático'!H131))</f>
        <v>0.11433583160580449</v>
      </c>
      <c r="I84" s="12">
        <f>IF('O. Virgen Extra'!$N$29=$R$82,'TAM Automático'!I121,IF('O. Virgen Extra'!$N$29=$R$83,'TAM Automático'!I126,'TAM Automático'!I131))</f>
        <v>7.468259895444361E-2</v>
      </c>
      <c r="J84" s="12">
        <f>IF('O. Virgen Extra'!$N$29=$R$82,'TAM Automático'!J121,IF('O. Virgen Extra'!$N$29=$R$83,'TAM Automático'!J126,'TAM Automático'!J131))</f>
        <v>9.6495220755575789E-2</v>
      </c>
      <c r="K84" s="12">
        <f>IF('O. Virgen Extra'!$N$29=$R$82,'TAM Automático'!K121,IF('O. Virgen Extra'!$N$29=$R$83,'TAM Automático'!K126,'TAM Automático'!K131))</f>
        <v>8.1362211456255357E-2</v>
      </c>
      <c r="L84" s="12">
        <f>IF('O. Virgen Extra'!$N$29=$R$82,'TAM Automático'!L121,IF('O. Virgen Extra'!$N$29=$R$83,'TAM Automático'!L126,'TAM Automático'!L131))</f>
        <v>6.5039522951047021E-2</v>
      </c>
      <c r="M84" s="12">
        <f>IF('O. Virgen Extra'!$N$29=$R$82,'TAM Automático'!M121,IF('O. Virgen Extra'!$N$29=$R$83,'TAM Automático'!M126,'TAM Automático'!M131))</f>
        <v>7.0104529616724739E-2</v>
      </c>
      <c r="N84" s="12">
        <f>IF('O. Virgen Extra'!$N$29=$R$82,'TAM Automático'!N121,IF('O. Virgen Extra'!$N$29=$R$83,'TAM Automático'!N126,'TAM Automático'!N131))</f>
        <v>8.2101334864360553E-2</v>
      </c>
      <c r="O84" s="12">
        <f>IF('O. Virgen Extra'!$N$29=$R$82,'TAM Automático'!O121,IF('O. Virgen Extra'!$N$29=$R$83,'TAM Automático'!O126,'TAM Automático'!O131))</f>
        <v>8.0600185898287074E-2</v>
      </c>
      <c r="P84" s="12">
        <f>IF('O. Virgen Extra'!$N$29=$R$82,'TAM Automático'!P121,IF('O. Virgen Extra'!$N$29=$R$83,'TAM Automático'!P126,'TAM Automático'!P131))</f>
        <v>0.10285022855606345</v>
      </c>
      <c r="R84">
        <v>2</v>
      </c>
      <c r="S84" s="8" t="s">
        <v>67</v>
      </c>
    </row>
    <row r="90" spans="2:20" ht="27" customHeight="1" x14ac:dyDescent="0.3">
      <c r="B90" s="19"/>
      <c r="C90" s="23" t="s">
        <v>79</v>
      </c>
      <c r="D90" s="19"/>
      <c r="E90" s="19"/>
      <c r="F90" s="19"/>
      <c r="G90" s="19"/>
      <c r="H90" s="19"/>
      <c r="I90" s="19"/>
      <c r="J90" s="19"/>
      <c r="K90" s="19"/>
      <c r="L90" s="19"/>
      <c r="M90" s="19"/>
      <c r="N90" s="19"/>
      <c r="O90" s="19"/>
      <c r="P90" s="19"/>
      <c r="Q90" s="19"/>
      <c r="R90" s="19"/>
      <c r="T90" t="s">
        <v>85</v>
      </c>
    </row>
    <row r="91" spans="2:20" ht="15.6" x14ac:dyDescent="0.3">
      <c r="C91" s="16"/>
      <c r="D91" s="15"/>
      <c r="E91" s="15"/>
      <c r="F91" s="15"/>
      <c r="G91" s="15"/>
      <c r="H91" s="15"/>
      <c r="I91" s="15"/>
      <c r="J91" s="15"/>
      <c r="K91" s="15"/>
      <c r="L91" s="15"/>
      <c r="M91" s="15"/>
      <c r="N91" s="15"/>
      <c r="O91" s="15"/>
      <c r="P91" s="15"/>
    </row>
    <row r="92" spans="2:20" ht="15.6" x14ac:dyDescent="0.3">
      <c r="C92" s="16"/>
      <c r="D92" s="15"/>
      <c r="E92" s="15"/>
      <c r="F92" s="15"/>
      <c r="G92" s="15"/>
      <c r="H92" s="15"/>
      <c r="I92" s="15"/>
      <c r="J92" s="15"/>
      <c r="K92" s="15"/>
      <c r="L92" s="15"/>
      <c r="M92" s="15"/>
      <c r="N92" s="15"/>
      <c r="O92" s="15"/>
      <c r="P92" s="15"/>
    </row>
    <row r="93" spans="2:20" ht="15.6" x14ac:dyDescent="0.3">
      <c r="B93" s="15"/>
      <c r="C93" s="16" t="s">
        <v>80</v>
      </c>
      <c r="D93" s="15"/>
      <c r="E93" s="15"/>
      <c r="F93" s="15"/>
      <c r="G93" s="15"/>
      <c r="H93" s="15"/>
      <c r="I93" s="15"/>
      <c r="J93" s="15"/>
      <c r="K93" s="15"/>
      <c r="L93" s="15"/>
      <c r="M93" s="15"/>
      <c r="N93" s="15"/>
      <c r="O93" s="15"/>
      <c r="P93" s="15"/>
      <c r="Q93" s="15"/>
    </row>
    <row r="94" spans="2:20" ht="16.2" thickBot="1" x14ac:dyDescent="0.35">
      <c r="C94" s="3"/>
      <c r="D94" s="58">
        <f>D72</f>
        <v>44136</v>
      </c>
      <c r="E94" s="58">
        <f t="shared" ref="E94:P94" si="11">E72</f>
        <v>44166</v>
      </c>
      <c r="F94" s="58">
        <f t="shared" si="11"/>
        <v>44197</v>
      </c>
      <c r="G94" s="58">
        <f t="shared" si="11"/>
        <v>44228</v>
      </c>
      <c r="H94" s="58">
        <f t="shared" si="11"/>
        <v>44256</v>
      </c>
      <c r="I94" s="58">
        <f t="shared" si="11"/>
        <v>44287</v>
      </c>
      <c r="J94" s="58">
        <f t="shared" si="11"/>
        <v>44317</v>
      </c>
      <c r="K94" s="58">
        <f t="shared" si="11"/>
        <v>44348</v>
      </c>
      <c r="L94" s="58">
        <f t="shared" si="11"/>
        <v>44378</v>
      </c>
      <c r="M94" s="58">
        <f t="shared" si="11"/>
        <v>44409</v>
      </c>
      <c r="N94" s="58">
        <f t="shared" si="11"/>
        <v>44440</v>
      </c>
      <c r="O94" s="58">
        <f t="shared" si="11"/>
        <v>44470</v>
      </c>
      <c r="P94" s="58">
        <f t="shared" si="11"/>
        <v>44501</v>
      </c>
    </row>
    <row r="95" spans="2:20" ht="15.6" x14ac:dyDescent="0.3">
      <c r="C95" s="11" t="s">
        <v>70</v>
      </c>
      <c r="D95" s="12">
        <f>'TAM Automático'!D137</f>
        <v>0.82786157941437433</v>
      </c>
      <c r="E95" s="12">
        <f>'TAM Automático'!E137</f>
        <v>0.86384032183196657</v>
      </c>
      <c r="F95" s="12">
        <f>'TAM Automático'!F137</f>
        <v>0.90526921969478835</v>
      </c>
      <c r="G95" s="12">
        <f>'TAM Automático'!G137</f>
        <v>0.90965346534653457</v>
      </c>
      <c r="H95" s="12">
        <f>'TAM Automático'!H137</f>
        <v>0.88947531822415393</v>
      </c>
      <c r="I95" s="12">
        <f>'TAM Automático'!I137</f>
        <v>0.93360586411051605</v>
      </c>
      <c r="J95" s="12">
        <f>'TAM Automático'!J137</f>
        <v>0.93549295774647889</v>
      </c>
      <c r="K95" s="12">
        <f>'TAM Automático'!K137</f>
        <v>0.96445698166431604</v>
      </c>
      <c r="L95" s="12">
        <f>'TAM Automático'!L137</f>
        <v>0.94224173411990675</v>
      </c>
      <c r="M95" s="12">
        <f>'TAM Automático'!M137</f>
        <v>0.89979324603721578</v>
      </c>
      <c r="N95" s="12">
        <f>'TAM Automático'!N137</f>
        <v>0.94855261352723286</v>
      </c>
      <c r="O95" s="12">
        <f>'TAM Automático'!O137</f>
        <v>0.94900996505759028</v>
      </c>
      <c r="P95" s="12">
        <f>'TAM Automático'!P137</f>
        <v>0.952152434721242</v>
      </c>
    </row>
    <row r="96" spans="2:20" ht="15.6" x14ac:dyDescent="0.3">
      <c r="C96" s="11" t="s">
        <v>71</v>
      </c>
      <c r="D96" s="12">
        <f>'TAM Automático'!D138</f>
        <v>0.17213842058562556</v>
      </c>
      <c r="E96" s="12">
        <f>'TAM Automático'!E138</f>
        <v>0.13615967816803345</v>
      </c>
      <c r="F96" s="12">
        <f>'TAM Automático'!F138</f>
        <v>9.473078030521162E-2</v>
      </c>
      <c r="G96" s="12">
        <f>'TAM Automático'!G138</f>
        <v>9.0346534653465344E-2</v>
      </c>
      <c r="H96" s="12">
        <f>'TAM Automático'!H138</f>
        <v>0.11052468177584601</v>
      </c>
      <c r="I96" s="12">
        <f>'TAM Automático'!I138</f>
        <v>6.6394135889484077E-2</v>
      </c>
      <c r="J96" s="12">
        <f>'TAM Automático'!J138</f>
        <v>6.4507042253521121E-2</v>
      </c>
      <c r="K96" s="12">
        <f>'TAM Automático'!K138</f>
        <v>3.5543018335684066E-2</v>
      </c>
      <c r="L96" s="12">
        <f>'TAM Automático'!L138</f>
        <v>5.7758265880093293E-2</v>
      </c>
      <c r="M96" s="12">
        <f>'TAM Automático'!M138</f>
        <v>0.10020675396278428</v>
      </c>
      <c r="N96" s="12">
        <f>'TAM Automático'!N138</f>
        <v>5.1447386472767184E-2</v>
      </c>
      <c r="O96" s="12">
        <f>'TAM Automático'!O138</f>
        <v>5.0990034942409737E-2</v>
      </c>
      <c r="P96" s="12">
        <f>'TAM Automático'!P138</f>
        <v>4.7847565278757942E-2</v>
      </c>
    </row>
    <row r="98" spans="2:20" ht="15.6" x14ac:dyDescent="0.3">
      <c r="B98" s="15"/>
      <c r="C98" s="16" t="s">
        <v>81</v>
      </c>
      <c r="D98" s="15"/>
      <c r="E98" s="15"/>
      <c r="F98" s="15"/>
      <c r="G98" s="15"/>
      <c r="H98" s="15"/>
      <c r="I98" s="15"/>
      <c r="J98" s="15"/>
      <c r="K98" s="15"/>
      <c r="L98" s="15"/>
      <c r="M98" s="15"/>
      <c r="N98" s="15"/>
      <c r="O98" s="15"/>
      <c r="P98" s="15"/>
      <c r="Q98" s="15"/>
    </row>
    <row r="99" spans="2:20" ht="16.2" thickBot="1" x14ac:dyDescent="0.35">
      <c r="C99" s="3"/>
      <c r="D99" s="58">
        <f>D94</f>
        <v>44136</v>
      </c>
      <c r="E99" s="58">
        <f t="shared" ref="E99:P99" si="12">E94</f>
        <v>44166</v>
      </c>
      <c r="F99" s="58">
        <f t="shared" si="12"/>
        <v>44197</v>
      </c>
      <c r="G99" s="58">
        <f t="shared" si="12"/>
        <v>44228</v>
      </c>
      <c r="H99" s="58">
        <f t="shared" si="12"/>
        <v>44256</v>
      </c>
      <c r="I99" s="58">
        <f t="shared" si="12"/>
        <v>44287</v>
      </c>
      <c r="J99" s="58">
        <f t="shared" si="12"/>
        <v>44317</v>
      </c>
      <c r="K99" s="58">
        <f t="shared" si="12"/>
        <v>44348</v>
      </c>
      <c r="L99" s="58">
        <f t="shared" si="12"/>
        <v>44378</v>
      </c>
      <c r="M99" s="58">
        <f t="shared" si="12"/>
        <v>44409</v>
      </c>
      <c r="N99" s="58">
        <f t="shared" si="12"/>
        <v>44440</v>
      </c>
      <c r="O99" s="58">
        <f t="shared" si="12"/>
        <v>44470</v>
      </c>
      <c r="P99" s="58">
        <f t="shared" si="12"/>
        <v>44501</v>
      </c>
    </row>
    <row r="100" spans="2:20" ht="15.6" x14ac:dyDescent="0.3">
      <c r="C100" s="11" t="s">
        <v>70</v>
      </c>
      <c r="D100" s="12">
        <f>IF('O. Virgen '!$D$29=$R$100,'TAM Automático'!D142,'TAM Automático'!D147)</f>
        <v>0.65437158469945356</v>
      </c>
      <c r="E100" s="12">
        <f>IF('O. Virgen '!$D$29=$R$100,'TAM Automático'!E142,'TAM Automático'!E147)</f>
        <v>0.47371985911677056</v>
      </c>
      <c r="F100" s="12">
        <f>IF('O. Virgen '!$D$29=$R$100,'TAM Automático'!F142,'TAM Automático'!F147)</f>
        <v>0.77213136910393287</v>
      </c>
      <c r="G100" s="12">
        <f>IF('O. Virgen '!$D$29=$R$100,'TAM Automático'!G142,'TAM Automático'!G147)</f>
        <v>0.68001139763499074</v>
      </c>
      <c r="H100" s="12">
        <f>IF('O. Virgen '!$D$29=$R$100,'TAM Automático'!H142,'TAM Automático'!H147)</f>
        <v>0.69594010941549089</v>
      </c>
      <c r="I100" s="12">
        <f>IF('O. Virgen '!$D$29=$R$100,'TAM Automático'!I142,'TAM Automático'!I147)</f>
        <v>0.75203191960987148</v>
      </c>
      <c r="J100" s="12">
        <f>IF('O. Virgen '!$D$29=$R$100,'TAM Automático'!J142,'TAM Automático'!J147)</f>
        <v>0.69677983389188403</v>
      </c>
      <c r="K100" s="12">
        <f>IF('O. Virgen '!$D$29=$R$100,'TAM Automático'!K142,'TAM Automático'!K147)</f>
        <v>0.77473472899340401</v>
      </c>
      <c r="L100" s="12">
        <f>IF('O. Virgen '!$D$29=$R$100,'TAM Automático'!L142,'TAM Automático'!L147)</f>
        <v>0.65185081323611904</v>
      </c>
      <c r="M100" s="12">
        <f>IF('O. Virgen '!$D$29=$R$100,'TAM Automático'!M142,'TAM Automático'!M147)</f>
        <v>0.56599157265189626</v>
      </c>
      <c r="N100" s="12">
        <f>IF('O. Virgen '!$D$29=$R$100,'TAM Automático'!N142,'TAM Automático'!N147)</f>
        <v>0.65836355037048711</v>
      </c>
      <c r="O100" s="12">
        <f>IF('O. Virgen '!$D$29=$R$100,'TAM Automático'!O142,'TAM Automático'!O147)</f>
        <v>0.75898242853396269</v>
      </c>
      <c r="P100" s="12">
        <f>IF('O. Virgen '!$D$29=$R$100,'TAM Automático'!P142,'TAM Automático'!P147)</f>
        <v>0.72632944228274965</v>
      </c>
      <c r="R100">
        <v>1</v>
      </c>
      <c r="S100" s="16" t="s">
        <v>82</v>
      </c>
    </row>
    <row r="101" spans="2:20" ht="15.6" x14ac:dyDescent="0.3">
      <c r="C101" s="11" t="s">
        <v>71</v>
      </c>
      <c r="D101" s="12">
        <f>IF('O. Virgen '!$D$29=$R$100,'TAM Automático'!D143,'TAM Automático'!D148)</f>
        <v>0.34562841530054644</v>
      </c>
      <c r="E101" s="12">
        <f>IF('O. Virgen '!$D$29=$R$100,'TAM Automático'!E143,'TAM Automático'!E148)</f>
        <v>0.5262801408832295</v>
      </c>
      <c r="F101" s="12">
        <f>IF('O. Virgen '!$D$29=$R$100,'TAM Automático'!F143,'TAM Automático'!F148)</f>
        <v>0.22786863089606699</v>
      </c>
      <c r="G101" s="12">
        <f>IF('O. Virgen '!$D$29=$R$100,'TAM Automático'!G143,'TAM Automático'!G148)</f>
        <v>0.31998860236500926</v>
      </c>
      <c r="H101" s="12">
        <f>IF('O. Virgen '!$D$29=$R$100,'TAM Automático'!H143,'TAM Automático'!H148)</f>
        <v>0.30405989058450905</v>
      </c>
      <c r="I101" s="12">
        <f>IF('O. Virgen '!$D$29=$R$100,'TAM Automático'!I143,'TAM Automático'!I148)</f>
        <v>0.24796808039012858</v>
      </c>
      <c r="J101" s="12">
        <f>IF('O. Virgen '!$D$29=$R$100,'TAM Automático'!J143,'TAM Automático'!J148)</f>
        <v>0.30322016610811597</v>
      </c>
      <c r="K101" s="12">
        <f>IF('O. Virgen '!$D$29=$R$100,'TAM Automático'!K143,'TAM Automático'!K148)</f>
        <v>0.22526527100659591</v>
      </c>
      <c r="L101" s="12">
        <f>IF('O. Virgen '!$D$29=$R$100,'TAM Automático'!L143,'TAM Automático'!L148)</f>
        <v>0.34814918676388112</v>
      </c>
      <c r="M101" s="12">
        <f>IF('O. Virgen '!$D$29=$R$100,'TAM Automático'!M143,'TAM Automático'!M148)</f>
        <v>0.43400842734810391</v>
      </c>
      <c r="N101" s="12">
        <f>IF('O. Virgen '!$D$29=$R$100,'TAM Automático'!N143,'TAM Automático'!N148)</f>
        <v>0.34163644962951289</v>
      </c>
      <c r="O101" s="12">
        <f>IF('O. Virgen '!$D$29=$R$100,'TAM Automático'!O143,'TAM Automático'!O148)</f>
        <v>0.24101757146603722</v>
      </c>
      <c r="P101" s="12">
        <f>IF('O. Virgen '!$D$29=$R$100,'TAM Automático'!P143,'TAM Automático'!P148)</f>
        <v>0.2736705577172503</v>
      </c>
      <c r="R101">
        <v>2</v>
      </c>
      <c r="S101" s="16" t="s">
        <v>83</v>
      </c>
    </row>
    <row r="103" spans="2:20" ht="15.6" x14ac:dyDescent="0.3">
      <c r="B103" s="15"/>
      <c r="C103" s="16" t="s">
        <v>84</v>
      </c>
      <c r="D103" s="15"/>
      <c r="E103" s="15"/>
      <c r="F103" s="15"/>
      <c r="G103" s="15"/>
      <c r="H103" s="15"/>
      <c r="I103" s="15"/>
      <c r="J103" s="15"/>
      <c r="K103" s="15"/>
      <c r="L103" s="15"/>
      <c r="M103" s="15"/>
      <c r="N103" s="15"/>
      <c r="O103" s="15"/>
      <c r="P103" s="15"/>
      <c r="R103" s="15"/>
      <c r="S103" s="15"/>
      <c r="T103" s="15"/>
    </row>
    <row r="104" spans="2:20" ht="16.2" thickBot="1" x14ac:dyDescent="0.35">
      <c r="C104" s="3"/>
      <c r="D104" s="58">
        <f>D99</f>
        <v>44136</v>
      </c>
      <c r="E104" s="58">
        <f t="shared" ref="E104:P104" si="13">E99</f>
        <v>44166</v>
      </c>
      <c r="F104" s="58">
        <f t="shared" si="13"/>
        <v>44197</v>
      </c>
      <c r="G104" s="58">
        <f t="shared" si="13"/>
        <v>44228</v>
      </c>
      <c r="H104" s="58">
        <f t="shared" si="13"/>
        <v>44256</v>
      </c>
      <c r="I104" s="58">
        <f t="shared" si="13"/>
        <v>44287</v>
      </c>
      <c r="J104" s="58">
        <f t="shared" si="13"/>
        <v>44317</v>
      </c>
      <c r="K104" s="58">
        <f t="shared" si="13"/>
        <v>44348</v>
      </c>
      <c r="L104" s="58">
        <f t="shared" si="13"/>
        <v>44378</v>
      </c>
      <c r="M104" s="58">
        <f t="shared" si="13"/>
        <v>44409</v>
      </c>
      <c r="N104" s="58">
        <f t="shared" si="13"/>
        <v>44440</v>
      </c>
      <c r="O104" s="58">
        <f t="shared" si="13"/>
        <v>44470</v>
      </c>
      <c r="P104" s="58">
        <f t="shared" si="13"/>
        <v>44501</v>
      </c>
      <c r="R104">
        <v>1</v>
      </c>
      <c r="S104" s="16" t="s">
        <v>57</v>
      </c>
    </row>
    <row r="105" spans="2:20" ht="15.6" x14ac:dyDescent="0.3">
      <c r="C105" s="11" t="s">
        <v>70</v>
      </c>
      <c r="D105" s="12">
        <f>IF('O. Virgen '!$N$29=$R$104,'TAM Automático'!D152,IF('O. Virgen '!$N$29=$R$105,'TAM Automático'!D157,'TAM Automático'!D162))</f>
        <v>0.8505222892452553</v>
      </c>
      <c r="E105" s="12">
        <f>IF('O. Virgen '!$N$29=$R$104,'TAM Automático'!E152,IF('O. Virgen '!$N$29=$R$105,'TAM Automático'!E157,'TAM Automático'!E162))</f>
        <v>0.88603297769156164</v>
      </c>
      <c r="F105" s="12">
        <f>IF('O. Virgen '!$N$29=$R$104,'TAM Automático'!F152,IF('O. Virgen '!$N$29=$R$105,'TAM Automático'!F157,'TAM Automático'!F162))</f>
        <v>0.91623836643978329</v>
      </c>
      <c r="G105" s="12">
        <f>IF('O. Virgen '!$N$29=$R$104,'TAM Automático'!G152,IF('O. Virgen '!$N$29=$R$105,'TAM Automático'!G157,'TAM Automático'!G162))</f>
        <v>0.94110770130059918</v>
      </c>
      <c r="H105" s="12">
        <f>IF('O. Virgen '!$N$29=$R$104,'TAM Automático'!H152,IF('O. Virgen '!$N$29=$R$105,'TAM Automático'!H157,'TAM Automático'!H162))</f>
        <v>0.9071878202312984</v>
      </c>
      <c r="I105" s="12">
        <f>IF('O. Virgen '!$N$29=$R$104,'TAM Automático'!I152,IF('O. Virgen '!$N$29=$R$105,'TAM Automático'!I157,'TAM Automático'!I162))</f>
        <v>0.93497069494836738</v>
      </c>
      <c r="J105" s="12">
        <f>IF('O. Virgen '!$N$29=$R$104,'TAM Automático'!J152,IF('O. Virgen '!$N$29=$R$105,'TAM Automático'!J157,'TAM Automático'!J162))</f>
        <v>0.94598701478104719</v>
      </c>
      <c r="K105" s="12">
        <f>IF('O. Virgen '!$N$29=$R$104,'TAM Automático'!K152,IF('O. Virgen '!$N$29=$R$105,'TAM Automático'!K157,'TAM Automático'!K162))</f>
        <v>0.99357509994288973</v>
      </c>
      <c r="L105" s="12">
        <f>IF('O. Virgen '!$N$29=$R$104,'TAM Automático'!L152,IF('O. Virgen '!$N$29=$R$105,'TAM Automático'!L157,'TAM Automático'!L162))</f>
        <v>0.96050364479787931</v>
      </c>
      <c r="M105" s="12">
        <f>IF('O. Virgen '!$N$29=$R$104,'TAM Automático'!M152,IF('O. Virgen '!$N$29=$R$105,'TAM Automático'!M157,'TAM Automático'!M162))</f>
        <v>0.94461335095836085</v>
      </c>
      <c r="N105" s="12">
        <f>IF('O. Virgen '!$N$29=$R$104,'TAM Automático'!N152,IF('O. Virgen '!$N$29=$R$105,'TAM Automático'!N157,'TAM Automático'!N162))</f>
        <v>0.9788443739256909</v>
      </c>
      <c r="O105" s="12">
        <f>IF('O. Virgen '!$N$29=$R$104,'TAM Automático'!O152,IF('O. Virgen '!$N$29=$R$105,'TAM Automático'!O157,'TAM Automático'!O162))</f>
        <v>0.97192224622030243</v>
      </c>
      <c r="P105" s="12">
        <f>IF('O. Virgen '!$N$29=$R$104,'TAM Automático'!P152,IF('O. Virgen '!$N$29=$R$105,'TAM Automático'!P157,'TAM Automático'!P162))</f>
        <v>0.94490505482749387</v>
      </c>
      <c r="R105">
        <v>2</v>
      </c>
      <c r="S105" s="8" t="s">
        <v>62</v>
      </c>
    </row>
    <row r="106" spans="2:20" ht="15.6" x14ac:dyDescent="0.3">
      <c r="C106" s="11" t="s">
        <v>71</v>
      </c>
      <c r="D106" s="12">
        <f>IF('O. Virgen '!$N$29=$R$104,'TAM Automático'!D153,IF('O. Virgen '!$N$29=$R$105,'TAM Automático'!D158,'TAM Automático'!D163))</f>
        <v>0.14947771075474475</v>
      </c>
      <c r="E106" s="12">
        <f>IF('O. Virgen '!$N$29=$R$104,'TAM Automático'!E153,IF('O. Virgen '!$N$29=$R$105,'TAM Automático'!E158,'TAM Automático'!E163))</f>
        <v>0.1139670223084384</v>
      </c>
      <c r="F106" s="12">
        <f>IF('O. Virgen '!$N$29=$R$104,'TAM Automático'!F153,IF('O. Virgen '!$N$29=$R$105,'TAM Automático'!F158,'TAM Automático'!F163))</f>
        <v>8.3761633560216708E-2</v>
      </c>
      <c r="G106" s="12">
        <f>IF('O. Virgen '!$N$29=$R$104,'TAM Automático'!G153,IF('O. Virgen '!$N$29=$R$105,'TAM Automático'!G158,'TAM Automático'!G163))</f>
        <v>5.8892298699400845E-2</v>
      </c>
      <c r="H106" s="12">
        <f>IF('O. Virgen '!$N$29=$R$104,'TAM Automático'!H153,IF('O. Virgen '!$N$29=$R$105,'TAM Automático'!H158,'TAM Automático'!H163))</f>
        <v>9.28121797687015E-2</v>
      </c>
      <c r="I106" s="12">
        <f>IF('O. Virgen '!$N$29=$R$104,'TAM Automático'!I153,IF('O. Virgen '!$N$29=$R$105,'TAM Automático'!I158,'TAM Automático'!I163))</f>
        <v>6.5029305051632721E-2</v>
      </c>
      <c r="J106" s="12">
        <f>IF('O. Virgen '!$N$29=$R$104,'TAM Automático'!J153,IF('O. Virgen '!$N$29=$R$105,'TAM Automático'!J158,'TAM Automático'!J163))</f>
        <v>5.4012985218952897E-2</v>
      </c>
      <c r="K106" s="12">
        <f>IF('O. Virgen '!$N$29=$R$104,'TAM Automático'!K153,IF('O. Virgen '!$N$29=$R$105,'TAM Automático'!K158,'TAM Automático'!K163))</f>
        <v>6.4249000571102227E-3</v>
      </c>
      <c r="L106" s="12">
        <f>IF('O. Virgen '!$N$29=$R$104,'TAM Automático'!L153,IF('O. Virgen '!$N$29=$R$105,'TAM Automático'!L158,'TAM Automático'!L163))</f>
        <v>3.9496355202120609E-2</v>
      </c>
      <c r="M106" s="12">
        <f>IF('O. Virgen '!$N$29=$R$104,'TAM Automático'!M153,IF('O. Virgen '!$N$29=$R$105,'TAM Automático'!M158,'TAM Automático'!M163))</f>
        <v>5.538664904163914E-2</v>
      </c>
      <c r="N106" s="12">
        <f>IF('O. Virgen '!$N$29=$R$104,'TAM Automático'!N153,IF('O. Virgen '!$N$29=$R$105,'TAM Automático'!N158,'TAM Automático'!N163))</f>
        <v>2.1155626074309139E-2</v>
      </c>
      <c r="O106" s="12">
        <f>IF('O. Virgen '!$N$29=$R$104,'TAM Automático'!O153,IF('O. Virgen '!$N$29=$R$105,'TAM Automático'!O158,'TAM Automático'!O163))</f>
        <v>2.8077753779697626E-2</v>
      </c>
      <c r="P106" s="12">
        <f>IF('O. Virgen '!$N$29=$R$104,'TAM Automático'!P153,IF('O. Virgen '!$N$29=$R$105,'TAM Automático'!P158,'TAM Automático'!P163))</f>
        <v>5.5094945172506016E-2</v>
      </c>
      <c r="R106">
        <v>2</v>
      </c>
      <c r="S106" s="8" t="s">
        <v>67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theme="1"/>
  </sheetPr>
  <dimension ref="B2"/>
  <sheetViews>
    <sheetView workbookViewId="0">
      <selection activeCell="B2" sqref="B2"/>
    </sheetView>
  </sheetViews>
  <sheetFormatPr baseColWidth="10" defaultColWidth="11.44140625" defaultRowHeight="14.4" x14ac:dyDescent="0.3"/>
  <sheetData>
    <row r="2" spans="2:2" ht="21" x14ac:dyDescent="0.4">
      <c r="B2" s="4" t="s">
        <v>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
  <sheetViews>
    <sheetView showGridLines="0" showRowColHeaders="0" zoomScale="80" zoomScaleNormal="80" workbookViewId="0"/>
  </sheetViews>
  <sheetFormatPr baseColWidth="10" defaultColWidth="11.44140625" defaultRowHeight="14.4" x14ac:dyDescent="0.3"/>
  <cols>
    <col min="1" max="1" width="18.5546875" customWidth="1"/>
  </cols>
  <sheetData>
    <row r="1" ht="56.25" customHeight="1" x14ac:dyDescent="0.3"/>
  </sheetData>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dimension ref="A1:U53"/>
  <sheetViews>
    <sheetView showGridLines="0" showRowColHeaders="0" zoomScale="70" zoomScaleNormal="70" workbookViewId="0">
      <selection activeCell="N30" sqref="N30"/>
    </sheetView>
  </sheetViews>
  <sheetFormatPr baseColWidth="10" defaultColWidth="11.44140625" defaultRowHeight="14.4" x14ac:dyDescent="0.3"/>
  <cols>
    <col min="1" max="1" width="5.77734375" customWidth="1"/>
    <col min="10" max="10" width="14.21875" customWidth="1"/>
  </cols>
  <sheetData>
    <row r="1" ht="18.75" customHeight="1" x14ac:dyDescent="0.3"/>
    <row r="25" spans="1:14" ht="26.25" customHeight="1" x14ac:dyDescent="0.3"/>
    <row r="27" spans="1:14" ht="21" customHeight="1" x14ac:dyDescent="0.3"/>
    <row r="28" spans="1:14" ht="24" customHeight="1" x14ac:dyDescent="0.3">
      <c r="A28" s="21" t="s">
        <v>0</v>
      </c>
      <c r="B28" s="22"/>
      <c r="K28" s="20" t="s">
        <v>1</v>
      </c>
    </row>
    <row r="29" spans="1:14" ht="7.5" customHeight="1" x14ac:dyDescent="0.3">
      <c r="D29" s="14">
        <v>2</v>
      </c>
      <c r="N29" s="14">
        <v>1</v>
      </c>
    </row>
    <row r="30" spans="1:14" ht="18.75" customHeight="1" x14ac:dyDescent="0.3">
      <c r="B30" s="25" t="s">
        <v>2</v>
      </c>
      <c r="K30" s="24" t="s">
        <v>2</v>
      </c>
    </row>
    <row r="53" spans="1:21" x14ac:dyDescent="0.3">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dimension ref="A1:Y53"/>
  <sheetViews>
    <sheetView showGridLines="0" showRowColHeaders="0" zoomScale="70" zoomScaleNormal="70" workbookViewId="0"/>
  </sheetViews>
  <sheetFormatPr baseColWidth="10" defaultColWidth="11.44140625" defaultRowHeight="14.4" x14ac:dyDescent="0.3"/>
  <cols>
    <col min="1" max="1" width="5.77734375" customWidth="1"/>
    <col min="10" max="10" width="14.21875" customWidth="1"/>
  </cols>
  <sheetData>
    <row r="1" spans="19:19" ht="4.5" customHeight="1" x14ac:dyDescent="0.3"/>
    <row r="8" spans="19:19" ht="28.8" x14ac:dyDescent="0.3">
      <c r="S8" s="60" t="s">
        <v>3</v>
      </c>
    </row>
    <row r="25" spans="1:14" ht="26.25" customHeight="1" x14ac:dyDescent="0.3"/>
    <row r="27" spans="1:14" ht="21" customHeight="1" x14ac:dyDescent="0.3"/>
    <row r="28" spans="1:14" ht="24" customHeight="1" x14ac:dyDescent="0.3">
      <c r="A28" s="21" t="s">
        <v>0</v>
      </c>
      <c r="B28" s="22"/>
      <c r="K28" s="20" t="s">
        <v>1</v>
      </c>
    </row>
    <row r="29" spans="1:14" ht="7.5" customHeight="1" x14ac:dyDescent="0.3">
      <c r="D29" s="14">
        <v>1</v>
      </c>
      <c r="N29" s="14">
        <v>3</v>
      </c>
    </row>
    <row r="30" spans="1:14" ht="18.75" customHeight="1" x14ac:dyDescent="0.3">
      <c r="B30" s="25" t="s">
        <v>2</v>
      </c>
      <c r="K30" s="24" t="s">
        <v>2</v>
      </c>
    </row>
    <row r="33" spans="25:25" x14ac:dyDescent="0.3">
      <c r="Y33" s="59"/>
    </row>
    <row r="53" spans="1:21" x14ac:dyDescent="0.3">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9458"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9"/>
  <dimension ref="A1:U53"/>
  <sheetViews>
    <sheetView showGridLines="0" showRowColHeaders="0" zoomScale="70" zoomScaleNormal="70" zoomScaleSheetLayoutView="70" workbookViewId="0"/>
  </sheetViews>
  <sheetFormatPr baseColWidth="10" defaultColWidth="11.44140625" defaultRowHeight="14.4" x14ac:dyDescent="0.3"/>
  <cols>
    <col min="1" max="1" width="5.77734375" customWidth="1"/>
    <col min="10" max="10" width="14.21875" customWidth="1"/>
  </cols>
  <sheetData>
    <row r="1" spans="1:1" ht="4.5" customHeight="1" x14ac:dyDescent="0.3">
      <c r="A1">
        <v>25</v>
      </c>
    </row>
    <row r="25" spans="1:14" ht="26.25" customHeight="1" x14ac:dyDescent="0.3"/>
    <row r="27" spans="1:14" ht="21" customHeight="1" x14ac:dyDescent="0.3"/>
    <row r="28" spans="1:14" ht="24" customHeight="1" x14ac:dyDescent="0.3">
      <c r="A28" s="21" t="s">
        <v>0</v>
      </c>
      <c r="B28" s="22"/>
      <c r="K28" s="20" t="s">
        <v>1</v>
      </c>
    </row>
    <row r="29" spans="1:14" ht="7.5" customHeight="1" x14ac:dyDescent="0.3">
      <c r="D29" s="14">
        <v>1</v>
      </c>
      <c r="N29" s="14">
        <v>2</v>
      </c>
    </row>
    <row r="30" spans="1:14" ht="18.75" customHeight="1" x14ac:dyDescent="0.3">
      <c r="B30" s="25" t="s">
        <v>2</v>
      </c>
      <c r="K30" s="24" t="s">
        <v>2</v>
      </c>
    </row>
    <row r="53" spans="1:21" x14ac:dyDescent="0.3">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21506"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0"/>
  <dimension ref="A1:U53"/>
  <sheetViews>
    <sheetView showGridLines="0" showRowColHeaders="0" zoomScale="70" zoomScaleNormal="70" workbookViewId="0"/>
  </sheetViews>
  <sheetFormatPr baseColWidth="10" defaultColWidth="11.44140625" defaultRowHeight="14.4" x14ac:dyDescent="0.3"/>
  <cols>
    <col min="1" max="1" width="5.77734375" customWidth="1"/>
    <col min="10" max="10" width="14.21875" customWidth="1"/>
  </cols>
  <sheetData>
    <row r="1" ht="4.5" customHeight="1" x14ac:dyDescent="0.3"/>
    <row r="25" spans="1:14" ht="26.25" customHeight="1" x14ac:dyDescent="0.3"/>
    <row r="27" spans="1:14" ht="21" customHeight="1" x14ac:dyDescent="0.3"/>
    <row r="28" spans="1:14" ht="24" customHeight="1" x14ac:dyDescent="0.3">
      <c r="A28" s="21" t="s">
        <v>0</v>
      </c>
      <c r="B28" s="22"/>
      <c r="K28" s="20" t="s">
        <v>1</v>
      </c>
    </row>
    <row r="29" spans="1:14" ht="7.5" customHeight="1" x14ac:dyDescent="0.3">
      <c r="D29" s="14">
        <v>1</v>
      </c>
      <c r="N29" s="14">
        <v>2</v>
      </c>
    </row>
    <row r="30" spans="1:14" ht="18.75" customHeight="1" x14ac:dyDescent="0.3">
      <c r="B30" s="25" t="s">
        <v>2</v>
      </c>
      <c r="K30" s="24" t="s">
        <v>2</v>
      </c>
    </row>
    <row r="53" spans="1:21" x14ac:dyDescent="0.3">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20482"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dimension ref="A1:U53"/>
  <sheetViews>
    <sheetView showGridLines="0" showRowColHeaders="0" zoomScale="70" zoomScaleNormal="70" workbookViewId="0"/>
  </sheetViews>
  <sheetFormatPr baseColWidth="10" defaultColWidth="11.44140625" defaultRowHeight="14.4" x14ac:dyDescent="0.3"/>
  <cols>
    <col min="1" max="1" width="5.77734375" customWidth="1"/>
    <col min="10" max="10" width="14.21875" customWidth="1"/>
  </cols>
  <sheetData>
    <row r="1" ht="4.5" customHeight="1" x14ac:dyDescent="0.3"/>
    <row r="25" spans="1:14" ht="26.25" customHeight="1" x14ac:dyDescent="0.3"/>
    <row r="27" spans="1:14" ht="21" customHeight="1" x14ac:dyDescent="0.3"/>
    <row r="28" spans="1:14" ht="24" customHeight="1" x14ac:dyDescent="0.3">
      <c r="A28" s="21" t="s">
        <v>0</v>
      </c>
      <c r="B28" s="22"/>
      <c r="K28" s="20" t="s">
        <v>1</v>
      </c>
    </row>
    <row r="29" spans="1:14" ht="7.5" customHeight="1" x14ac:dyDescent="0.3">
      <c r="D29" s="14">
        <v>1</v>
      </c>
      <c r="N29" s="14">
        <v>3</v>
      </c>
    </row>
    <row r="30" spans="1:14" ht="18.75" customHeight="1" x14ac:dyDescent="0.3">
      <c r="B30" s="25" t="s">
        <v>2</v>
      </c>
      <c r="K30" s="24" t="s">
        <v>2</v>
      </c>
    </row>
    <row r="53" spans="1:21" x14ac:dyDescent="0.3">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pageSetUpPr fitToPage="1"/>
  </sheetPr>
  <dimension ref="B6:R47"/>
  <sheetViews>
    <sheetView showGridLines="0" showRowColHeaders="0" zoomScale="80" zoomScaleNormal="80" zoomScaleSheetLayoutView="80" workbookViewId="0">
      <selection activeCell="O22" sqref="O22"/>
    </sheetView>
  </sheetViews>
  <sheetFormatPr baseColWidth="10" defaultColWidth="11.44140625" defaultRowHeight="14.4" x14ac:dyDescent="0.3"/>
  <cols>
    <col min="1" max="1" width="2.77734375" customWidth="1"/>
    <col min="14" max="14" width="2.21875" customWidth="1"/>
  </cols>
  <sheetData>
    <row r="6" spans="2:18" x14ac:dyDescent="0.3">
      <c r="B6" s="17" t="s">
        <v>4</v>
      </c>
    </row>
    <row r="7" spans="2:18" ht="7.5" customHeight="1" x14ac:dyDescent="0.3">
      <c r="B7" s="17"/>
    </row>
    <row r="8" spans="2:18" ht="17.55" customHeight="1" x14ac:dyDescent="0.3">
      <c r="B8" s="62" t="s">
        <v>87</v>
      </c>
      <c r="C8" s="63"/>
      <c r="D8" s="63"/>
      <c r="E8" s="63"/>
      <c r="F8" s="63"/>
      <c r="G8" s="63"/>
      <c r="H8" s="63"/>
      <c r="I8" s="63"/>
      <c r="J8" s="63"/>
      <c r="K8" s="63"/>
      <c r="L8" s="63"/>
      <c r="M8" s="64"/>
    </row>
    <row r="9" spans="2:18" ht="17.55" customHeight="1" x14ac:dyDescent="0.3">
      <c r="B9" s="65"/>
      <c r="C9" s="66"/>
      <c r="D9" s="66"/>
      <c r="E9" s="66"/>
      <c r="F9" s="66"/>
      <c r="G9" s="66"/>
      <c r="H9" s="66"/>
      <c r="I9" s="66"/>
      <c r="J9" s="66"/>
      <c r="K9" s="66"/>
      <c r="L9" s="66"/>
      <c r="M9" s="67"/>
    </row>
    <row r="10" spans="2:18" ht="17.55" customHeight="1" x14ac:dyDescent="0.3">
      <c r="B10" s="65"/>
      <c r="C10" s="66"/>
      <c r="D10" s="66"/>
      <c r="E10" s="66"/>
      <c r="F10" s="66"/>
      <c r="G10" s="66"/>
      <c r="H10" s="66"/>
      <c r="I10" s="66"/>
      <c r="J10" s="66"/>
      <c r="K10" s="66"/>
      <c r="L10" s="66"/>
      <c r="M10" s="67"/>
    </row>
    <row r="11" spans="2:18" ht="17.55" customHeight="1" x14ac:dyDescent="0.3">
      <c r="B11" s="65"/>
      <c r="C11" s="66"/>
      <c r="D11" s="66"/>
      <c r="E11" s="66"/>
      <c r="F11" s="66"/>
      <c r="G11" s="66"/>
      <c r="H11" s="66"/>
      <c r="I11" s="66"/>
      <c r="J11" s="66"/>
      <c r="K11" s="66"/>
      <c r="L11" s="66"/>
      <c r="M11" s="67"/>
    </row>
    <row r="12" spans="2:18" ht="17.55" customHeight="1" x14ac:dyDescent="0.3">
      <c r="B12" s="65"/>
      <c r="C12" s="66"/>
      <c r="D12" s="66"/>
      <c r="E12" s="66"/>
      <c r="F12" s="66"/>
      <c r="G12" s="66"/>
      <c r="H12" s="66"/>
      <c r="I12" s="66"/>
      <c r="J12" s="66"/>
      <c r="K12" s="66"/>
      <c r="L12" s="66"/>
      <c r="M12" s="67"/>
    </row>
    <row r="13" spans="2:18" ht="17.55" customHeight="1" x14ac:dyDescent="0.3">
      <c r="B13" s="65"/>
      <c r="C13" s="66"/>
      <c r="D13" s="66"/>
      <c r="E13" s="66"/>
      <c r="F13" s="66"/>
      <c r="G13" s="66"/>
      <c r="H13" s="66"/>
      <c r="I13" s="66"/>
      <c r="J13" s="66"/>
      <c r="K13" s="66"/>
      <c r="L13" s="66"/>
      <c r="M13" s="67"/>
    </row>
    <row r="14" spans="2:18" ht="17.55" customHeight="1" x14ac:dyDescent="0.3">
      <c r="B14" s="65"/>
      <c r="C14" s="66"/>
      <c r="D14" s="66"/>
      <c r="E14" s="66"/>
      <c r="F14" s="66"/>
      <c r="G14" s="66"/>
      <c r="H14" s="66"/>
      <c r="I14" s="66"/>
      <c r="J14" s="66"/>
      <c r="K14" s="66"/>
      <c r="L14" s="66"/>
      <c r="M14" s="67"/>
    </row>
    <row r="15" spans="2:18" ht="17.55" customHeight="1" x14ac:dyDescent="0.3">
      <c r="B15" s="65"/>
      <c r="C15" s="66"/>
      <c r="D15" s="66"/>
      <c r="E15" s="66"/>
      <c r="F15" s="66"/>
      <c r="G15" s="66"/>
      <c r="H15" s="66"/>
      <c r="I15" s="66"/>
      <c r="J15" s="66"/>
      <c r="K15" s="66"/>
      <c r="L15" s="66"/>
      <c r="M15" s="67"/>
      <c r="R15" s="61"/>
    </row>
    <row r="16" spans="2:18" ht="17.55" customHeight="1" x14ac:dyDescent="0.3">
      <c r="B16" s="65"/>
      <c r="C16" s="66"/>
      <c r="D16" s="66"/>
      <c r="E16" s="66"/>
      <c r="F16" s="66"/>
      <c r="G16" s="66"/>
      <c r="H16" s="66"/>
      <c r="I16" s="66"/>
      <c r="J16" s="66"/>
      <c r="K16" s="66"/>
      <c r="L16" s="66"/>
      <c r="M16" s="67"/>
    </row>
    <row r="17" spans="2:17" ht="17.55" customHeight="1" x14ac:dyDescent="0.3">
      <c r="B17" s="65"/>
      <c r="C17" s="66"/>
      <c r="D17" s="66"/>
      <c r="E17" s="66"/>
      <c r="F17" s="66"/>
      <c r="G17" s="66"/>
      <c r="H17" s="66"/>
      <c r="I17" s="66"/>
      <c r="J17" s="66"/>
      <c r="K17" s="66"/>
      <c r="L17" s="66"/>
      <c r="M17" s="67"/>
    </row>
    <row r="18" spans="2:17" ht="17.55" customHeight="1" x14ac:dyDescent="0.3">
      <c r="B18" s="65"/>
      <c r="C18" s="66"/>
      <c r="D18" s="66"/>
      <c r="E18" s="66"/>
      <c r="F18" s="66"/>
      <c r="G18" s="66"/>
      <c r="H18" s="66"/>
      <c r="I18" s="66"/>
      <c r="J18" s="66"/>
      <c r="K18" s="66"/>
      <c r="L18" s="66"/>
      <c r="M18" s="67"/>
    </row>
    <row r="19" spans="2:17" ht="17.55" customHeight="1" x14ac:dyDescent="0.3">
      <c r="B19" s="65"/>
      <c r="C19" s="66"/>
      <c r="D19" s="66"/>
      <c r="E19" s="66"/>
      <c r="F19" s="66"/>
      <c r="G19" s="66"/>
      <c r="H19" s="66"/>
      <c r="I19" s="66"/>
      <c r="J19" s="66"/>
      <c r="K19" s="66"/>
      <c r="L19" s="66"/>
      <c r="M19" s="67"/>
    </row>
    <row r="20" spans="2:17" ht="17.55" customHeight="1" x14ac:dyDescent="0.3">
      <c r="B20" s="65"/>
      <c r="C20" s="66"/>
      <c r="D20" s="66"/>
      <c r="E20" s="66"/>
      <c r="F20" s="66"/>
      <c r="G20" s="66"/>
      <c r="H20" s="66"/>
      <c r="I20" s="66"/>
      <c r="J20" s="66"/>
      <c r="K20" s="66"/>
      <c r="L20" s="66"/>
      <c r="M20" s="67"/>
      <c r="Q20" s="60"/>
    </row>
    <row r="21" spans="2:17" ht="17.55" customHeight="1" x14ac:dyDescent="0.3">
      <c r="B21" s="65"/>
      <c r="C21" s="66"/>
      <c r="D21" s="66"/>
      <c r="E21" s="66"/>
      <c r="F21" s="66"/>
      <c r="G21" s="66"/>
      <c r="H21" s="66"/>
      <c r="I21" s="66"/>
      <c r="J21" s="66"/>
      <c r="K21" s="66"/>
      <c r="L21" s="66"/>
      <c r="M21" s="67"/>
    </row>
    <row r="22" spans="2:17" ht="17.55" customHeight="1" x14ac:dyDescent="0.3">
      <c r="B22" s="65"/>
      <c r="C22" s="66"/>
      <c r="D22" s="66"/>
      <c r="E22" s="66"/>
      <c r="F22" s="66"/>
      <c r="G22" s="66"/>
      <c r="H22" s="66"/>
      <c r="I22" s="66"/>
      <c r="J22" s="66"/>
      <c r="K22" s="66"/>
      <c r="L22" s="66"/>
      <c r="M22" s="67"/>
    </row>
    <row r="23" spans="2:17" ht="17.55" customHeight="1" x14ac:dyDescent="0.3">
      <c r="B23" s="65"/>
      <c r="C23" s="66"/>
      <c r="D23" s="66"/>
      <c r="E23" s="66"/>
      <c r="F23" s="66"/>
      <c r="G23" s="66"/>
      <c r="H23" s="66"/>
      <c r="I23" s="66"/>
      <c r="J23" s="66"/>
      <c r="K23" s="66"/>
      <c r="L23" s="66"/>
      <c r="M23" s="67"/>
    </row>
    <row r="24" spans="2:17" ht="17.55" customHeight="1" x14ac:dyDescent="0.3">
      <c r="B24" s="65"/>
      <c r="C24" s="66"/>
      <c r="D24" s="66"/>
      <c r="E24" s="66"/>
      <c r="F24" s="66"/>
      <c r="G24" s="66"/>
      <c r="H24" s="66"/>
      <c r="I24" s="66"/>
      <c r="J24" s="66"/>
      <c r="K24" s="66"/>
      <c r="L24" s="66"/>
      <c r="M24" s="67"/>
    </row>
    <row r="25" spans="2:17" ht="17.55" customHeight="1" x14ac:dyDescent="0.3">
      <c r="B25" s="65"/>
      <c r="C25" s="66"/>
      <c r="D25" s="66"/>
      <c r="E25" s="66"/>
      <c r="F25" s="66"/>
      <c r="G25" s="66"/>
      <c r="H25" s="66"/>
      <c r="I25" s="66"/>
      <c r="J25" s="66"/>
      <c r="K25" s="66"/>
      <c r="L25" s="66"/>
      <c r="M25" s="67"/>
    </row>
    <row r="26" spans="2:17" ht="17.55" customHeight="1" x14ac:dyDescent="0.3">
      <c r="B26" s="65"/>
      <c r="C26" s="66"/>
      <c r="D26" s="66"/>
      <c r="E26" s="66"/>
      <c r="F26" s="66"/>
      <c r="G26" s="66"/>
      <c r="H26" s="66"/>
      <c r="I26" s="66"/>
      <c r="J26" s="66"/>
      <c r="K26" s="66"/>
      <c r="L26" s="66"/>
      <c r="M26" s="67"/>
    </row>
    <row r="27" spans="2:17" ht="17.55" customHeight="1" x14ac:dyDescent="0.3">
      <c r="B27" s="65"/>
      <c r="C27" s="66"/>
      <c r="D27" s="66"/>
      <c r="E27" s="66"/>
      <c r="F27" s="66"/>
      <c r="G27" s="66"/>
      <c r="H27" s="66"/>
      <c r="I27" s="66"/>
      <c r="J27" s="66"/>
      <c r="K27" s="66"/>
      <c r="L27" s="66"/>
      <c r="M27" s="67"/>
    </row>
    <row r="28" spans="2:17" ht="17.55" customHeight="1" x14ac:dyDescent="0.3">
      <c r="B28" s="65"/>
      <c r="C28" s="66"/>
      <c r="D28" s="66"/>
      <c r="E28" s="66"/>
      <c r="F28" s="66"/>
      <c r="G28" s="66"/>
      <c r="H28" s="66"/>
      <c r="I28" s="66"/>
      <c r="J28" s="66"/>
      <c r="K28" s="66"/>
      <c r="L28" s="66"/>
      <c r="M28" s="67"/>
    </row>
    <row r="29" spans="2:17" ht="17.55" customHeight="1" x14ac:dyDescent="0.3">
      <c r="B29" s="65"/>
      <c r="C29" s="66"/>
      <c r="D29" s="66"/>
      <c r="E29" s="66"/>
      <c r="F29" s="66"/>
      <c r="G29" s="66"/>
      <c r="H29" s="66"/>
      <c r="I29" s="66"/>
      <c r="J29" s="66"/>
      <c r="K29" s="66"/>
      <c r="L29" s="66"/>
      <c r="M29" s="67"/>
    </row>
    <row r="30" spans="2:17" ht="17.55" customHeight="1" x14ac:dyDescent="0.3">
      <c r="B30" s="65"/>
      <c r="C30" s="66"/>
      <c r="D30" s="66"/>
      <c r="E30" s="66"/>
      <c r="F30" s="66"/>
      <c r="G30" s="66"/>
      <c r="H30" s="66"/>
      <c r="I30" s="66"/>
      <c r="J30" s="66"/>
      <c r="K30" s="66"/>
      <c r="L30" s="66"/>
      <c r="M30" s="67"/>
    </row>
    <row r="31" spans="2:17" ht="17.55" customHeight="1" x14ac:dyDescent="0.3">
      <c r="B31" s="65"/>
      <c r="C31" s="66"/>
      <c r="D31" s="66"/>
      <c r="E31" s="66"/>
      <c r="F31" s="66"/>
      <c r="G31" s="66"/>
      <c r="H31" s="66"/>
      <c r="I31" s="66"/>
      <c r="J31" s="66"/>
      <c r="K31" s="66"/>
      <c r="L31" s="66"/>
      <c r="M31" s="67"/>
    </row>
    <row r="32" spans="2:17" ht="17.55" customHeight="1" x14ac:dyDescent="0.3">
      <c r="B32" s="65"/>
      <c r="C32" s="66"/>
      <c r="D32" s="66"/>
      <c r="E32" s="66"/>
      <c r="F32" s="66"/>
      <c r="G32" s="66"/>
      <c r="H32" s="66"/>
      <c r="I32" s="66"/>
      <c r="J32" s="66"/>
      <c r="K32" s="66"/>
      <c r="L32" s="66"/>
      <c r="M32" s="67"/>
    </row>
    <row r="33" spans="2:13" ht="17.55" customHeight="1" x14ac:dyDescent="0.3">
      <c r="B33" s="65"/>
      <c r="C33" s="66"/>
      <c r="D33" s="66"/>
      <c r="E33" s="66"/>
      <c r="F33" s="66"/>
      <c r="G33" s="66"/>
      <c r="H33" s="66"/>
      <c r="I33" s="66"/>
      <c r="J33" s="66"/>
      <c r="K33" s="66"/>
      <c r="L33" s="66"/>
      <c r="M33" s="67"/>
    </row>
    <row r="34" spans="2:13" ht="17.55" customHeight="1" x14ac:dyDescent="0.3">
      <c r="B34" s="65"/>
      <c r="C34" s="66"/>
      <c r="D34" s="66"/>
      <c r="E34" s="66"/>
      <c r="F34" s="66"/>
      <c r="G34" s="66"/>
      <c r="H34" s="66"/>
      <c r="I34" s="66"/>
      <c r="J34" s="66"/>
      <c r="K34" s="66"/>
      <c r="L34" s="66"/>
      <c r="M34" s="67"/>
    </row>
    <row r="35" spans="2:13" ht="17.55" customHeight="1" x14ac:dyDescent="0.3">
      <c r="B35" s="65"/>
      <c r="C35" s="66"/>
      <c r="D35" s="66"/>
      <c r="E35" s="66"/>
      <c r="F35" s="66"/>
      <c r="G35" s="66"/>
      <c r="H35" s="66"/>
      <c r="I35" s="66"/>
      <c r="J35" s="66"/>
      <c r="K35" s="66"/>
      <c r="L35" s="66"/>
      <c r="M35" s="67"/>
    </row>
    <row r="36" spans="2:13" ht="17.55" customHeight="1" x14ac:dyDescent="0.3">
      <c r="B36" s="65"/>
      <c r="C36" s="66"/>
      <c r="D36" s="66"/>
      <c r="E36" s="66"/>
      <c r="F36" s="66"/>
      <c r="G36" s="66"/>
      <c r="H36" s="66"/>
      <c r="I36" s="66"/>
      <c r="J36" s="66"/>
      <c r="K36" s="66"/>
      <c r="L36" s="66"/>
      <c r="M36" s="67"/>
    </row>
    <row r="37" spans="2:13" ht="17.55" customHeight="1" x14ac:dyDescent="0.3">
      <c r="B37" s="65"/>
      <c r="C37" s="66"/>
      <c r="D37" s="66"/>
      <c r="E37" s="66"/>
      <c r="F37" s="66"/>
      <c r="G37" s="66"/>
      <c r="H37" s="66"/>
      <c r="I37" s="66"/>
      <c r="J37" s="66"/>
      <c r="K37" s="66"/>
      <c r="L37" s="66"/>
      <c r="M37" s="67"/>
    </row>
    <row r="38" spans="2:13" ht="17.55" hidden="1" customHeight="1" x14ac:dyDescent="0.3">
      <c r="B38" s="65"/>
      <c r="C38" s="66"/>
      <c r="D38" s="66"/>
      <c r="E38" s="66"/>
      <c r="F38" s="66"/>
      <c r="G38" s="66"/>
      <c r="H38" s="66"/>
      <c r="I38" s="66"/>
      <c r="J38" s="66"/>
      <c r="K38" s="66"/>
      <c r="L38" s="66"/>
      <c r="M38" s="67"/>
    </row>
    <row r="39" spans="2:13" ht="3.6" customHeight="1" x14ac:dyDescent="0.3">
      <c r="B39" s="65"/>
      <c r="C39" s="66"/>
      <c r="D39" s="66"/>
      <c r="E39" s="66"/>
      <c r="F39" s="66"/>
      <c r="G39" s="66"/>
      <c r="H39" s="66"/>
      <c r="I39" s="66"/>
      <c r="J39" s="66"/>
      <c r="K39" s="66"/>
      <c r="L39" s="66"/>
      <c r="M39" s="67"/>
    </row>
    <row r="40" spans="2:13" ht="17.55" hidden="1" customHeight="1" x14ac:dyDescent="0.3">
      <c r="B40" s="65"/>
      <c r="C40" s="66"/>
      <c r="D40" s="66"/>
      <c r="E40" s="66"/>
      <c r="F40" s="66"/>
      <c r="G40" s="66"/>
      <c r="H40" s="66"/>
      <c r="I40" s="66"/>
      <c r="J40" s="66"/>
      <c r="K40" s="66"/>
      <c r="L40" s="66"/>
      <c r="M40" s="67"/>
    </row>
    <row r="41" spans="2:13" hidden="1" x14ac:dyDescent="0.3">
      <c r="B41" s="65"/>
      <c r="C41" s="66"/>
      <c r="D41" s="66"/>
      <c r="E41" s="66"/>
      <c r="F41" s="66"/>
      <c r="G41" s="66"/>
      <c r="H41" s="66"/>
      <c r="I41" s="66"/>
      <c r="J41" s="66"/>
      <c r="K41" s="66"/>
      <c r="L41" s="66"/>
      <c r="M41" s="67"/>
    </row>
    <row r="42" spans="2:13" hidden="1" x14ac:dyDescent="0.3">
      <c r="B42" s="65"/>
      <c r="C42" s="66"/>
      <c r="D42" s="66"/>
      <c r="E42" s="66"/>
      <c r="F42" s="66"/>
      <c r="G42" s="66"/>
      <c r="H42" s="66"/>
      <c r="I42" s="66"/>
      <c r="J42" s="66"/>
      <c r="K42" s="66"/>
      <c r="L42" s="66"/>
      <c r="M42" s="67"/>
    </row>
    <row r="43" spans="2:13" hidden="1" x14ac:dyDescent="0.3">
      <c r="B43" s="65"/>
      <c r="C43" s="66"/>
      <c r="D43" s="66"/>
      <c r="E43" s="66"/>
      <c r="F43" s="66"/>
      <c r="G43" s="66"/>
      <c r="H43" s="66"/>
      <c r="I43" s="66"/>
      <c r="J43" s="66"/>
      <c r="K43" s="66"/>
      <c r="L43" s="66"/>
      <c r="M43" s="67"/>
    </row>
    <row r="44" spans="2:13" hidden="1" x14ac:dyDescent="0.3">
      <c r="B44" s="65"/>
      <c r="C44" s="66"/>
      <c r="D44" s="66"/>
      <c r="E44" s="66"/>
      <c r="F44" s="66"/>
      <c r="G44" s="66"/>
      <c r="H44" s="66"/>
      <c r="I44" s="66"/>
      <c r="J44" s="66"/>
      <c r="K44" s="66"/>
      <c r="L44" s="66"/>
      <c r="M44" s="67"/>
    </row>
    <row r="45" spans="2:13" hidden="1" x14ac:dyDescent="0.3">
      <c r="B45" s="65"/>
      <c r="C45" s="66"/>
      <c r="D45" s="66"/>
      <c r="E45" s="66"/>
      <c r="F45" s="66"/>
      <c r="G45" s="66"/>
      <c r="H45" s="66"/>
      <c r="I45" s="66"/>
      <c r="J45" s="66"/>
      <c r="K45" s="66"/>
      <c r="L45" s="66"/>
      <c r="M45" s="67"/>
    </row>
    <row r="46" spans="2:13" hidden="1" x14ac:dyDescent="0.3">
      <c r="B46" s="65"/>
      <c r="C46" s="66"/>
      <c r="D46" s="66"/>
      <c r="E46" s="66"/>
      <c r="F46" s="66"/>
      <c r="G46" s="66"/>
      <c r="H46" s="66"/>
      <c r="I46" s="66"/>
      <c r="J46" s="66"/>
      <c r="K46" s="66"/>
      <c r="L46" s="66"/>
      <c r="M46" s="67"/>
    </row>
    <row r="47" spans="2:13" ht="25.5" customHeight="1" x14ac:dyDescent="0.3">
      <c r="B47" s="68"/>
      <c r="C47" s="69"/>
      <c r="D47" s="69"/>
      <c r="E47" s="69"/>
      <c r="F47" s="69"/>
      <c r="G47" s="69"/>
      <c r="H47" s="69"/>
      <c r="I47" s="69"/>
      <c r="J47" s="69"/>
      <c r="K47" s="69"/>
      <c r="L47" s="69"/>
      <c r="M47" s="70"/>
    </row>
  </sheetData>
  <mergeCells count="1">
    <mergeCell ref="B8:M47"/>
  </mergeCells>
  <pageMargins left="0.23622047244094491" right="0.23622047244094491" top="0.35433070866141736" bottom="0.35433070866141736" header="0.31496062992125984" footer="0.31496062992125984"/>
  <pageSetup paperSize="9" scale="70"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tabColor theme="1"/>
  </sheetPr>
  <dimension ref="B3:I34"/>
  <sheetViews>
    <sheetView showGridLines="0" showRowColHeaders="0" workbookViewId="0">
      <selection activeCell="N27" sqref="N27"/>
    </sheetView>
  </sheetViews>
  <sheetFormatPr baseColWidth="10" defaultColWidth="11.44140625" defaultRowHeight="14.4" x14ac:dyDescent="0.3"/>
  <cols>
    <col min="1" max="1" width="3.21875" customWidth="1"/>
    <col min="2" max="2" width="2.77734375" customWidth="1"/>
    <col min="3" max="3" width="4.21875" style="52" customWidth="1"/>
    <col min="4" max="4" width="90.44140625" customWidth="1"/>
  </cols>
  <sheetData>
    <row r="3" spans="2:9" ht="14.1" customHeight="1" thickBot="1" x14ac:dyDescent="0.35">
      <c r="B3" s="49"/>
      <c r="C3" s="50" t="s">
        <v>5</v>
      </c>
      <c r="F3" s="51" t="s">
        <v>6</v>
      </c>
    </row>
    <row r="4" spans="2:9" x14ac:dyDescent="0.3">
      <c r="F4" s="71" t="s">
        <v>7</v>
      </c>
      <c r="G4" s="72"/>
      <c r="H4" s="72"/>
      <c r="I4" s="73"/>
    </row>
    <row r="5" spans="2:9" s="15" customFormat="1" ht="20.100000000000001" customHeight="1" x14ac:dyDescent="0.3">
      <c r="C5" s="53" t="s">
        <v>8</v>
      </c>
      <c r="D5" s="15" t="s">
        <v>9</v>
      </c>
      <c r="F5" s="74"/>
      <c r="G5" s="75"/>
      <c r="H5" s="75"/>
      <c r="I5" s="76"/>
    </row>
    <row r="6" spans="2:9" s="15" customFormat="1" ht="20.100000000000001" customHeight="1" x14ac:dyDescent="0.3">
      <c r="C6" s="53" t="s">
        <v>10</v>
      </c>
      <c r="D6" s="15" t="s">
        <v>11</v>
      </c>
      <c r="F6" s="74"/>
      <c r="G6" s="75"/>
      <c r="H6" s="75"/>
      <c r="I6" s="76"/>
    </row>
    <row r="7" spans="2:9" s="15" customFormat="1" ht="20.100000000000001" customHeight="1" x14ac:dyDescent="0.3">
      <c r="C7" s="53" t="s">
        <v>12</v>
      </c>
      <c r="D7" s="15" t="s">
        <v>13</v>
      </c>
      <c r="F7" s="74"/>
      <c r="G7" s="75"/>
      <c r="H7" s="75"/>
      <c r="I7" s="76"/>
    </row>
    <row r="8" spans="2:9" s="15" customFormat="1" ht="20.100000000000001" customHeight="1" x14ac:dyDescent="0.3">
      <c r="C8" s="53" t="s">
        <v>14</v>
      </c>
      <c r="D8" s="15" t="s">
        <v>15</v>
      </c>
      <c r="F8" s="74"/>
      <c r="G8" s="75"/>
      <c r="H8" s="75"/>
      <c r="I8" s="76"/>
    </row>
    <row r="9" spans="2:9" ht="20.100000000000001" customHeight="1" x14ac:dyDescent="0.3">
      <c r="C9" s="53" t="s">
        <v>14</v>
      </c>
      <c r="D9" s="15" t="s">
        <v>16</v>
      </c>
      <c r="F9" s="74"/>
      <c r="G9" s="75"/>
      <c r="H9" s="75"/>
      <c r="I9" s="76"/>
    </row>
    <row r="10" spans="2:9" ht="20.100000000000001" customHeight="1" x14ac:dyDescent="0.3">
      <c r="C10" s="53" t="s">
        <v>17</v>
      </c>
      <c r="D10" s="15" t="s">
        <v>18</v>
      </c>
      <c r="F10" s="74"/>
      <c r="G10" s="75"/>
      <c r="H10" s="75"/>
      <c r="I10" s="76"/>
    </row>
    <row r="11" spans="2:9" x14ac:dyDescent="0.3">
      <c r="C11" s="53"/>
      <c r="F11" s="74"/>
      <c r="G11" s="75"/>
      <c r="H11" s="75"/>
      <c r="I11" s="76"/>
    </row>
    <row r="12" spans="2:9" ht="15" thickBot="1" x14ac:dyDescent="0.35">
      <c r="F12" s="77"/>
      <c r="G12" s="78"/>
      <c r="H12" s="78"/>
      <c r="I12" s="79"/>
    </row>
    <row r="16" spans="2:9" ht="14.1" customHeight="1" x14ac:dyDescent="0.3">
      <c r="B16" s="49"/>
      <c r="C16" s="50" t="s">
        <v>19</v>
      </c>
    </row>
    <row r="18" spans="3:4" x14ac:dyDescent="0.3">
      <c r="D18" s="54" t="s">
        <v>20</v>
      </c>
    </row>
    <row r="19" spans="3:4" x14ac:dyDescent="0.3">
      <c r="C19" s="53"/>
      <c r="D19" t="s">
        <v>21</v>
      </c>
    </row>
    <row r="20" spans="3:4" x14ac:dyDescent="0.3">
      <c r="C20" s="53"/>
      <c r="D20" t="s">
        <v>22</v>
      </c>
    </row>
    <row r="21" spans="3:4" x14ac:dyDescent="0.3">
      <c r="C21" s="53"/>
      <c r="D21" t="s">
        <v>23</v>
      </c>
    </row>
    <row r="22" spans="3:4" ht="3.75" customHeight="1" x14ac:dyDescent="0.3">
      <c r="C22" s="53"/>
    </row>
    <row r="23" spans="3:4" ht="15.6" x14ac:dyDescent="0.3">
      <c r="C23" s="53"/>
      <c r="D23" s="55" t="s">
        <v>24</v>
      </c>
    </row>
    <row r="24" spans="3:4" x14ac:dyDescent="0.3">
      <c r="C24" s="53"/>
      <c r="D24" s="56" t="s">
        <v>25</v>
      </c>
    </row>
    <row r="27" spans="3:4" x14ac:dyDescent="0.3">
      <c r="D27" s="54" t="s">
        <v>26</v>
      </c>
    </row>
    <row r="28" spans="3:4" x14ac:dyDescent="0.3">
      <c r="D28" t="s">
        <v>27</v>
      </c>
    </row>
    <row r="29" spans="3:4" x14ac:dyDescent="0.3">
      <c r="D29" t="s">
        <v>28</v>
      </c>
    </row>
    <row r="30" spans="3:4" x14ac:dyDescent="0.3">
      <c r="D30" t="s">
        <v>29</v>
      </c>
    </row>
    <row r="33" spans="4:4" x14ac:dyDescent="0.3">
      <c r="D33" s="54" t="s">
        <v>30</v>
      </c>
    </row>
    <row r="34" spans="4:4" x14ac:dyDescent="0.3">
      <c r="D34" t="s">
        <v>31</v>
      </c>
    </row>
  </sheetData>
  <mergeCells count="1">
    <mergeCell ref="F4:I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3" ma:contentTypeDescription="Crear nuevo documento." ma:contentTypeScope="" ma:versionID="0cf962567c1c0010f32364df9bf50ae1">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14688e2647f023c7fe75251b9b9186d0"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3BAE0EE-F8C3-4549-89A6-B7E84F13180B}">
  <ds:schemaRefs>
    <ds:schemaRef ds:uri="724c4985-e433-4d2c-9697-e180992b402a"/>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8be3414b-2ef9-485f-84d6-269f1d6f703b"/>
    <ds:schemaRef ds:uri="http://www.w3.org/XML/1998/namespace"/>
  </ds:schemaRefs>
</ds:datastoreItem>
</file>

<file path=customXml/itemProps2.xml><?xml version="1.0" encoding="utf-8"?>
<ds:datastoreItem xmlns:ds="http://schemas.openxmlformats.org/officeDocument/2006/customXml" ds:itemID="{D1E66425-1C2A-4BD4-A9D4-198396556655}">
  <ds:schemaRefs>
    <ds:schemaRef ds:uri="http://schemas.microsoft.com/sharepoint/v3/contenttype/forms"/>
  </ds:schemaRefs>
</ds:datastoreItem>
</file>

<file path=customXml/itemProps3.xml><?xml version="1.0" encoding="utf-8"?>
<ds:datastoreItem xmlns:ds="http://schemas.openxmlformats.org/officeDocument/2006/customXml" ds:itemID="{82D82B75-C52B-4B94-9751-F7871D8E12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6</vt:i4>
      </vt:variant>
    </vt:vector>
  </HeadingPairs>
  <TitlesOfParts>
    <vt:vector size="18" baseType="lpstr">
      <vt:lpstr>Portada</vt:lpstr>
      <vt:lpstr>Contenido</vt:lpstr>
      <vt:lpstr>Total Aceite</vt:lpstr>
      <vt:lpstr>A. Oliva</vt:lpstr>
      <vt:lpstr>O. Virgen </vt:lpstr>
      <vt:lpstr>O. Virgen Extra</vt:lpstr>
      <vt:lpstr>O. Virgen + Extra</vt:lpstr>
      <vt:lpstr>Conclusiones</vt:lpstr>
      <vt:lpstr>Instrucciones de actualizacion</vt:lpstr>
      <vt:lpstr>Back data</vt:lpstr>
      <vt:lpstr>TAM Automático</vt:lpstr>
      <vt:lpstr>Back Data graficos</vt:lpstr>
      <vt:lpstr>'A. Oliva'!Área_de_impresión</vt:lpstr>
      <vt:lpstr>Conclusiones!Área_de_impresión</vt:lpstr>
      <vt:lpstr>'O. Virgen '!Área_de_impresión</vt:lpstr>
      <vt:lpstr>'O. Virgen + Extra'!Área_de_impresión</vt:lpstr>
      <vt:lpstr>'O. Virgen Extra'!Área_de_impresión</vt:lpstr>
      <vt:lpstr>'Total Aceite'!Área_de_impresión</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RAMÍREZ, DARLENE (MBMAT)</dc:creator>
  <cp:keywords/>
  <dc:description/>
  <cp:lastModifiedBy>Mendoza Martínez, Ana</cp:lastModifiedBy>
  <cp:revision/>
  <dcterms:created xsi:type="dcterms:W3CDTF">2018-06-15T07:55:04Z</dcterms:created>
  <dcterms:modified xsi:type="dcterms:W3CDTF">2022-02-09T12:56:33Z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ies>
</file>