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Q 2014\CONSUMO ALIMENTARIO\Archivos para web\Aceite mes a mes web\promociones\"/>
    </mc:Choice>
  </mc:AlternateContent>
  <workbookProtection workbookAlgorithmName="SHA-512" workbookHashValue="lqeEueotGLY22A35U8yB1pNDJulexHlO8Gw+wiB/vJcDncjXQyAXClP1ApE6byKfAbcNxdtm8EgdjaVpuAtHcw==" workbookSaltValue="sN+2n/0BGmK04uAT4/oEFw==" workbookSpinCount="100000" lockStructure="1"/>
  <bookViews>
    <workbookView showSheetTabs="0" xWindow="-105" yWindow="-105" windowWidth="19425" windowHeight="10425" tabRatio="854"/>
  </bookViews>
  <sheets>
    <sheet name="Portada" sheetId="7" r:id="rId1"/>
    <sheet name="Contenido" sheetId="9" r:id="rId2"/>
    <sheet name="Total Aceite" sheetId="8" r:id="rId3"/>
    <sheet name="A. Oliva" sheetId="11" r:id="rId4"/>
    <sheet name="O. Virgen " sheetId="13" r:id="rId5"/>
    <sheet name="O. Virgen Extra" sheetId="12" r:id="rId6"/>
    <sheet name="O. Virgen + Extra" sheetId="10" r:id="rId7"/>
    <sheet name="Conclusiones" sheetId="6" r:id="rId8"/>
    <sheet name="Back data" sheetId="1" state="hidden" r:id="rId9"/>
    <sheet name="Instrucciones de actualizacion" sheetId="14" state="hidden" r:id="rId10"/>
    <sheet name="TAM Automático" sheetId="2" state="hidden" r:id="rId11"/>
    <sheet name="Back Data graficos" sheetId="5" state="hidden" r:id="rId12"/>
    <sheet name="Instrucciones de actualización" sheetId="3" state="veryHidden" r:id="rId13"/>
  </sheets>
  <definedNames>
    <definedName name="_xlnm.Print_Area" localSheetId="3">'A. Oliva'!$A$1:$U$52</definedName>
    <definedName name="_xlnm.Print_Area" localSheetId="7">Conclusiones!$A$1:$N$11</definedName>
    <definedName name="_xlnm.Print_Area" localSheetId="4">'O. Virgen '!$A$1:$U$52</definedName>
    <definedName name="_xlnm.Print_Area" localSheetId="6">'O. Virgen + Extra'!$A$1:$U$52</definedName>
    <definedName name="_xlnm.Print_Area" localSheetId="5">'O. Virgen Extra'!$A$1:$U$52</definedName>
    <definedName name="_xlnm.Print_Area" localSheetId="2">'Total Aceite'!$A$1:$U$52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36" i="2" l="1" a="1"/>
  <c r="D136" i="2" s="1"/>
  <c r="E136" i="2" a="1"/>
  <c r="E136" i="2" s="1"/>
  <c r="F136" i="2" a="1"/>
  <c r="F136" i="2"/>
  <c r="F137" i="2" s="1" a="1"/>
  <c r="F137" i="2" s="1"/>
  <c r="G136" i="2" a="1"/>
  <c r="G136" i="2" s="1"/>
  <c r="H136" i="2" a="1"/>
  <c r="H136" i="2" s="1"/>
  <c r="I136" i="2" a="1"/>
  <c r="I136" i="2" s="1"/>
  <c r="J136" i="2" a="1"/>
  <c r="J136" i="2"/>
  <c r="J137" i="2" s="1" a="1"/>
  <c r="J137" i="2" s="1"/>
  <c r="K136" i="2" a="1"/>
  <c r="K136" i="2"/>
  <c r="K138" i="2" s="1" a="1"/>
  <c r="K138" i="2" s="1"/>
  <c r="L136" i="2" a="1"/>
  <c r="L136" i="2" s="1"/>
  <c r="M136" i="2" a="1"/>
  <c r="M136" i="2" s="1"/>
  <c r="N136" i="2" a="1"/>
  <c r="N136" i="2"/>
  <c r="N138" i="2" s="1" a="1"/>
  <c r="N138" i="2" s="1"/>
  <c r="O136" i="2" a="1"/>
  <c r="O136" i="2" s="1"/>
  <c r="K137" i="2" a="1"/>
  <c r="K137" i="2" s="1"/>
  <c r="D141" i="2" a="1"/>
  <c r="D141" i="2" s="1"/>
  <c r="E141" i="2" a="1"/>
  <c r="E141" i="2" s="1"/>
  <c r="F141" i="2" a="1"/>
  <c r="F141" i="2"/>
  <c r="F142" i="2" s="1" a="1"/>
  <c r="F142" i="2" s="1"/>
  <c r="G141" i="2" a="1"/>
  <c r="G141" i="2"/>
  <c r="G142" i="2" s="1" a="1"/>
  <c r="G142" i="2" s="1"/>
  <c r="H141" i="2" a="1"/>
  <c r="H141" i="2" s="1"/>
  <c r="I141" i="2" a="1"/>
  <c r="I141" i="2" s="1"/>
  <c r="J141" i="2" a="1"/>
  <c r="J141" i="2"/>
  <c r="J143" i="2" s="1" a="1"/>
  <c r="J143" i="2" s="1"/>
  <c r="K141" i="2" a="1"/>
  <c r="K141" i="2" s="1"/>
  <c r="L141" i="2" a="1"/>
  <c r="L141" i="2" s="1"/>
  <c r="L142" i="2" s="1" a="1"/>
  <c r="L142" i="2" s="1"/>
  <c r="M141" i="2" a="1"/>
  <c r="M141" i="2" s="1"/>
  <c r="N141" i="2" a="1"/>
  <c r="N141" i="2"/>
  <c r="N142" i="2" s="1" a="1"/>
  <c r="N142" i="2" s="1"/>
  <c r="O141" i="2" a="1"/>
  <c r="O141" i="2"/>
  <c r="O142" i="2" s="1" a="1"/>
  <c r="O142" i="2" s="1"/>
  <c r="G143" i="2" a="1"/>
  <c r="G143" i="2"/>
  <c r="L143" i="2" a="1"/>
  <c r="L143" i="2" s="1"/>
  <c r="D146" i="2" a="1"/>
  <c r="D146" i="2" s="1"/>
  <c r="E146" i="2" a="1"/>
  <c r="E146" i="2" s="1"/>
  <c r="F146" i="2" a="1"/>
  <c r="F146" i="2"/>
  <c r="F147" i="2" s="1" a="1"/>
  <c r="F147" i="2" s="1"/>
  <c r="G146" i="2" a="1"/>
  <c r="G146" i="2"/>
  <c r="G147" i="2" s="1" a="1"/>
  <c r="G147" i="2" s="1"/>
  <c r="H146" i="2" a="1"/>
  <c r="H146" i="2" s="1"/>
  <c r="H147" i="2" s="1" a="1"/>
  <c r="H147" i="2" s="1"/>
  <c r="I146" i="2" a="1"/>
  <c r="I146" i="2" s="1"/>
  <c r="J146" i="2" a="1"/>
  <c r="J146" i="2"/>
  <c r="J148" i="2" s="1" a="1"/>
  <c r="J148" i="2" s="1"/>
  <c r="K146" i="2" a="1"/>
  <c r="K146" i="2" s="1"/>
  <c r="L146" i="2" a="1"/>
  <c r="L146" i="2" s="1"/>
  <c r="M146" i="2" a="1"/>
  <c r="M146" i="2" s="1"/>
  <c r="N146" i="2" a="1"/>
  <c r="N146" i="2"/>
  <c r="N147" i="2" s="1" a="1"/>
  <c r="N147" i="2" s="1"/>
  <c r="O146" i="2" a="1"/>
  <c r="O146" i="2"/>
  <c r="D147" i="2" a="1"/>
  <c r="D147" i="2" s="1"/>
  <c r="L147" i="2" a="1"/>
  <c r="L147" i="2" s="1"/>
  <c r="O147" i="2" a="1"/>
  <c r="O147" i="2"/>
  <c r="D148" i="2" a="1"/>
  <c r="D148" i="2" s="1"/>
  <c r="H148" i="2" a="1"/>
  <c r="H148" i="2" s="1"/>
  <c r="L148" i="2" a="1"/>
  <c r="L148" i="2" s="1"/>
  <c r="O148" i="2" a="1"/>
  <c r="O148" i="2" s="1"/>
  <c r="D151" i="2" a="1"/>
  <c r="D151" i="2" s="1"/>
  <c r="E151" i="2" a="1"/>
  <c r="E151" i="2" s="1"/>
  <c r="F151" i="2" a="1"/>
  <c r="F151" i="2"/>
  <c r="F153" i="2" s="1" a="1"/>
  <c r="F153" i="2" s="1"/>
  <c r="G151" i="2" a="1"/>
  <c r="G151" i="2"/>
  <c r="G152" i="2" s="1" a="1"/>
  <c r="G152" i="2" s="1"/>
  <c r="H151" i="2" a="1"/>
  <c r="H151" i="2" s="1"/>
  <c r="H153" i="2" s="1" a="1"/>
  <c r="H153" i="2" s="1"/>
  <c r="I151" i="2" a="1"/>
  <c r="I151" i="2" s="1"/>
  <c r="J151" i="2" a="1"/>
  <c r="J151" i="2"/>
  <c r="J152" i="2" s="1" a="1"/>
  <c r="J152" i="2" s="1"/>
  <c r="K151" i="2" a="1"/>
  <c r="K151" i="2"/>
  <c r="K153" i="2" s="1" a="1"/>
  <c r="K153" i="2" s="1"/>
  <c r="L151" i="2" a="1"/>
  <c r="L151" i="2" s="1"/>
  <c r="L152" i="2" s="1" a="1"/>
  <c r="L152" i="2" s="1"/>
  <c r="M151" i="2" a="1"/>
  <c r="M151" i="2" s="1"/>
  <c r="N151" i="2" a="1"/>
  <c r="N151" i="2"/>
  <c r="N153" i="2" s="1" a="1"/>
  <c r="N153" i="2" s="1"/>
  <c r="O151" i="2" a="1"/>
  <c r="O151" i="2"/>
  <c r="D152" i="2" a="1"/>
  <c r="D152" i="2" s="1"/>
  <c r="K152" i="2" a="1"/>
  <c r="K152" i="2" s="1"/>
  <c r="O152" i="2" a="1"/>
  <c r="O152" i="2"/>
  <c r="D153" i="2" a="1"/>
  <c r="D153" i="2" s="1"/>
  <c r="L153" i="2" a="1"/>
  <c r="L153" i="2" s="1"/>
  <c r="O153" i="2" a="1"/>
  <c r="O153" i="2"/>
  <c r="D156" i="2" a="1"/>
  <c r="D156" i="2" s="1"/>
  <c r="E156" i="2" a="1"/>
  <c r="E156" i="2" s="1"/>
  <c r="F156" i="2" a="1"/>
  <c r="F156" i="2"/>
  <c r="F157" i="2" s="1" a="1"/>
  <c r="F157" i="2" s="1"/>
  <c r="G156" i="2" a="1"/>
  <c r="G156" i="2"/>
  <c r="H156" i="2" a="1"/>
  <c r="H156" i="2" s="1"/>
  <c r="H157" i="2" s="1" a="1"/>
  <c r="H157" i="2" s="1"/>
  <c r="I156" i="2" a="1"/>
  <c r="I156" i="2" s="1"/>
  <c r="J156" i="2" a="1"/>
  <c r="J156" i="2"/>
  <c r="J157" i="2" s="1" a="1"/>
  <c r="J157" i="2" s="1"/>
  <c r="K156" i="2" a="1"/>
  <c r="K156" i="2" s="1"/>
  <c r="L156" i="2" a="1"/>
  <c r="L156" i="2" s="1"/>
  <c r="M156" i="2" a="1"/>
  <c r="M156" i="2" s="1"/>
  <c r="N156" i="2" a="1"/>
  <c r="N156" i="2"/>
  <c r="N158" i="2" s="1" a="1"/>
  <c r="N158" i="2" s="1"/>
  <c r="O156" i="2" a="1"/>
  <c r="O156" i="2"/>
  <c r="D157" i="2" a="1"/>
  <c r="D157" i="2" s="1"/>
  <c r="G157" i="2" a="1"/>
  <c r="G157" i="2"/>
  <c r="L157" i="2" a="1"/>
  <c r="L157" i="2" s="1"/>
  <c r="O157" i="2" a="1"/>
  <c r="O157" i="2"/>
  <c r="D158" i="2" a="1"/>
  <c r="D158" i="2" s="1"/>
  <c r="G158" i="2" a="1"/>
  <c r="G158" i="2" s="1"/>
  <c r="L158" i="2" a="1"/>
  <c r="L158" i="2" s="1"/>
  <c r="O158" i="2" a="1"/>
  <c r="O158" i="2" s="1"/>
  <c r="D161" i="2" a="1"/>
  <c r="D161" i="2" s="1"/>
  <c r="E161" i="2" a="1"/>
  <c r="E161" i="2" s="1"/>
  <c r="F161" i="2" a="1"/>
  <c r="F161" i="2"/>
  <c r="F162" i="2" s="1" a="1"/>
  <c r="F162" i="2" s="1"/>
  <c r="G161" i="2" a="1"/>
  <c r="G161" i="2"/>
  <c r="G162" i="2" s="1" a="1"/>
  <c r="G162" i="2" s="1"/>
  <c r="H161" i="2" a="1"/>
  <c r="H161" i="2" s="1"/>
  <c r="H163" i="2" s="1" a="1"/>
  <c r="H163" i="2" s="1"/>
  <c r="I161" i="2" a="1"/>
  <c r="I161" i="2" s="1"/>
  <c r="J161" i="2" a="1"/>
  <c r="J161" i="2"/>
  <c r="J162" i="2" s="1" a="1"/>
  <c r="J162" i="2" s="1"/>
  <c r="K161" i="2" a="1"/>
  <c r="K161" i="2"/>
  <c r="K163" i="2" s="1" a="1"/>
  <c r="K163" i="2" s="1"/>
  <c r="L161" i="2" a="1"/>
  <c r="L161" i="2" s="1"/>
  <c r="L162" i="2" s="1" a="1"/>
  <c r="L162" i="2" s="1"/>
  <c r="M161" i="2" a="1"/>
  <c r="M161" i="2" s="1"/>
  <c r="N161" i="2" a="1"/>
  <c r="N161" i="2"/>
  <c r="N162" i="2" s="1" a="1"/>
  <c r="N162" i="2" s="1"/>
  <c r="O161" i="2" a="1"/>
  <c r="O161" i="2" s="1"/>
  <c r="D162" i="2" a="1"/>
  <c r="D162" i="2" s="1"/>
  <c r="K162" i="2" a="1"/>
  <c r="K162" i="2" s="1"/>
  <c r="D163" i="2" a="1"/>
  <c r="D163" i="2" s="1"/>
  <c r="D104" i="2" a="1"/>
  <c r="D104" i="2" s="1"/>
  <c r="E104" i="2" a="1"/>
  <c r="E104" i="2"/>
  <c r="E105" i="2" s="1" a="1"/>
  <c r="E105" i="2" s="1"/>
  <c r="F104" i="2" a="1"/>
  <c r="F104" i="2" s="1"/>
  <c r="G104" i="2" a="1"/>
  <c r="G104" i="2"/>
  <c r="H104" i="2" a="1"/>
  <c r="H104" i="2" s="1"/>
  <c r="I104" i="2" a="1"/>
  <c r="I104" i="2"/>
  <c r="I105" i="2" s="1" a="1"/>
  <c r="I105" i="2" s="1"/>
  <c r="J104" i="2" a="1"/>
  <c r="J104" i="2" s="1"/>
  <c r="K104" i="2" a="1"/>
  <c r="K104" i="2"/>
  <c r="L104" i="2" a="1"/>
  <c r="L104" i="2" s="1"/>
  <c r="M104" i="2" a="1"/>
  <c r="M104" i="2"/>
  <c r="M105" i="2" s="1" a="1"/>
  <c r="M105" i="2" s="1"/>
  <c r="N104" i="2" a="1"/>
  <c r="N104" i="2" s="1"/>
  <c r="O104" i="2" a="1"/>
  <c r="O104" i="2"/>
  <c r="D109" i="2" a="1"/>
  <c r="D109" i="2"/>
  <c r="D110" i="2" s="1" a="1"/>
  <c r="D110" i="2" s="1"/>
  <c r="E109" i="2" a="1"/>
  <c r="E109" i="2"/>
  <c r="E110" i="2" s="1" a="1"/>
  <c r="E110" i="2" s="1"/>
  <c r="F109" i="2" a="1"/>
  <c r="F109" i="2" s="1"/>
  <c r="G109" i="2" a="1"/>
  <c r="G109" i="2"/>
  <c r="H109" i="2" a="1"/>
  <c r="H109" i="2"/>
  <c r="H110" i="2" s="1" a="1"/>
  <c r="H110" i="2" s="1"/>
  <c r="I109" i="2" a="1"/>
  <c r="I109" i="2"/>
  <c r="I110" i="2" s="1" a="1"/>
  <c r="I110" i="2" s="1"/>
  <c r="J109" i="2" a="1"/>
  <c r="J109" i="2" s="1"/>
  <c r="K109" i="2" a="1"/>
  <c r="K109" i="2"/>
  <c r="L109" i="2" a="1"/>
  <c r="L109" i="2"/>
  <c r="L110" i="2" s="1" a="1"/>
  <c r="L110" i="2" s="1"/>
  <c r="M109" i="2" a="1"/>
  <c r="M109" i="2"/>
  <c r="M110" i="2" s="1" a="1"/>
  <c r="M110" i="2" s="1"/>
  <c r="N109" i="2" a="1"/>
  <c r="N109" i="2" s="1"/>
  <c r="O109" i="2" a="1"/>
  <c r="O109" i="2"/>
  <c r="I111" i="2" a="1"/>
  <c r="I111" i="2" s="1"/>
  <c r="M111" i="2" a="1"/>
  <c r="M111" i="2" s="1"/>
  <c r="D114" i="2" a="1"/>
  <c r="D114" i="2"/>
  <c r="E114" i="2" a="1"/>
  <c r="E114" i="2" s="1"/>
  <c r="F114" i="2" a="1"/>
  <c r="F114" i="2" s="1"/>
  <c r="G114" i="2" a="1"/>
  <c r="G114" i="2"/>
  <c r="H114" i="2" a="1"/>
  <c r="H114" i="2" s="1"/>
  <c r="I114" i="2" a="1"/>
  <c r="I114" i="2" s="1"/>
  <c r="J114" i="2" a="1"/>
  <c r="J114" i="2" s="1"/>
  <c r="K114" i="2" a="1"/>
  <c r="K114" i="2"/>
  <c r="L114" i="2" a="1"/>
  <c r="L114" i="2" s="1"/>
  <c r="M114" i="2" a="1"/>
  <c r="M114" i="2" s="1"/>
  <c r="N114" i="2" a="1"/>
  <c r="N114" i="2" s="1"/>
  <c r="O114" i="2" a="1"/>
  <c r="O114" i="2"/>
  <c r="D115" i="2" a="1"/>
  <c r="D115" i="2" s="1"/>
  <c r="D116" i="2" a="1"/>
  <c r="D116" i="2" s="1"/>
  <c r="D119" i="2" a="1"/>
  <c r="D119" i="2" s="1"/>
  <c r="E119" i="2" a="1"/>
  <c r="E119" i="2" s="1"/>
  <c r="F119" i="2" a="1"/>
  <c r="F119" i="2" s="1"/>
  <c r="G119" i="2" a="1"/>
  <c r="G119" i="2"/>
  <c r="H119" i="2" a="1"/>
  <c r="H119" i="2" s="1"/>
  <c r="I119" i="2" a="1"/>
  <c r="I119" i="2" s="1"/>
  <c r="J119" i="2" a="1"/>
  <c r="J119" i="2" s="1"/>
  <c r="K119" i="2" a="1"/>
  <c r="K119" i="2"/>
  <c r="L119" i="2" a="1"/>
  <c r="L119" i="2" s="1"/>
  <c r="M119" i="2" a="1"/>
  <c r="M119" i="2" s="1"/>
  <c r="N119" i="2" a="1"/>
  <c r="N119" i="2" s="1"/>
  <c r="O119" i="2" a="1"/>
  <c r="O119" i="2"/>
  <c r="D124" i="2" a="1"/>
  <c r="D124" i="2" s="1"/>
  <c r="E124" i="2" a="1"/>
  <c r="E124" i="2" s="1"/>
  <c r="F124" i="2" a="1"/>
  <c r="F124" i="2" s="1"/>
  <c r="G124" i="2" a="1"/>
  <c r="G124" i="2"/>
  <c r="H124" i="2" a="1"/>
  <c r="H124" i="2" s="1"/>
  <c r="H125" i="2" s="1" a="1"/>
  <c r="H125" i="2" s="1"/>
  <c r="I124" i="2" a="1"/>
  <c r="I124" i="2" s="1"/>
  <c r="J124" i="2" a="1"/>
  <c r="J124" i="2" s="1"/>
  <c r="K124" i="2" a="1"/>
  <c r="K124" i="2"/>
  <c r="L124" i="2" a="1"/>
  <c r="L124" i="2" s="1"/>
  <c r="L125" i="2" s="1" a="1"/>
  <c r="L125" i="2" s="1"/>
  <c r="M124" i="2" a="1"/>
  <c r="M124" i="2" s="1"/>
  <c r="N124" i="2" a="1"/>
  <c r="N124" i="2" s="1"/>
  <c r="O124" i="2" a="1"/>
  <c r="O124" i="2"/>
  <c r="L126" i="2" a="1"/>
  <c r="L126" i="2" s="1"/>
  <c r="D129" i="2" a="1"/>
  <c r="D129" i="2" s="1"/>
  <c r="E129" i="2" a="1"/>
  <c r="E129" i="2" s="1"/>
  <c r="F129" i="2" a="1"/>
  <c r="F129" i="2" s="1"/>
  <c r="F130" i="2" s="1" a="1"/>
  <c r="F130" i="2" s="1"/>
  <c r="G129" i="2" a="1"/>
  <c r="G129" i="2"/>
  <c r="G130" i="2" s="1" a="1"/>
  <c r="H129" i="2" a="1"/>
  <c r="H129" i="2" s="1"/>
  <c r="H130" i="2" s="1" a="1"/>
  <c r="H130" i="2" s="1"/>
  <c r="I129" i="2" a="1"/>
  <c r="I129" i="2" s="1"/>
  <c r="I131" i="2" s="1" a="1"/>
  <c r="I131" i="2" s="1"/>
  <c r="J129" i="2" a="1"/>
  <c r="J129" i="2" s="1"/>
  <c r="J130" i="2" s="1" a="1"/>
  <c r="J130" i="2" s="1"/>
  <c r="K129" i="2" a="1"/>
  <c r="K129" i="2"/>
  <c r="L129" i="2" a="1"/>
  <c r="L129" i="2" s="1"/>
  <c r="M129" i="2" a="1"/>
  <c r="M129" i="2" s="1"/>
  <c r="N129" i="2" a="1"/>
  <c r="N129" i="2" s="1"/>
  <c r="N130" i="2" s="1" a="1"/>
  <c r="N130" i="2" s="1"/>
  <c r="O129" i="2" a="1"/>
  <c r="O129" i="2"/>
  <c r="O130" i="2" s="1" a="1"/>
  <c r="O130" i="2" s="1"/>
  <c r="D130" i="2" a="1"/>
  <c r="D130" i="2" s="1"/>
  <c r="E130" i="2" a="1"/>
  <c r="E130" i="2" s="1"/>
  <c r="G130" i="2"/>
  <c r="K130" i="2" a="1"/>
  <c r="K130" i="2"/>
  <c r="L130" i="2" a="1"/>
  <c r="L130" i="2" s="1"/>
  <c r="M130" i="2" a="1"/>
  <c r="M130" i="2" s="1"/>
  <c r="D131" i="2" a="1"/>
  <c r="D131" i="2" s="1"/>
  <c r="E131" i="2" a="1"/>
  <c r="E131" i="2" s="1"/>
  <c r="F131" i="2" a="1"/>
  <c r="F131" i="2" s="1"/>
  <c r="G131" i="2" a="1"/>
  <c r="G131" i="2"/>
  <c r="H131" i="2" a="1"/>
  <c r="H131" i="2" s="1"/>
  <c r="K131" i="2" a="1"/>
  <c r="K131" i="2"/>
  <c r="L131" i="2" a="1"/>
  <c r="L131" i="2" s="1"/>
  <c r="M131" i="2" a="1"/>
  <c r="M131" i="2" s="1"/>
  <c r="N131" i="2" a="1"/>
  <c r="N131" i="2" s="1"/>
  <c r="O131" i="2" a="1"/>
  <c r="O131" i="2" s="1"/>
  <c r="D73" i="2" a="1"/>
  <c r="D73" i="2" s="1"/>
  <c r="D74" i="2" s="1" a="1"/>
  <c r="D74" i="2" s="1"/>
  <c r="E73" i="2" a="1"/>
  <c r="E73" i="2" s="1"/>
  <c r="F73" i="2" a="1"/>
  <c r="F73" i="2"/>
  <c r="F74" i="2" s="1" a="1"/>
  <c r="F74" i="2" s="1"/>
  <c r="G73" i="2" a="1"/>
  <c r="G73" i="2"/>
  <c r="H73" i="2" a="1"/>
  <c r="H73" i="2" s="1"/>
  <c r="H74" i="2" s="1" a="1"/>
  <c r="H74" i="2" s="1"/>
  <c r="I73" i="2" a="1"/>
  <c r="I73" i="2" s="1"/>
  <c r="J73" i="2" a="1"/>
  <c r="J73" i="2"/>
  <c r="J74" i="2" s="1" a="1"/>
  <c r="J74" i="2" s="1"/>
  <c r="K73" i="2" a="1"/>
  <c r="K73" i="2"/>
  <c r="L73" i="2" a="1"/>
  <c r="L73" i="2" s="1"/>
  <c r="L74" i="2" s="1" a="1"/>
  <c r="L74" i="2" s="1"/>
  <c r="M73" i="2" a="1"/>
  <c r="M73" i="2" s="1"/>
  <c r="N73" i="2" a="1"/>
  <c r="N73" i="2"/>
  <c r="N74" i="2" s="1" a="1"/>
  <c r="N74" i="2" s="1"/>
  <c r="O73" i="2" a="1"/>
  <c r="O73" i="2"/>
  <c r="D75" i="2" a="1"/>
  <c r="D75" i="2" s="1"/>
  <c r="H75" i="2" a="1"/>
  <c r="H75" i="2" s="1"/>
  <c r="D78" i="2" a="1"/>
  <c r="D78" i="2" s="1"/>
  <c r="D79" i="2" s="1" a="1"/>
  <c r="D79" i="2" s="1"/>
  <c r="E78" i="2" a="1"/>
  <c r="E78" i="2" s="1"/>
  <c r="F78" i="2" a="1"/>
  <c r="F78" i="2"/>
  <c r="F79" i="2" s="1" a="1"/>
  <c r="F79" i="2" s="1"/>
  <c r="G78" i="2" a="1"/>
  <c r="G78" i="2" s="1"/>
  <c r="H78" i="2" a="1"/>
  <c r="H78" i="2" s="1"/>
  <c r="H79" i="2" s="1" a="1"/>
  <c r="H79" i="2" s="1"/>
  <c r="I78" i="2" a="1"/>
  <c r="I78" i="2" s="1"/>
  <c r="J78" i="2" a="1"/>
  <c r="J78" i="2"/>
  <c r="J80" i="2" s="1" a="1"/>
  <c r="J80" i="2" s="1"/>
  <c r="K78" i="2" a="1"/>
  <c r="K78" i="2"/>
  <c r="K79" i="2" s="1" a="1"/>
  <c r="K79" i="2" s="1"/>
  <c r="L78" i="2" a="1"/>
  <c r="L78" i="2" s="1"/>
  <c r="L79" i="2" s="1" a="1"/>
  <c r="L79" i="2" s="1"/>
  <c r="M78" i="2" a="1"/>
  <c r="M78" i="2" s="1"/>
  <c r="N78" i="2" a="1"/>
  <c r="N78" i="2"/>
  <c r="N79" i="2" s="1" a="1"/>
  <c r="N79" i="2" s="1"/>
  <c r="O78" i="2" a="1"/>
  <c r="O78" i="2"/>
  <c r="O80" i="2" s="1" a="1"/>
  <c r="O80" i="2" s="1"/>
  <c r="O79" i="2" a="1"/>
  <c r="O79" i="2" s="1"/>
  <c r="D80" i="2" a="1"/>
  <c r="D80" i="2" s="1"/>
  <c r="H80" i="2" a="1"/>
  <c r="H80" i="2" s="1"/>
  <c r="D83" i="2" a="1"/>
  <c r="D83" i="2" s="1"/>
  <c r="D84" i="2" s="1" a="1"/>
  <c r="D84" i="2" s="1"/>
  <c r="E83" i="2" a="1"/>
  <c r="E83" i="2" s="1"/>
  <c r="F83" i="2" a="1"/>
  <c r="F83" i="2"/>
  <c r="F84" i="2" s="1" a="1"/>
  <c r="F84" i="2" s="1"/>
  <c r="G83" i="2" a="1"/>
  <c r="G83" i="2"/>
  <c r="G84" i="2" s="1" a="1"/>
  <c r="G84" i="2" s="1"/>
  <c r="H83" i="2" a="1"/>
  <c r="H83" i="2" s="1"/>
  <c r="I83" i="2" a="1"/>
  <c r="I83" i="2" s="1"/>
  <c r="J83" i="2" a="1"/>
  <c r="J83" i="2"/>
  <c r="J85" i="2" s="1" a="1"/>
  <c r="J85" i="2" s="1"/>
  <c r="K83" i="2" a="1"/>
  <c r="K83" i="2" s="1"/>
  <c r="L83" i="2" a="1"/>
  <c r="L83" i="2" s="1"/>
  <c r="L85" i="2" s="1" a="1"/>
  <c r="L85" i="2" s="1"/>
  <c r="M83" i="2" a="1"/>
  <c r="M83" i="2" s="1"/>
  <c r="N83" i="2" a="1"/>
  <c r="N83" i="2"/>
  <c r="N84" i="2" s="1" a="1"/>
  <c r="N84" i="2" s="1"/>
  <c r="O83" i="2" a="1"/>
  <c r="O83" i="2" s="1"/>
  <c r="H84" i="2" a="1"/>
  <c r="H84" i="2" s="1"/>
  <c r="L84" i="2" a="1"/>
  <c r="L84" i="2" s="1"/>
  <c r="H85" i="2" a="1"/>
  <c r="H85" i="2" s="1"/>
  <c r="D87" i="2" a="1"/>
  <c r="D87" i="2" s="1"/>
  <c r="D88" i="2" s="1" a="1"/>
  <c r="D88" i="2" s="1"/>
  <c r="E87" i="2" a="1"/>
  <c r="E87" i="2" s="1"/>
  <c r="E89" i="2" s="1" a="1"/>
  <c r="E89" i="2" s="1"/>
  <c r="F87" i="2" a="1"/>
  <c r="F87" i="2"/>
  <c r="F88" i="2" s="1" a="1"/>
  <c r="F88" i="2" s="1"/>
  <c r="G87" i="2" a="1"/>
  <c r="G87" i="2" s="1"/>
  <c r="H87" i="2" a="1"/>
  <c r="H87" i="2" s="1"/>
  <c r="H89" i="2" s="1" a="1"/>
  <c r="H89" i="2" s="1"/>
  <c r="I87" i="2" a="1"/>
  <c r="I87" i="2" s="1"/>
  <c r="J87" i="2" a="1"/>
  <c r="J87" i="2"/>
  <c r="J88" i="2" s="1" a="1"/>
  <c r="J88" i="2" s="1"/>
  <c r="K87" i="2" a="1"/>
  <c r="K87" i="2"/>
  <c r="K88" i="2" s="1" a="1"/>
  <c r="K88" i="2" s="1"/>
  <c r="L87" i="2" a="1"/>
  <c r="L87" i="2" s="1"/>
  <c r="L89" i="2" s="1" a="1"/>
  <c r="L89" i="2" s="1"/>
  <c r="M87" i="2" a="1"/>
  <c r="M87" i="2" s="1"/>
  <c r="N87" i="2" a="1"/>
  <c r="N87" i="2"/>
  <c r="N88" i="2" s="1" a="1"/>
  <c r="N88" i="2" s="1"/>
  <c r="O87" i="2" a="1"/>
  <c r="O87" i="2"/>
  <c r="O89" i="2" s="1" a="1"/>
  <c r="O89" i="2" s="1"/>
  <c r="E88" i="2" a="1"/>
  <c r="E88" i="2" s="1"/>
  <c r="H88" i="2" a="1"/>
  <c r="H88" i="2" s="1"/>
  <c r="I88" i="2" a="1"/>
  <c r="I88" i="2" s="1"/>
  <c r="M88" i="2" a="1"/>
  <c r="M88" i="2" s="1"/>
  <c r="O88" i="2" a="1"/>
  <c r="O88" i="2" s="1"/>
  <c r="D89" i="2" a="1"/>
  <c r="D89" i="2" s="1"/>
  <c r="I89" i="2" a="1"/>
  <c r="I89" i="2" s="1"/>
  <c r="K89" i="2" a="1"/>
  <c r="K89" i="2" s="1"/>
  <c r="M89" i="2" a="1"/>
  <c r="M89" i="2" s="1"/>
  <c r="D92" i="2" a="1"/>
  <c r="D92" i="2" s="1"/>
  <c r="E92" i="2" a="1"/>
  <c r="E92" i="2" s="1"/>
  <c r="E93" i="2" s="1" a="1"/>
  <c r="E93" i="2" s="1"/>
  <c r="F92" i="2" a="1"/>
  <c r="F92" i="2"/>
  <c r="F93" i="2" s="1" a="1"/>
  <c r="F93" i="2" s="1"/>
  <c r="G92" i="2" a="1"/>
  <c r="G92" i="2" s="1"/>
  <c r="H92" i="2" a="1"/>
  <c r="H92" i="2" s="1"/>
  <c r="I92" i="2" a="1"/>
  <c r="I92" i="2" s="1"/>
  <c r="I94" i="2" s="1" a="1"/>
  <c r="I94" i="2" s="1"/>
  <c r="J92" i="2" a="1"/>
  <c r="J92" i="2"/>
  <c r="J93" i="2" s="1" a="1"/>
  <c r="J93" i="2" s="1"/>
  <c r="K92" i="2" a="1"/>
  <c r="K92" i="2" s="1"/>
  <c r="L92" i="2" a="1"/>
  <c r="L92" i="2" s="1"/>
  <c r="M92" i="2" a="1"/>
  <c r="M92" i="2" s="1"/>
  <c r="N92" i="2" a="1"/>
  <c r="N92" i="2"/>
  <c r="N94" i="2" s="1" a="1"/>
  <c r="N94" i="2" s="1"/>
  <c r="O92" i="2" a="1"/>
  <c r="O92" i="2"/>
  <c r="O93" i="2" s="1" a="1"/>
  <c r="O93" i="2" s="1"/>
  <c r="D93" i="2" a="1"/>
  <c r="D93" i="2" s="1"/>
  <c r="H93" i="2" a="1"/>
  <c r="H93" i="2" s="1"/>
  <c r="L93" i="2" a="1"/>
  <c r="L93" i="2" s="1"/>
  <c r="M93" i="2" a="1"/>
  <c r="M93" i="2" s="1"/>
  <c r="D94" i="2" a="1"/>
  <c r="D94" i="2" s="1"/>
  <c r="H94" i="2" a="1"/>
  <c r="H94" i="2" s="1"/>
  <c r="L94" i="2" a="1"/>
  <c r="L94" i="2" s="1"/>
  <c r="M94" i="2" a="1"/>
  <c r="M94" i="2" s="1"/>
  <c r="D97" i="2" a="1"/>
  <c r="D97" i="2" s="1"/>
  <c r="D98" i="2" s="1" a="1"/>
  <c r="D98" i="2" s="1"/>
  <c r="E97" i="2" a="1"/>
  <c r="E97" i="2" s="1"/>
  <c r="E98" i="2" s="1" a="1"/>
  <c r="E98" i="2" s="1"/>
  <c r="F97" i="2" a="1"/>
  <c r="F97" i="2"/>
  <c r="F98" i="2" s="1" a="1"/>
  <c r="F98" i="2" s="1"/>
  <c r="G97" i="2" a="1"/>
  <c r="G97" i="2"/>
  <c r="G98" i="2" s="1" a="1"/>
  <c r="G98" i="2" s="1"/>
  <c r="H97" i="2" a="1"/>
  <c r="H97" i="2" s="1"/>
  <c r="I97" i="2" a="1"/>
  <c r="I97" i="2" s="1"/>
  <c r="I99" i="2" s="1" a="1"/>
  <c r="I99" i="2" s="1"/>
  <c r="J97" i="2" a="1"/>
  <c r="J97" i="2"/>
  <c r="J99" i="2" s="1" a="1"/>
  <c r="J99" i="2" s="1"/>
  <c r="K97" i="2" a="1"/>
  <c r="K97" i="2" s="1"/>
  <c r="L97" i="2" a="1"/>
  <c r="L97" i="2" s="1"/>
  <c r="M97" i="2" a="1"/>
  <c r="M97" i="2" s="1"/>
  <c r="M98" i="2" s="1" a="1"/>
  <c r="M98" i="2" s="1"/>
  <c r="N97" i="2" a="1"/>
  <c r="N97" i="2"/>
  <c r="N98" i="2" s="1" a="1"/>
  <c r="N98" i="2" s="1"/>
  <c r="O97" i="2" a="1"/>
  <c r="O97" i="2" s="1"/>
  <c r="H98" i="2" a="1"/>
  <c r="H98" i="2" s="1"/>
  <c r="I98" i="2" a="1"/>
  <c r="I98" i="2" s="1"/>
  <c r="L98" i="2" a="1"/>
  <c r="L98" i="2" s="1"/>
  <c r="E99" i="2" a="1"/>
  <c r="E99" i="2" s="1"/>
  <c r="G99" i="2" a="1"/>
  <c r="G99" i="2" s="1"/>
  <c r="H99" i="2" a="1"/>
  <c r="H99" i="2" s="1"/>
  <c r="L99" i="2" a="1"/>
  <c r="L99" i="2" s="1"/>
  <c r="M99" i="2" a="1"/>
  <c r="M99" i="2" s="1"/>
  <c r="D40" i="2" a="1"/>
  <c r="D40" i="2" s="1"/>
  <c r="E40" i="2" a="1"/>
  <c r="E40" i="2" s="1"/>
  <c r="F40" i="2" a="1"/>
  <c r="F40" i="2"/>
  <c r="G40" i="2" a="1"/>
  <c r="G40" i="2"/>
  <c r="G41" i="2" s="1" a="1"/>
  <c r="G41" i="2" s="1"/>
  <c r="H40" i="2" a="1"/>
  <c r="H40" i="2" s="1"/>
  <c r="I40" i="2" a="1"/>
  <c r="I40" i="2" s="1"/>
  <c r="J40" i="2" a="1"/>
  <c r="J40" i="2" s="1"/>
  <c r="K40" i="2" a="1"/>
  <c r="K40" i="2"/>
  <c r="K41" i="2" s="1" a="1"/>
  <c r="K41" i="2" s="1"/>
  <c r="L40" i="2" a="1"/>
  <c r="L40" i="2" s="1"/>
  <c r="M40" i="2" a="1"/>
  <c r="M40" i="2" s="1"/>
  <c r="N40" i="2" a="1"/>
  <c r="N40" i="2" s="1"/>
  <c r="O40" i="2" a="1"/>
  <c r="O40" i="2"/>
  <c r="O41" i="2" s="1" a="1"/>
  <c r="O41" i="2" s="1"/>
  <c r="F41" i="2" a="1"/>
  <c r="F41" i="2" s="1"/>
  <c r="F42" i="2" a="1"/>
  <c r="F42" i="2" s="1"/>
  <c r="D45" i="2" a="1"/>
  <c r="D45" i="2" s="1"/>
  <c r="E45" i="2" a="1"/>
  <c r="E45" i="2" s="1"/>
  <c r="F45" i="2" a="1"/>
  <c r="F45" i="2" s="1"/>
  <c r="G45" i="2" a="1"/>
  <c r="G45" i="2"/>
  <c r="G46" i="2" s="1" a="1"/>
  <c r="G46" i="2" s="1"/>
  <c r="H45" i="2" a="1"/>
  <c r="H45" i="2" s="1"/>
  <c r="I45" i="2" a="1"/>
  <c r="I45" i="2" s="1"/>
  <c r="J45" i="2" a="1"/>
  <c r="J45" i="2" s="1"/>
  <c r="K45" i="2" a="1"/>
  <c r="K45" i="2"/>
  <c r="K46" i="2" s="1" a="1"/>
  <c r="K46" i="2" s="1"/>
  <c r="L45" i="2" a="1"/>
  <c r="L45" i="2" s="1"/>
  <c r="M45" i="2" a="1"/>
  <c r="M45" i="2" s="1"/>
  <c r="N45" i="2" a="1"/>
  <c r="N45" i="2" s="1"/>
  <c r="O45" i="2" a="1"/>
  <c r="O45" i="2"/>
  <c r="O46" i="2" s="1" a="1"/>
  <c r="O46" i="2" s="1"/>
  <c r="D50" i="2" a="1"/>
  <c r="D50" i="2" s="1"/>
  <c r="E50" i="2" a="1"/>
  <c r="E50" i="2" s="1"/>
  <c r="F50" i="2" a="1"/>
  <c r="F50" i="2" s="1"/>
  <c r="G50" i="2" a="1"/>
  <c r="G50" i="2"/>
  <c r="H50" i="2" a="1"/>
  <c r="H50" i="2" s="1"/>
  <c r="I50" i="2" a="1"/>
  <c r="I50" i="2" s="1"/>
  <c r="J50" i="2" a="1"/>
  <c r="J50" i="2" s="1"/>
  <c r="K50" i="2" a="1"/>
  <c r="K50" i="2"/>
  <c r="K51" i="2" s="1" a="1"/>
  <c r="K51" i="2" s="1"/>
  <c r="L50" i="2" a="1"/>
  <c r="L50" i="2" s="1"/>
  <c r="M50" i="2" a="1"/>
  <c r="M50" i="2" s="1"/>
  <c r="N50" i="2" a="1"/>
  <c r="N50" i="2" s="1"/>
  <c r="O50" i="2" a="1"/>
  <c r="O50" i="2"/>
  <c r="O51" i="2" s="1" a="1"/>
  <c r="O51" i="2" s="1"/>
  <c r="D55" i="2" a="1"/>
  <c r="D55" i="2" s="1"/>
  <c r="E55" i="2" a="1"/>
  <c r="E55" i="2" s="1"/>
  <c r="F55" i="2" a="1"/>
  <c r="F55" i="2" s="1"/>
  <c r="G55" i="2" a="1"/>
  <c r="G55" i="2"/>
  <c r="G57" i="2" s="1" a="1"/>
  <c r="G57" i="2" s="1"/>
  <c r="H55" i="2" a="1"/>
  <c r="H55" i="2" s="1"/>
  <c r="I55" i="2" a="1"/>
  <c r="I55" i="2" s="1"/>
  <c r="J55" i="2" a="1"/>
  <c r="J55" i="2" s="1"/>
  <c r="K55" i="2" a="1"/>
  <c r="K55" i="2"/>
  <c r="K57" i="2" s="1" a="1"/>
  <c r="K57" i="2" s="1"/>
  <c r="L55" i="2" a="1"/>
  <c r="L55" i="2" s="1"/>
  <c r="M55" i="2" a="1"/>
  <c r="M55" i="2" s="1"/>
  <c r="N55" i="2" a="1"/>
  <c r="N55" i="2" s="1"/>
  <c r="O55" i="2" a="1"/>
  <c r="O55" i="2"/>
  <c r="O57" i="2" s="1" a="1"/>
  <c r="O57" i="2" s="1"/>
  <c r="D60" i="2" a="1"/>
  <c r="D60" i="2" s="1"/>
  <c r="E60" i="2" a="1"/>
  <c r="E60" i="2" s="1"/>
  <c r="F60" i="2" a="1"/>
  <c r="F60" i="2" s="1"/>
  <c r="G60" i="2" a="1"/>
  <c r="G60" i="2"/>
  <c r="G61" i="2" s="1" a="1"/>
  <c r="G61" i="2" s="1"/>
  <c r="H60" i="2" a="1"/>
  <c r="H60" i="2" s="1"/>
  <c r="H61" i="2" s="1" a="1"/>
  <c r="H61" i="2" s="1"/>
  <c r="I60" i="2" a="1"/>
  <c r="I60" i="2" s="1"/>
  <c r="J60" i="2" a="1"/>
  <c r="J60" i="2" s="1"/>
  <c r="K60" i="2" a="1"/>
  <c r="K60" i="2"/>
  <c r="K61" i="2" s="1" a="1"/>
  <c r="K61" i="2" s="1"/>
  <c r="L60" i="2" a="1"/>
  <c r="L60" i="2" s="1"/>
  <c r="L61" i="2" s="1" a="1"/>
  <c r="L61" i="2" s="1"/>
  <c r="M60" i="2" a="1"/>
  <c r="M60" i="2" s="1"/>
  <c r="N60" i="2" a="1"/>
  <c r="N60" i="2" s="1"/>
  <c r="O60" i="2" a="1"/>
  <c r="O60" i="2"/>
  <c r="O62" i="2" s="1" a="1"/>
  <c r="D61" i="2" a="1"/>
  <c r="D61" i="2" s="1"/>
  <c r="D62" i="2" a="1"/>
  <c r="D62" i="2" s="1"/>
  <c r="H62" i="2" a="1"/>
  <c r="H62" i="2" s="1"/>
  <c r="L62" i="2" a="1"/>
  <c r="L62" i="2" s="1"/>
  <c r="O62" i="2"/>
  <c r="D65" i="2" a="1"/>
  <c r="D65" i="2" s="1"/>
  <c r="D67" i="2" s="1" a="1"/>
  <c r="D67" i="2" s="1"/>
  <c r="E65" i="2" a="1"/>
  <c r="E65" i="2" s="1"/>
  <c r="F65" i="2" a="1"/>
  <c r="F65" i="2" s="1"/>
  <c r="G65" i="2" a="1"/>
  <c r="G65" i="2"/>
  <c r="G67" i="2" s="1" a="1"/>
  <c r="H65" i="2" a="1"/>
  <c r="H65" i="2" s="1"/>
  <c r="H67" i="2" s="1" a="1"/>
  <c r="H67" i="2" s="1"/>
  <c r="I65" i="2" a="1"/>
  <c r="I65" i="2" s="1"/>
  <c r="J65" i="2" a="1"/>
  <c r="J65" i="2" s="1"/>
  <c r="K65" i="2" a="1"/>
  <c r="K65" i="2"/>
  <c r="K66" i="2" s="1" a="1"/>
  <c r="L65" i="2" a="1"/>
  <c r="L65" i="2" s="1"/>
  <c r="M65" i="2" a="1"/>
  <c r="M65" i="2" s="1"/>
  <c r="N65" i="2" a="1"/>
  <c r="N65" i="2" s="1"/>
  <c r="O65" i="2" a="1"/>
  <c r="O65" i="2"/>
  <c r="O66" i="2" s="1" a="1"/>
  <c r="O66" i="2" s="1"/>
  <c r="H66" i="2" a="1"/>
  <c r="H66" i="2" s="1"/>
  <c r="K66" i="2"/>
  <c r="L66" i="2" a="1"/>
  <c r="L66" i="2" s="1"/>
  <c r="G67" i="2"/>
  <c r="L67" i="2" a="1"/>
  <c r="L67" i="2" s="1"/>
  <c r="D7" i="2" a="1"/>
  <c r="D7" i="2"/>
  <c r="D8" i="2" s="1" a="1"/>
  <c r="D8" i="2" s="1"/>
  <c r="E7" i="2" a="1"/>
  <c r="E7" i="2"/>
  <c r="E8" i="2" s="1" a="1"/>
  <c r="E8" i="2" s="1"/>
  <c r="F7" i="2" a="1"/>
  <c r="F7" i="2"/>
  <c r="F8" i="2" s="1" a="1"/>
  <c r="F8" i="2" s="1"/>
  <c r="G7" i="2" a="1"/>
  <c r="G7" i="2"/>
  <c r="G8" i="2" s="1" a="1"/>
  <c r="G8" i="2" s="1"/>
  <c r="H7" i="2" a="1"/>
  <c r="H7" i="2"/>
  <c r="H8" i="2" s="1" a="1"/>
  <c r="H8" i="2" s="1"/>
  <c r="I7" i="2" a="1"/>
  <c r="I7" i="2"/>
  <c r="I8" i="2" s="1" a="1"/>
  <c r="I8" i="2" s="1"/>
  <c r="J7" i="2" a="1"/>
  <c r="J7" i="2"/>
  <c r="J9" i="2" s="1" a="1"/>
  <c r="J9" i="2" s="1"/>
  <c r="K7" i="2" a="1"/>
  <c r="K7" i="2"/>
  <c r="K9" i="2" s="1" a="1"/>
  <c r="K9" i="2" s="1"/>
  <c r="L7" i="2" a="1"/>
  <c r="L7" i="2"/>
  <c r="L8" i="2" s="1" a="1"/>
  <c r="L8" i="2" s="1"/>
  <c r="M7" i="2" a="1"/>
  <c r="M7" i="2"/>
  <c r="M8" i="2" s="1" a="1"/>
  <c r="M8" i="2" s="1"/>
  <c r="N7" i="2" a="1"/>
  <c r="N7" i="2"/>
  <c r="N8" i="2" s="1" a="1"/>
  <c r="N8" i="2" s="1"/>
  <c r="O7" i="2" a="1"/>
  <c r="O7" i="2"/>
  <c r="O8" i="2" s="1" a="1"/>
  <c r="O8" i="2" s="1"/>
  <c r="D12" i="2" a="1"/>
  <c r="D12" i="2"/>
  <c r="D13" i="2" s="1" a="1"/>
  <c r="D13" i="2" s="1"/>
  <c r="E12" i="2" a="1"/>
  <c r="E12" i="2"/>
  <c r="E13" i="2" s="1" a="1"/>
  <c r="E13" i="2" s="1"/>
  <c r="F12" i="2" a="1"/>
  <c r="F12" i="2"/>
  <c r="F13" i="2" s="1" a="1"/>
  <c r="F13" i="2" s="1"/>
  <c r="G12" i="2" a="1"/>
  <c r="G12" i="2"/>
  <c r="G13" i="2" s="1" a="1"/>
  <c r="G13" i="2" s="1"/>
  <c r="H12" i="2" a="1"/>
  <c r="H12" i="2"/>
  <c r="H13" i="2" s="1" a="1"/>
  <c r="H13" i="2" s="1"/>
  <c r="I12" i="2" a="1"/>
  <c r="I12" i="2"/>
  <c r="I13" i="2" s="1" a="1"/>
  <c r="I13" i="2" s="1"/>
  <c r="J12" i="2" a="1"/>
  <c r="J12" i="2"/>
  <c r="J13" i="2" s="1" a="1"/>
  <c r="J13" i="2" s="1"/>
  <c r="K12" i="2" a="1"/>
  <c r="K12" i="2"/>
  <c r="K14" i="2" s="1" a="1"/>
  <c r="K14" i="2" s="1"/>
  <c r="L12" i="2" a="1"/>
  <c r="L12" i="2"/>
  <c r="L13" i="2" s="1" a="1"/>
  <c r="L13" i="2" s="1"/>
  <c r="M12" i="2" a="1"/>
  <c r="M12" i="2"/>
  <c r="M13" i="2" s="1" a="1"/>
  <c r="M13" i="2" s="1"/>
  <c r="N12" i="2" a="1"/>
  <c r="N12" i="2"/>
  <c r="N13" i="2" s="1" a="1"/>
  <c r="N13" i="2" s="1"/>
  <c r="O12" i="2" a="1"/>
  <c r="O12" i="2"/>
  <c r="O14" i="2" s="1" a="1"/>
  <c r="O14" i="2" s="1"/>
  <c r="E14" i="2" a="1"/>
  <c r="E14" i="2" s="1"/>
  <c r="F14" i="2" a="1"/>
  <c r="F14" i="2"/>
  <c r="G14" i="2" a="1"/>
  <c r="G14" i="2" s="1"/>
  <c r="I14" i="2" a="1"/>
  <c r="I14" i="2" s="1"/>
  <c r="M14" i="2" a="1"/>
  <c r="M14" i="2" s="1"/>
  <c r="N14" i="2" a="1"/>
  <c r="N14" i="2" s="1"/>
  <c r="D17" i="2" a="1"/>
  <c r="D17" i="2"/>
  <c r="D18" i="2" s="1" a="1"/>
  <c r="D18" i="2" s="1"/>
  <c r="E17" i="2" a="1"/>
  <c r="E17" i="2" s="1"/>
  <c r="F17" i="2" a="1"/>
  <c r="F17" i="2"/>
  <c r="F18" i="2" s="1" a="1"/>
  <c r="F18" i="2" s="1"/>
  <c r="G17" i="2" a="1"/>
  <c r="G17" i="2" s="1"/>
  <c r="H17" i="2" a="1"/>
  <c r="H17" i="2"/>
  <c r="H18" i="2" s="1" a="1"/>
  <c r="H18" i="2" s="1"/>
  <c r="I17" i="2" a="1"/>
  <c r="I17" i="2" s="1"/>
  <c r="J17" i="2" a="1"/>
  <c r="J17" i="2"/>
  <c r="J19" i="2" s="1" a="1"/>
  <c r="J19" i="2" s="1"/>
  <c r="K17" i="2" a="1"/>
  <c r="K17" i="2" s="1"/>
  <c r="L17" i="2" a="1"/>
  <c r="L17" i="2"/>
  <c r="L18" i="2" s="1" a="1"/>
  <c r="L18" i="2" s="1"/>
  <c r="M17" i="2" a="1"/>
  <c r="M17" i="2" s="1"/>
  <c r="N17" i="2" a="1"/>
  <c r="N17" i="2"/>
  <c r="N18" i="2" s="1" a="1"/>
  <c r="N18" i="2" s="1"/>
  <c r="O17" i="2" a="1"/>
  <c r="O17" i="2"/>
  <c r="O18" i="2" s="1" a="1"/>
  <c r="O18" i="2" s="1"/>
  <c r="D22" i="2" a="1"/>
  <c r="D22" i="2"/>
  <c r="D23" i="2" s="1" a="1"/>
  <c r="D23" i="2" s="1"/>
  <c r="E22" i="2" a="1"/>
  <c r="E22" i="2" s="1"/>
  <c r="F22" i="2" a="1"/>
  <c r="F22" i="2"/>
  <c r="F24" i="2" s="1" a="1"/>
  <c r="F24" i="2" s="1"/>
  <c r="G22" i="2" a="1"/>
  <c r="G22" i="2"/>
  <c r="G24" i="2" s="1" a="1"/>
  <c r="G24" i="2" s="1"/>
  <c r="H22" i="2" a="1"/>
  <c r="H22" i="2"/>
  <c r="H23" i="2" s="1" a="1"/>
  <c r="H23" i="2" s="1"/>
  <c r="I22" i="2" a="1"/>
  <c r="I22" i="2" s="1"/>
  <c r="I23" i="2" s="1" a="1"/>
  <c r="I23" i="2" s="1"/>
  <c r="J22" i="2" a="1"/>
  <c r="J22" i="2" s="1"/>
  <c r="K22" i="2" a="1"/>
  <c r="K22" i="2"/>
  <c r="K24" i="2" s="1" a="1"/>
  <c r="K24" i="2" s="1"/>
  <c r="L22" i="2" a="1"/>
  <c r="L22" i="2"/>
  <c r="L23" i="2" s="1" a="1"/>
  <c r="L23" i="2" s="1"/>
  <c r="M22" i="2" a="1"/>
  <c r="M22" i="2" s="1"/>
  <c r="M23" i="2" s="1" a="1"/>
  <c r="M23" i="2" s="1"/>
  <c r="N22" i="2" a="1"/>
  <c r="N22" i="2"/>
  <c r="O22" i="2" a="1"/>
  <c r="O22" i="2"/>
  <c r="F23" i="2" a="1"/>
  <c r="F23" i="2"/>
  <c r="G23" i="2" a="1"/>
  <c r="G23" i="2" s="1"/>
  <c r="N23" i="2" a="1"/>
  <c r="N23" i="2"/>
  <c r="O23" i="2" a="1"/>
  <c r="O23" i="2" s="1"/>
  <c r="I24" i="2" a="1"/>
  <c r="I24" i="2" s="1"/>
  <c r="M24" i="2" a="1"/>
  <c r="M24" i="2" s="1"/>
  <c r="N24" i="2" a="1"/>
  <c r="N24" i="2"/>
  <c r="O24" i="2" a="1"/>
  <c r="O24" i="2"/>
  <c r="D27" i="2" a="1"/>
  <c r="D27" i="2"/>
  <c r="D28" i="2" s="1" a="1"/>
  <c r="D28" i="2" s="1"/>
  <c r="E27" i="2" a="1"/>
  <c r="E27" i="2" s="1"/>
  <c r="F27" i="2" a="1"/>
  <c r="F27" i="2" s="1"/>
  <c r="G27" i="2" a="1"/>
  <c r="G27" i="2"/>
  <c r="H27" i="2" a="1"/>
  <c r="H27" i="2"/>
  <c r="H28" i="2" s="1" a="1"/>
  <c r="H28" i="2" s="1"/>
  <c r="I27" i="2" a="1"/>
  <c r="I27" i="2" s="1"/>
  <c r="I28" i="2" s="1" a="1"/>
  <c r="I28" i="2" s="1"/>
  <c r="J27" i="2" a="1"/>
  <c r="J27" i="2"/>
  <c r="K27" i="2" a="1"/>
  <c r="K27" i="2"/>
  <c r="K29" i="2" s="1" a="1"/>
  <c r="K29" i="2" s="1"/>
  <c r="L27" i="2" a="1"/>
  <c r="L27" i="2"/>
  <c r="L28" i="2" s="1" a="1"/>
  <c r="L28" i="2" s="1"/>
  <c r="M27" i="2" a="1"/>
  <c r="M27" i="2" s="1"/>
  <c r="M29" i="2" s="1" a="1"/>
  <c r="M29" i="2" s="1"/>
  <c r="N27" i="2" a="1"/>
  <c r="N27" i="2" s="1"/>
  <c r="O27" i="2" a="1"/>
  <c r="O27" i="2"/>
  <c r="O28" i="2" s="1" a="1"/>
  <c r="O28" i="2" s="1"/>
  <c r="E28" i="2" a="1"/>
  <c r="E28" i="2" s="1"/>
  <c r="G28" i="2" a="1"/>
  <c r="G28" i="2" s="1"/>
  <c r="J28" i="2" a="1"/>
  <c r="J28" i="2" s="1"/>
  <c r="K28" i="2" a="1"/>
  <c r="K28" i="2"/>
  <c r="E29" i="2" a="1"/>
  <c r="E29" i="2" s="1"/>
  <c r="G29" i="2" a="1"/>
  <c r="G29" i="2"/>
  <c r="I29" i="2" a="1"/>
  <c r="I29" i="2" s="1"/>
  <c r="J29" i="2" a="1"/>
  <c r="J29" i="2"/>
  <c r="O29" i="2" a="1"/>
  <c r="O29" i="2" s="1"/>
  <c r="D32" i="2" a="1"/>
  <c r="D32" i="2"/>
  <c r="D33" i="2" s="1" a="1"/>
  <c r="D33" i="2" s="1"/>
  <c r="E32" i="2" a="1"/>
  <c r="E32" i="2" s="1"/>
  <c r="F32" i="2" a="1"/>
  <c r="F32" i="2"/>
  <c r="F33" i="2" s="1" a="1"/>
  <c r="F33" i="2" s="1"/>
  <c r="G32" i="2" a="1"/>
  <c r="G32" i="2" s="1"/>
  <c r="H32" i="2" a="1"/>
  <c r="H32" i="2"/>
  <c r="H33" i="2" s="1" a="1"/>
  <c r="H33" i="2" s="1"/>
  <c r="I32" i="2" a="1"/>
  <c r="I32" i="2" s="1"/>
  <c r="J32" i="2" a="1"/>
  <c r="J32" i="2"/>
  <c r="J34" i="2" s="1" a="1"/>
  <c r="J34" i="2" s="1"/>
  <c r="K32" i="2" a="1"/>
  <c r="K32" i="2"/>
  <c r="K34" i="2" s="1" a="1"/>
  <c r="K34" i="2" s="1"/>
  <c r="L32" i="2" a="1"/>
  <c r="L32" i="2"/>
  <c r="L33" i="2" s="1" a="1"/>
  <c r="L33" i="2" s="1"/>
  <c r="M32" i="2" a="1"/>
  <c r="M32" i="2" s="1"/>
  <c r="M33" i="2" s="1" a="1"/>
  <c r="M33" i="2" s="1"/>
  <c r="N32" i="2" a="1"/>
  <c r="N32" i="2"/>
  <c r="N34" i="2" s="1" a="1"/>
  <c r="N34" i="2" s="1"/>
  <c r="O32" i="2" a="1"/>
  <c r="O32" i="2"/>
  <c r="O33" i="2" s="1" a="1"/>
  <c r="O33" i="2" s="1"/>
  <c r="E33" i="2" a="1"/>
  <c r="E33" i="2" s="1"/>
  <c r="I33" i="2" a="1"/>
  <c r="I33" i="2" s="1"/>
  <c r="J33" i="2" a="1"/>
  <c r="J33" i="2"/>
  <c r="K33" i="2" a="1"/>
  <c r="K33" i="2" s="1"/>
  <c r="E34" i="2" a="1"/>
  <c r="E34" i="2" s="1"/>
  <c r="F34" i="2" a="1"/>
  <c r="F34" i="2" s="1"/>
  <c r="I34" i="2" a="1"/>
  <c r="I34" i="2" s="1"/>
  <c r="M34" i="2" a="1"/>
  <c r="M34" i="2" s="1"/>
  <c r="P161" i="2" a="1"/>
  <c r="P161" i="2" s="1"/>
  <c r="P156" i="2" a="1"/>
  <c r="P156" i="2" s="1"/>
  <c r="P151" i="2" a="1"/>
  <c r="P151" i="2" s="1"/>
  <c r="P146" i="2" a="1"/>
  <c r="P146" i="2" s="1"/>
  <c r="P141" i="2" a="1"/>
  <c r="P141" i="2" s="1"/>
  <c r="P136" i="2" a="1"/>
  <c r="P136" i="2" s="1"/>
  <c r="P129" i="2" a="1"/>
  <c r="P129" i="2" s="1"/>
  <c r="P124" i="2" a="1"/>
  <c r="P124" i="2" s="1"/>
  <c r="P119" i="2" a="1"/>
  <c r="P119" i="2" s="1"/>
  <c r="P114" i="2" a="1"/>
  <c r="P114" i="2" s="1"/>
  <c r="P109" i="2" a="1"/>
  <c r="P109" i="2" s="1"/>
  <c r="P104" i="2" a="1"/>
  <c r="P104" i="2" s="1"/>
  <c r="P97" i="2" a="1"/>
  <c r="P97" i="2" s="1"/>
  <c r="P92" i="2" a="1"/>
  <c r="P92" i="2" s="1"/>
  <c r="P87" i="2" a="1"/>
  <c r="P87" i="2" s="1"/>
  <c r="P83" i="2" a="1"/>
  <c r="P83" i="2" s="1"/>
  <c r="P78" i="2" a="1"/>
  <c r="P78" i="2" s="1"/>
  <c r="P73" i="2" a="1"/>
  <c r="P73" i="2" s="1"/>
  <c r="P65" i="2" a="1"/>
  <c r="P65" i="2" s="1"/>
  <c r="P60" i="2" a="1"/>
  <c r="P60" i="2" s="1"/>
  <c r="P55" i="2" a="1"/>
  <c r="P55" i="2" s="1"/>
  <c r="P50" i="2" a="1"/>
  <c r="P50" i="2" s="1"/>
  <c r="P45" i="2" a="1"/>
  <c r="P45" i="2" s="1"/>
  <c r="P40" i="2" a="1"/>
  <c r="P40" i="2" s="1"/>
  <c r="P32" i="2" a="1"/>
  <c r="P32" i="2" s="1"/>
  <c r="P27" i="2" a="1"/>
  <c r="P27" i="2" s="1"/>
  <c r="P22" i="2" a="1"/>
  <c r="P22" i="2" s="1"/>
  <c r="P17" i="2" a="1"/>
  <c r="P17" i="2" s="1"/>
  <c r="P12" i="2" a="1"/>
  <c r="P12" i="2" s="1"/>
  <c r="P7" i="2" a="1"/>
  <c r="P7" i="2" s="1"/>
  <c r="D5" i="2" a="1"/>
  <c r="D5" i="2" s="1"/>
  <c r="E5" i="2" a="1"/>
  <c r="E5" i="2"/>
  <c r="F5" i="2" a="1"/>
  <c r="F5" i="2" s="1"/>
  <c r="G5" i="2" a="1"/>
  <c r="G5" i="2"/>
  <c r="H5" i="2" a="1"/>
  <c r="H5" i="2" s="1"/>
  <c r="I5" i="2" a="1"/>
  <c r="I5" i="2"/>
  <c r="J5" i="2" a="1"/>
  <c r="J5" i="2"/>
  <c r="K5" i="2" a="1"/>
  <c r="K5" i="2"/>
  <c r="L5" i="2" a="1"/>
  <c r="L5" i="2" s="1"/>
  <c r="M5" i="2" a="1"/>
  <c r="M5" i="2"/>
  <c r="N5" i="2" a="1"/>
  <c r="N5" i="2"/>
  <c r="O5" i="2" a="1"/>
  <c r="O5" i="2"/>
  <c r="P5" i="2" a="1"/>
  <c r="P5" i="2" s="1"/>
  <c r="K148" i="2" l="1" a="1"/>
  <c r="K148" i="2" s="1"/>
  <c r="K147" i="2" a="1"/>
  <c r="K147" i="2" s="1"/>
  <c r="O138" i="2" a="1"/>
  <c r="O138" i="2" s="1"/>
  <c r="O137" i="2" a="1"/>
  <c r="O137" i="2" s="1"/>
  <c r="K157" i="2" a="1"/>
  <c r="K157" i="2" s="1"/>
  <c r="K158" i="2" a="1"/>
  <c r="K158" i="2" s="1"/>
  <c r="K143" i="2" a="1"/>
  <c r="K143" i="2" s="1"/>
  <c r="K142" i="2" a="1"/>
  <c r="K142" i="2" s="1"/>
  <c r="G138" i="2" a="1"/>
  <c r="G138" i="2" s="1"/>
  <c r="G137" i="2" a="1"/>
  <c r="G137" i="2" s="1"/>
  <c r="O163" i="2" a="1"/>
  <c r="O163" i="2" s="1"/>
  <c r="O162" i="2" a="1"/>
  <c r="O162" i="2" s="1"/>
  <c r="E142" i="2" a="1"/>
  <c r="E142" i="2" s="1"/>
  <c r="E143" i="2" a="1"/>
  <c r="E143" i="2" s="1"/>
  <c r="H162" i="2" a="1"/>
  <c r="H162" i="2" s="1"/>
  <c r="H152" i="2" a="1"/>
  <c r="H152" i="2" s="1"/>
  <c r="M153" i="2" a="1"/>
  <c r="M153" i="2" s="1"/>
  <c r="M152" i="2" a="1"/>
  <c r="M152" i="2" s="1"/>
  <c r="E147" i="2" a="1"/>
  <c r="E147" i="2" s="1"/>
  <c r="E148" i="2" a="1"/>
  <c r="E148" i="2" s="1"/>
  <c r="D142" i="2" a="1"/>
  <c r="D142" i="2" s="1"/>
  <c r="D143" i="2" a="1"/>
  <c r="D143" i="2" s="1"/>
  <c r="H137" i="2" a="1"/>
  <c r="H137" i="2" s="1"/>
  <c r="H138" i="2" a="1"/>
  <c r="H138" i="2" s="1"/>
  <c r="G163" i="2" a="1"/>
  <c r="G163" i="2" s="1"/>
  <c r="G153" i="2" a="1"/>
  <c r="G153" i="2" s="1"/>
  <c r="I142" i="2" a="1"/>
  <c r="I142" i="2" s="1"/>
  <c r="I143" i="2" a="1"/>
  <c r="I143" i="2" s="1"/>
  <c r="M137" i="2" a="1"/>
  <c r="M137" i="2" s="1"/>
  <c r="M138" i="2" a="1"/>
  <c r="M138" i="2" s="1"/>
  <c r="M162" i="2" a="1"/>
  <c r="M162" i="2" s="1"/>
  <c r="M163" i="2" a="1"/>
  <c r="M163" i="2" s="1"/>
  <c r="I157" i="2" a="1"/>
  <c r="I157" i="2" s="1"/>
  <c r="I158" i="2" a="1"/>
  <c r="I158" i="2" s="1"/>
  <c r="H158" i="2" a="1"/>
  <c r="H158" i="2" s="1"/>
  <c r="O143" i="2" a="1"/>
  <c r="O143" i="2" s="1"/>
  <c r="M142" i="2" a="1"/>
  <c r="M142" i="2" s="1"/>
  <c r="M143" i="2" a="1"/>
  <c r="M143" i="2" s="1"/>
  <c r="I147" i="2" a="1"/>
  <c r="I147" i="2" s="1"/>
  <c r="I148" i="2" a="1"/>
  <c r="I148" i="2" s="1"/>
  <c r="H142" i="2" a="1"/>
  <c r="H142" i="2" s="1"/>
  <c r="H143" i="2" a="1"/>
  <c r="H143" i="2" s="1"/>
  <c r="L137" i="2" a="1"/>
  <c r="L137" i="2" s="1"/>
  <c r="L138" i="2" a="1"/>
  <c r="L138" i="2" s="1"/>
  <c r="L163" i="2" a="1"/>
  <c r="L163" i="2" s="1"/>
  <c r="E162" i="2" a="1"/>
  <c r="E162" i="2" s="1"/>
  <c r="E163" i="2" a="1"/>
  <c r="E163" i="2" s="1"/>
  <c r="M158" i="2" a="1"/>
  <c r="M158" i="2" s="1"/>
  <c r="M157" i="2" a="1"/>
  <c r="M157" i="2" s="1"/>
  <c r="E152" i="2" a="1"/>
  <c r="E152" i="2" s="1"/>
  <c r="E153" i="2" a="1"/>
  <c r="E153" i="2" s="1"/>
  <c r="M148" i="2" a="1"/>
  <c r="M148" i="2" s="1"/>
  <c r="M147" i="2" a="1"/>
  <c r="M147" i="2" s="1"/>
  <c r="I138" i="2" a="1"/>
  <c r="I138" i="2" s="1"/>
  <c r="I137" i="2" a="1"/>
  <c r="I137" i="2" s="1"/>
  <c r="G148" i="2" a="1"/>
  <c r="G148" i="2" s="1"/>
  <c r="E137" i="2" a="1"/>
  <c r="E137" i="2" s="1"/>
  <c r="E138" i="2" a="1"/>
  <c r="E138" i="2" s="1"/>
  <c r="E157" i="2" a="1"/>
  <c r="E157" i="2" s="1"/>
  <c r="E158" i="2" a="1"/>
  <c r="E158" i="2" s="1"/>
  <c r="I162" i="2" a="1"/>
  <c r="I162" i="2" s="1"/>
  <c r="I163" i="2" a="1"/>
  <c r="I163" i="2" s="1"/>
  <c r="I152" i="2" a="1"/>
  <c r="I152" i="2" s="1"/>
  <c r="I153" i="2" a="1"/>
  <c r="I153" i="2" s="1"/>
  <c r="D137" i="2" a="1"/>
  <c r="D137" i="2" s="1"/>
  <c r="D138" i="2" a="1"/>
  <c r="D138" i="2" s="1"/>
  <c r="N163" i="2" a="1"/>
  <c r="N163" i="2" s="1"/>
  <c r="J158" i="2" a="1"/>
  <c r="J158" i="2" s="1"/>
  <c r="N157" i="2" a="1"/>
  <c r="N157" i="2" s="1"/>
  <c r="J153" i="2" a="1"/>
  <c r="J153" i="2" s="1"/>
  <c r="N152" i="2" a="1"/>
  <c r="N152" i="2" s="1"/>
  <c r="F152" i="2" a="1"/>
  <c r="F152" i="2" s="1"/>
  <c r="N148" i="2" a="1"/>
  <c r="N148" i="2" s="1"/>
  <c r="F148" i="2" a="1"/>
  <c r="F148" i="2" s="1"/>
  <c r="J147" i="2" a="1"/>
  <c r="J147" i="2" s="1"/>
  <c r="N143" i="2" a="1"/>
  <c r="N143" i="2" s="1"/>
  <c r="F143" i="2" a="1"/>
  <c r="F143" i="2" s="1"/>
  <c r="J142" i="2" a="1"/>
  <c r="J142" i="2" s="1"/>
  <c r="J138" i="2" a="1"/>
  <c r="J138" i="2" s="1"/>
  <c r="F138" i="2" a="1"/>
  <c r="F138" i="2" s="1"/>
  <c r="N137" i="2" a="1"/>
  <c r="N137" i="2" s="1"/>
  <c r="J163" i="2" a="1"/>
  <c r="J163" i="2" s="1"/>
  <c r="F163" i="2" a="1"/>
  <c r="F163" i="2" s="1"/>
  <c r="F158" i="2" a="1"/>
  <c r="F158" i="2" s="1"/>
  <c r="I125" i="2" a="1"/>
  <c r="I125" i="2" s="1"/>
  <c r="I126" i="2" a="1"/>
  <c r="I126" i="2" s="1"/>
  <c r="M120" i="2" a="1"/>
  <c r="M120" i="2" s="1"/>
  <c r="M121" i="2" a="1"/>
  <c r="M121" i="2" s="1"/>
  <c r="L115" i="2" a="1"/>
  <c r="L115" i="2" s="1"/>
  <c r="L116" i="2" a="1"/>
  <c r="L116" i="2" s="1"/>
  <c r="F115" i="2" a="1"/>
  <c r="F115" i="2" s="1"/>
  <c r="F116" i="2" a="1"/>
  <c r="F116" i="2" s="1"/>
  <c r="N125" i="2" a="1"/>
  <c r="N125" i="2" s="1"/>
  <c r="N126" i="2" a="1"/>
  <c r="N126" i="2" s="1"/>
  <c r="G125" i="2" a="1"/>
  <c r="G125" i="2" s="1"/>
  <c r="G126" i="2" a="1"/>
  <c r="G126" i="2" s="1"/>
  <c r="K120" i="2" a="1"/>
  <c r="K120" i="2" s="1"/>
  <c r="K121" i="2" a="1"/>
  <c r="K121" i="2" s="1"/>
  <c r="E120" i="2" a="1"/>
  <c r="E120" i="2" s="1"/>
  <c r="E121" i="2" a="1"/>
  <c r="E121" i="2" s="1"/>
  <c r="G110" i="2" a="1"/>
  <c r="G110" i="2" s="1"/>
  <c r="G111" i="2" a="1"/>
  <c r="G111" i="2" s="1"/>
  <c r="H105" i="2" a="1"/>
  <c r="H105" i="2" s="1"/>
  <c r="H106" i="2" a="1"/>
  <c r="H106" i="2" s="1"/>
  <c r="H126" i="2" a="1"/>
  <c r="H126" i="2" s="1"/>
  <c r="M125" i="2" a="1"/>
  <c r="M125" i="2" s="1"/>
  <c r="M126" i="2" a="1"/>
  <c r="M126" i="2" s="1"/>
  <c r="D120" i="2" a="1"/>
  <c r="D120" i="2" s="1"/>
  <c r="D121" i="2" a="1"/>
  <c r="D121" i="2" s="1"/>
  <c r="J115" i="2" a="1"/>
  <c r="J115" i="2" s="1"/>
  <c r="J116" i="2" a="1"/>
  <c r="J116" i="2" s="1"/>
  <c r="K110" i="2" a="1"/>
  <c r="K110" i="2" s="1"/>
  <c r="K111" i="2" a="1"/>
  <c r="K111" i="2" s="1"/>
  <c r="G105" i="2" a="1"/>
  <c r="G105" i="2" s="1"/>
  <c r="G106" i="2" a="1"/>
  <c r="G106" i="2" s="1"/>
  <c r="N105" i="2" a="1"/>
  <c r="N105" i="2" s="1"/>
  <c r="N106" i="2" a="1"/>
  <c r="N106" i="2" s="1"/>
  <c r="K125" i="2" a="1"/>
  <c r="K125" i="2" s="1"/>
  <c r="K126" i="2" a="1"/>
  <c r="K126" i="2" s="1"/>
  <c r="E125" i="2" a="1"/>
  <c r="E125" i="2" s="1"/>
  <c r="E126" i="2" a="1"/>
  <c r="E126" i="2" s="1"/>
  <c r="O120" i="2" a="1"/>
  <c r="O120" i="2" s="1"/>
  <c r="O121" i="2" a="1"/>
  <c r="O121" i="2" s="1"/>
  <c r="I121" i="2" a="1"/>
  <c r="I121" i="2" s="1"/>
  <c r="I120" i="2" a="1"/>
  <c r="I120" i="2" s="1"/>
  <c r="H115" i="2" a="1"/>
  <c r="H115" i="2" s="1"/>
  <c r="H116" i="2" a="1"/>
  <c r="H116" i="2" s="1"/>
  <c r="J110" i="2" a="1"/>
  <c r="J110" i="2" s="1"/>
  <c r="J111" i="2" a="1"/>
  <c r="J111" i="2" s="1"/>
  <c r="K105" i="2" a="1"/>
  <c r="K105" i="2" s="1"/>
  <c r="K106" i="2" a="1"/>
  <c r="K106" i="2" s="1"/>
  <c r="F105" i="2" a="1"/>
  <c r="F105" i="2" s="1"/>
  <c r="F106" i="2" a="1"/>
  <c r="F106" i="2" s="1"/>
  <c r="L120" i="2" a="1"/>
  <c r="L120" i="2" s="1"/>
  <c r="L121" i="2" a="1"/>
  <c r="L121" i="2" s="1"/>
  <c r="F120" i="2" a="1"/>
  <c r="F120" i="2" s="1"/>
  <c r="F121" i="2" a="1"/>
  <c r="F121" i="2" s="1"/>
  <c r="K115" i="2" a="1"/>
  <c r="K115" i="2" s="1"/>
  <c r="K116" i="2" a="1"/>
  <c r="K116" i="2" s="1"/>
  <c r="E115" i="2" a="1"/>
  <c r="E115" i="2" s="1"/>
  <c r="E116" i="2" a="1"/>
  <c r="E116" i="2" s="1"/>
  <c r="L105" i="2" a="1"/>
  <c r="L105" i="2" s="1"/>
  <c r="L106" i="2" a="1"/>
  <c r="L106" i="2" s="1"/>
  <c r="J131" i="2" a="1"/>
  <c r="J131" i="2" s="1"/>
  <c r="D125" i="2" a="1"/>
  <c r="D125" i="2" s="1"/>
  <c r="D126" i="2" a="1"/>
  <c r="D126" i="2" s="1"/>
  <c r="H120" i="2" a="1"/>
  <c r="H120" i="2" s="1"/>
  <c r="H121" i="2" a="1"/>
  <c r="H121" i="2" s="1"/>
  <c r="N115" i="2" a="1"/>
  <c r="N115" i="2" s="1"/>
  <c r="N116" i="2" a="1"/>
  <c r="N116" i="2" s="1"/>
  <c r="G115" i="2" a="1"/>
  <c r="G115" i="2" s="1"/>
  <c r="G116" i="2" a="1"/>
  <c r="G116" i="2" s="1"/>
  <c r="N110" i="2" a="1"/>
  <c r="N110" i="2" s="1"/>
  <c r="N111" i="2" a="1"/>
  <c r="N111" i="2" s="1"/>
  <c r="O125" i="2" a="1"/>
  <c r="O125" i="2" s="1"/>
  <c r="O126" i="2" a="1"/>
  <c r="O126" i="2" s="1"/>
  <c r="I130" i="2" a="1"/>
  <c r="I130" i="2" s="1"/>
  <c r="F125" i="2" a="1"/>
  <c r="F125" i="2" s="1"/>
  <c r="F126" i="2" a="1"/>
  <c r="F126" i="2" s="1"/>
  <c r="J120" i="2" a="1"/>
  <c r="J120" i="2" s="1"/>
  <c r="J121" i="2" a="1"/>
  <c r="J121" i="2" s="1"/>
  <c r="O115" i="2" a="1"/>
  <c r="O115" i="2" s="1"/>
  <c r="O116" i="2" a="1"/>
  <c r="O116" i="2" s="1"/>
  <c r="I115" i="2" a="1"/>
  <c r="I115" i="2" s="1"/>
  <c r="I116" i="2" a="1"/>
  <c r="I116" i="2" s="1"/>
  <c r="O110" i="2" a="1"/>
  <c r="O110" i="2" s="1"/>
  <c r="O111" i="2" a="1"/>
  <c r="O111" i="2" s="1"/>
  <c r="F110" i="2" a="1"/>
  <c r="F110" i="2" s="1"/>
  <c r="F111" i="2" a="1"/>
  <c r="F111" i="2" s="1"/>
  <c r="J125" i="2" a="1"/>
  <c r="J125" i="2" s="1"/>
  <c r="J126" i="2" a="1"/>
  <c r="J126" i="2" s="1"/>
  <c r="N120" i="2" a="1"/>
  <c r="N120" i="2" s="1"/>
  <c r="N121" i="2" a="1"/>
  <c r="N121" i="2" s="1"/>
  <c r="G120" i="2" a="1"/>
  <c r="G120" i="2" s="1"/>
  <c r="G121" i="2" a="1"/>
  <c r="G121" i="2" s="1"/>
  <c r="M115" i="2" a="1"/>
  <c r="M115" i="2" s="1"/>
  <c r="M116" i="2" a="1"/>
  <c r="M116" i="2" s="1"/>
  <c r="O105" i="2" a="1"/>
  <c r="O105" i="2" s="1"/>
  <c r="O106" i="2" a="1"/>
  <c r="O106" i="2" s="1"/>
  <c r="J105" i="2" a="1"/>
  <c r="J105" i="2" s="1"/>
  <c r="J106" i="2" a="1"/>
  <c r="J106" i="2" s="1"/>
  <c r="D105" i="2" a="1"/>
  <c r="D105" i="2" s="1"/>
  <c r="D106" i="2" a="1"/>
  <c r="D106" i="2" s="1"/>
  <c r="E111" i="2" a="1"/>
  <c r="E111" i="2" s="1"/>
  <c r="M106" i="2" a="1"/>
  <c r="M106" i="2" s="1"/>
  <c r="I106" i="2" a="1"/>
  <c r="I106" i="2" s="1"/>
  <c r="E106" i="2" a="1"/>
  <c r="E106" i="2" s="1"/>
  <c r="L111" i="2" a="1"/>
  <c r="L111" i="2" s="1"/>
  <c r="H111" i="2" a="1"/>
  <c r="H111" i="2" s="1"/>
  <c r="D111" i="2" a="1"/>
  <c r="D111" i="2" s="1"/>
  <c r="K99" i="2" a="1"/>
  <c r="K99" i="2" s="1"/>
  <c r="K98" i="2" a="1"/>
  <c r="K98" i="2" s="1"/>
  <c r="G89" i="2" a="1"/>
  <c r="G89" i="2" s="1"/>
  <c r="G88" i="2" a="1"/>
  <c r="G88" i="2" s="1"/>
  <c r="O84" i="2" a="1"/>
  <c r="O84" i="2" s="1"/>
  <c r="O85" i="2" a="1"/>
  <c r="O85" i="2" s="1"/>
  <c r="K94" i="2" a="1"/>
  <c r="K94" i="2" s="1"/>
  <c r="K93" i="2" a="1"/>
  <c r="K93" i="2" s="1"/>
  <c r="K85" i="2" a="1"/>
  <c r="K85" i="2" s="1"/>
  <c r="K84" i="2" a="1"/>
  <c r="K84" i="2" s="1"/>
  <c r="O98" i="2" a="1"/>
  <c r="O98" i="2" s="1"/>
  <c r="O99" i="2" a="1"/>
  <c r="O99" i="2" s="1"/>
  <c r="G93" i="2" a="1"/>
  <c r="G93" i="2" s="1"/>
  <c r="G94" i="2" a="1"/>
  <c r="G94" i="2" s="1"/>
  <c r="G80" i="2" a="1"/>
  <c r="G80" i="2" s="1"/>
  <c r="G79" i="2" a="1"/>
  <c r="G79" i="2" s="1"/>
  <c r="D99" i="2" a="1"/>
  <c r="D99" i="2" s="1"/>
  <c r="O94" i="2" a="1"/>
  <c r="O94" i="2" s="1"/>
  <c r="L88" i="2" a="1"/>
  <c r="L88" i="2" s="1"/>
  <c r="M74" i="2" a="1"/>
  <c r="M74" i="2" s="1"/>
  <c r="M75" i="2" a="1"/>
  <c r="M75" i="2" s="1"/>
  <c r="G74" i="2" a="1"/>
  <c r="G74" i="2" s="1"/>
  <c r="G75" i="2" a="1"/>
  <c r="G75" i="2" s="1"/>
  <c r="E94" i="2" a="1"/>
  <c r="E94" i="2" s="1"/>
  <c r="I84" i="2" a="1"/>
  <c r="I84" i="2" s="1"/>
  <c r="I85" i="2" a="1"/>
  <c r="I85" i="2" s="1"/>
  <c r="L80" i="2" a="1"/>
  <c r="L80" i="2" s="1"/>
  <c r="G85" i="2" a="1"/>
  <c r="G85" i="2" s="1"/>
  <c r="K74" i="2" a="1"/>
  <c r="K74" i="2" s="1"/>
  <c r="K75" i="2" a="1"/>
  <c r="K75" i="2" s="1"/>
  <c r="D85" i="2" a="1"/>
  <c r="D85" i="2" s="1"/>
  <c r="K80" i="2" a="1"/>
  <c r="K80" i="2" s="1"/>
  <c r="I79" i="2" a="1"/>
  <c r="I79" i="2" s="1"/>
  <c r="I80" i="2" a="1"/>
  <c r="I80" i="2" s="1"/>
  <c r="I93" i="2" a="1"/>
  <c r="I93" i="2" s="1"/>
  <c r="M84" i="2" a="1"/>
  <c r="M84" i="2" s="1"/>
  <c r="M85" i="2" a="1"/>
  <c r="M85" i="2" s="1"/>
  <c r="L75" i="2" a="1"/>
  <c r="L75" i="2" s="1"/>
  <c r="O74" i="2" a="1"/>
  <c r="O74" i="2" s="1"/>
  <c r="O75" i="2" a="1"/>
  <c r="O75" i="2" s="1"/>
  <c r="E74" i="2" a="1"/>
  <c r="E74" i="2" s="1"/>
  <c r="E75" i="2" a="1"/>
  <c r="E75" i="2" s="1"/>
  <c r="I74" i="2" a="1"/>
  <c r="I74" i="2" s="1"/>
  <c r="I75" i="2" a="1"/>
  <c r="I75" i="2" s="1"/>
  <c r="E79" i="2" a="1"/>
  <c r="E79" i="2" s="1"/>
  <c r="E80" i="2" a="1"/>
  <c r="E80" i="2" s="1"/>
  <c r="E84" i="2" a="1"/>
  <c r="E84" i="2" s="1"/>
  <c r="E85" i="2" a="1"/>
  <c r="E85" i="2" s="1"/>
  <c r="M79" i="2" a="1"/>
  <c r="M79" i="2" s="1"/>
  <c r="M80" i="2" a="1"/>
  <c r="M80" i="2" s="1"/>
  <c r="N99" i="2" a="1"/>
  <c r="N99" i="2" s="1"/>
  <c r="F99" i="2" a="1"/>
  <c r="F99" i="2" s="1"/>
  <c r="J98" i="2" a="1"/>
  <c r="J98" i="2" s="1"/>
  <c r="J94" i="2" a="1"/>
  <c r="J94" i="2" s="1"/>
  <c r="N93" i="2" a="1"/>
  <c r="N93" i="2" s="1"/>
  <c r="N89" i="2" a="1"/>
  <c r="N89" i="2" s="1"/>
  <c r="N85" i="2" a="1"/>
  <c r="N85" i="2" s="1"/>
  <c r="F85" i="2" a="1"/>
  <c r="F85" i="2" s="1"/>
  <c r="J84" i="2" a="1"/>
  <c r="J84" i="2" s="1"/>
  <c r="N80" i="2" a="1"/>
  <c r="N80" i="2" s="1"/>
  <c r="F80" i="2" a="1"/>
  <c r="F80" i="2" s="1"/>
  <c r="J79" i="2" a="1"/>
  <c r="J79" i="2" s="1"/>
  <c r="N75" i="2" a="1"/>
  <c r="N75" i="2" s="1"/>
  <c r="J75" i="2" a="1"/>
  <c r="J75" i="2" s="1"/>
  <c r="F75" i="2" a="1"/>
  <c r="F75" i="2" s="1"/>
  <c r="F94" i="2" a="1"/>
  <c r="F94" i="2" s="1"/>
  <c r="J89" i="2" a="1"/>
  <c r="J89" i="2" s="1"/>
  <c r="F89" i="2" a="1"/>
  <c r="F89" i="2" s="1"/>
  <c r="I57" i="2" a="1"/>
  <c r="I57" i="2" s="1"/>
  <c r="I56" i="2" a="1"/>
  <c r="I56" i="2" s="1"/>
  <c r="H51" i="2" a="1"/>
  <c r="H51" i="2" s="1"/>
  <c r="H52" i="2" a="1"/>
  <c r="H52" i="2" s="1"/>
  <c r="I42" i="2" a="1"/>
  <c r="I42" i="2" s="1"/>
  <c r="I41" i="2" a="1"/>
  <c r="I41" i="2" s="1"/>
  <c r="D66" i="2" a="1"/>
  <c r="D66" i="2" s="1"/>
  <c r="J67" i="2" a="1"/>
  <c r="J67" i="2" s="1"/>
  <c r="J66" i="2" a="1"/>
  <c r="J66" i="2" s="1"/>
  <c r="I61" i="2" a="1"/>
  <c r="I61" i="2" s="1"/>
  <c r="I62" i="2" a="1"/>
  <c r="I62" i="2" s="1"/>
  <c r="H56" i="2" a="1"/>
  <c r="H56" i="2" s="1"/>
  <c r="H57" i="2" a="1"/>
  <c r="H57" i="2" s="1"/>
  <c r="N51" i="2" a="1"/>
  <c r="N51" i="2" s="1"/>
  <c r="N52" i="2" a="1"/>
  <c r="N52" i="2" s="1"/>
  <c r="G51" i="2" a="1"/>
  <c r="G51" i="2" s="1"/>
  <c r="G52" i="2" a="1"/>
  <c r="G52" i="2" s="1"/>
  <c r="N46" i="2" a="1"/>
  <c r="N46" i="2" s="1"/>
  <c r="N47" i="2" a="1"/>
  <c r="N47" i="2" s="1"/>
  <c r="H41" i="2" a="1"/>
  <c r="H41" i="2" s="1"/>
  <c r="H42" i="2" a="1"/>
  <c r="H42" i="2" s="1"/>
  <c r="I67" i="2" a="1"/>
  <c r="I67" i="2" s="1"/>
  <c r="I66" i="2" a="1"/>
  <c r="I66" i="2" s="1"/>
  <c r="N56" i="2" a="1"/>
  <c r="N56" i="2" s="1"/>
  <c r="N57" i="2" a="1"/>
  <c r="N57" i="2" s="1"/>
  <c r="M52" i="2" a="1"/>
  <c r="M52" i="2" s="1"/>
  <c r="M51" i="2" a="1"/>
  <c r="M51" i="2" s="1"/>
  <c r="M46" i="2" a="1"/>
  <c r="M46" i="2" s="1"/>
  <c r="M47" i="2" a="1"/>
  <c r="M47" i="2" s="1"/>
  <c r="N42" i="2" a="1"/>
  <c r="N42" i="2" s="1"/>
  <c r="N41" i="2" a="1"/>
  <c r="N41" i="2" s="1"/>
  <c r="J61" i="2" a="1"/>
  <c r="J61" i="2" s="1"/>
  <c r="J62" i="2" a="1"/>
  <c r="J62" i="2" s="1"/>
  <c r="M41" i="2" a="1"/>
  <c r="M41" i="2" s="1"/>
  <c r="M42" i="2" a="1"/>
  <c r="M42" i="2" s="1"/>
  <c r="M61" i="2" a="1"/>
  <c r="M61" i="2" s="1"/>
  <c r="M62" i="2" a="1"/>
  <c r="M62" i="2" s="1"/>
  <c r="L56" i="2" a="1"/>
  <c r="L56" i="2" s="1"/>
  <c r="L57" i="2" a="1"/>
  <c r="L57" i="2" s="1"/>
  <c r="F56" i="2" a="1"/>
  <c r="F56" i="2" s="1"/>
  <c r="F57" i="2" a="1"/>
  <c r="F57" i="2" s="1"/>
  <c r="E52" i="2" a="1"/>
  <c r="E52" i="2" s="1"/>
  <c r="E51" i="2" a="1"/>
  <c r="E51" i="2" s="1"/>
  <c r="M66" i="2" a="1"/>
  <c r="M66" i="2" s="1"/>
  <c r="M67" i="2" a="1"/>
  <c r="M67" i="2" s="1"/>
  <c r="F61" i="2" a="1"/>
  <c r="F61" i="2" s="1"/>
  <c r="F62" i="2" a="1"/>
  <c r="F62" i="2" s="1"/>
  <c r="E56" i="2" a="1"/>
  <c r="E56" i="2" s="1"/>
  <c r="E57" i="2" a="1"/>
  <c r="E57" i="2" s="1"/>
  <c r="D51" i="2" a="1"/>
  <c r="D51" i="2" s="1"/>
  <c r="D52" i="2" a="1"/>
  <c r="D52" i="2" s="1"/>
  <c r="D46" i="2" a="1"/>
  <c r="D46" i="2" s="1"/>
  <c r="D47" i="2" a="1"/>
  <c r="D47" i="2" s="1"/>
  <c r="N62" i="2" a="1"/>
  <c r="N62" i="2" s="1"/>
  <c r="N61" i="2" a="1"/>
  <c r="N61" i="2" s="1"/>
  <c r="M56" i="2" a="1"/>
  <c r="M56" i="2" s="1"/>
  <c r="M57" i="2" a="1"/>
  <c r="M57" i="2" s="1"/>
  <c r="L51" i="2" a="1"/>
  <c r="L51" i="2" s="1"/>
  <c r="L52" i="2" a="1"/>
  <c r="L52" i="2" s="1"/>
  <c r="F51" i="2" a="1"/>
  <c r="F51" i="2" s="1"/>
  <c r="F52" i="2" a="1"/>
  <c r="F52" i="2" s="1"/>
  <c r="L46" i="2" a="1"/>
  <c r="L46" i="2" s="1"/>
  <c r="L47" i="2" a="1"/>
  <c r="L47" i="2" s="1"/>
  <c r="E46" i="2" a="1"/>
  <c r="E46" i="2" s="1"/>
  <c r="E47" i="2" a="1"/>
  <c r="E47" i="2" s="1"/>
  <c r="F66" i="2" a="1"/>
  <c r="F66" i="2" s="1"/>
  <c r="F67" i="2" a="1"/>
  <c r="F67" i="2" s="1"/>
  <c r="E61" i="2" a="1"/>
  <c r="E61" i="2" s="1"/>
  <c r="E62" i="2" a="1"/>
  <c r="E62" i="2" s="1"/>
  <c r="D56" i="2" a="1"/>
  <c r="D56" i="2" s="1"/>
  <c r="D57" i="2" a="1"/>
  <c r="D57" i="2" s="1"/>
  <c r="J51" i="2" a="1"/>
  <c r="J51" i="2" s="1"/>
  <c r="J52" i="2" a="1"/>
  <c r="J52" i="2" s="1"/>
  <c r="J46" i="2" a="1"/>
  <c r="J46" i="2" s="1"/>
  <c r="J47" i="2" a="1"/>
  <c r="J47" i="2" s="1"/>
  <c r="E41" i="2" a="1"/>
  <c r="E41" i="2" s="1"/>
  <c r="E42" i="2" a="1"/>
  <c r="E42" i="2" s="1"/>
  <c r="H46" i="2" a="1"/>
  <c r="H46" i="2" s="1"/>
  <c r="H47" i="2" a="1"/>
  <c r="H47" i="2" s="1"/>
  <c r="F46" i="2" a="1"/>
  <c r="F46" i="2" s="1"/>
  <c r="F47" i="2" a="1"/>
  <c r="F47" i="2" s="1"/>
  <c r="N66" i="2" a="1"/>
  <c r="N66" i="2" s="1"/>
  <c r="N67" i="2" a="1"/>
  <c r="N67" i="2" s="1"/>
  <c r="L41" i="2" a="1"/>
  <c r="L41" i="2" s="1"/>
  <c r="L42" i="2" a="1"/>
  <c r="L42" i="2" s="1"/>
  <c r="E66" i="2" a="1"/>
  <c r="E66" i="2" s="1"/>
  <c r="E67" i="2" a="1"/>
  <c r="E67" i="2" s="1"/>
  <c r="J57" i="2" a="1"/>
  <c r="J57" i="2" s="1"/>
  <c r="J56" i="2" a="1"/>
  <c r="J56" i="2" s="1"/>
  <c r="I51" i="2" a="1"/>
  <c r="I51" i="2" s="1"/>
  <c r="I52" i="2" a="1"/>
  <c r="I52" i="2" s="1"/>
  <c r="I47" i="2" a="1"/>
  <c r="I47" i="2" s="1"/>
  <c r="I46" i="2" a="1"/>
  <c r="I46" i="2" s="1"/>
  <c r="J41" i="2" a="1"/>
  <c r="J41" i="2" s="1"/>
  <c r="J42" i="2" a="1"/>
  <c r="J42" i="2" s="1"/>
  <c r="D41" i="2" a="1"/>
  <c r="D41" i="2" s="1"/>
  <c r="D42" i="2" a="1"/>
  <c r="D42" i="2" s="1"/>
  <c r="K67" i="2" a="1"/>
  <c r="K67" i="2" s="1"/>
  <c r="K62" i="2" a="1"/>
  <c r="K62" i="2" s="1"/>
  <c r="O61" i="2" a="1"/>
  <c r="O61" i="2" s="1"/>
  <c r="O56" i="2" a="1"/>
  <c r="O56" i="2" s="1"/>
  <c r="O52" i="2" a="1"/>
  <c r="O52" i="2" s="1"/>
  <c r="K52" i="2" a="1"/>
  <c r="K52" i="2" s="1"/>
  <c r="O47" i="2" a="1"/>
  <c r="O47" i="2" s="1"/>
  <c r="K47" i="2" a="1"/>
  <c r="K47" i="2" s="1"/>
  <c r="G47" i="2" a="1"/>
  <c r="G47" i="2" s="1"/>
  <c r="O42" i="2" a="1"/>
  <c r="O42" i="2" s="1"/>
  <c r="K42" i="2" a="1"/>
  <c r="K42" i="2" s="1"/>
  <c r="G42" i="2" a="1"/>
  <c r="G42" i="2" s="1"/>
  <c r="O67" i="2" a="1"/>
  <c r="O67" i="2" s="1"/>
  <c r="G66" i="2" a="1"/>
  <c r="G66" i="2" s="1"/>
  <c r="K56" i="2" a="1"/>
  <c r="K56" i="2" s="1"/>
  <c r="G56" i="2" a="1"/>
  <c r="G56" i="2" s="1"/>
  <c r="G62" i="2" a="1"/>
  <c r="G62" i="2" s="1"/>
  <c r="J23" i="2" a="1"/>
  <c r="J23" i="2" s="1"/>
  <c r="J24" i="2" a="1"/>
  <c r="J24" i="2" s="1"/>
  <c r="G18" i="2" a="1"/>
  <c r="G18" i="2" s="1"/>
  <c r="G19" i="2" a="1"/>
  <c r="G19" i="2" s="1"/>
  <c r="N28" i="2" a="1"/>
  <c r="N28" i="2" s="1"/>
  <c r="N29" i="2" a="1"/>
  <c r="N29" i="2" s="1"/>
  <c r="K19" i="2" a="1"/>
  <c r="K19" i="2" s="1"/>
  <c r="K18" i="2" a="1"/>
  <c r="K18" i="2" s="1"/>
  <c r="F29" i="2" a="1"/>
  <c r="F29" i="2" s="1"/>
  <c r="F28" i="2" a="1"/>
  <c r="F28" i="2" s="1"/>
  <c r="G34" i="2" a="1"/>
  <c r="G34" i="2" s="1"/>
  <c r="G33" i="2" a="1"/>
  <c r="G33" i="2" s="1"/>
  <c r="M28" i="2" a="1"/>
  <c r="M28" i="2" s="1"/>
  <c r="O19" i="2" a="1"/>
  <c r="O19" i="2" s="1"/>
  <c r="K13" i="2" a="1"/>
  <c r="K13" i="2" s="1"/>
  <c r="O9" i="2" a="1"/>
  <c r="O9" i="2" s="1"/>
  <c r="I18" i="2" a="1"/>
  <c r="I18" i="2" s="1"/>
  <c r="I19" i="2" a="1"/>
  <c r="I19" i="2" s="1"/>
  <c r="O34" i="2" a="1"/>
  <c r="O34" i="2" s="1"/>
  <c r="K23" i="2" a="1"/>
  <c r="K23" i="2" s="1"/>
  <c r="M19" i="2" a="1"/>
  <c r="M19" i="2" s="1"/>
  <c r="M18" i="2" a="1"/>
  <c r="M18" i="2" s="1"/>
  <c r="G9" i="2" a="1"/>
  <c r="G9" i="2" s="1"/>
  <c r="K8" i="2" a="1"/>
  <c r="K8" i="2" s="1"/>
  <c r="E19" i="2" a="1"/>
  <c r="E19" i="2" s="1"/>
  <c r="E18" i="2" a="1"/>
  <c r="E18" i="2" s="1"/>
  <c r="J18" i="2" a="1"/>
  <c r="J18" i="2" s="1"/>
  <c r="J8" i="2" a="1"/>
  <c r="J8" i="2" s="1"/>
  <c r="N33" i="2" a="1"/>
  <c r="N33" i="2" s="1"/>
  <c r="E24" i="2" a="1"/>
  <c r="E24" i="2" s="1"/>
  <c r="E23" i="2" a="1"/>
  <c r="E23" i="2" s="1"/>
  <c r="J14" i="2" a="1"/>
  <c r="J14" i="2" s="1"/>
  <c r="O13" i="2" a="1"/>
  <c r="O13" i="2" s="1"/>
  <c r="N19" i="2" a="1"/>
  <c r="N19" i="2" s="1"/>
  <c r="F9" i="2" a="1"/>
  <c r="F9" i="2" s="1"/>
  <c r="F19" i="2" a="1"/>
  <c r="F19" i="2" s="1"/>
  <c r="N9" i="2" a="1"/>
  <c r="N9" i="2" s="1"/>
  <c r="M9" i="2" a="1"/>
  <c r="M9" i="2" s="1"/>
  <c r="I9" i="2" a="1"/>
  <c r="I9" i="2" s="1"/>
  <c r="E9" i="2" a="1"/>
  <c r="E9" i="2" s="1"/>
  <c r="L34" i="2" a="1"/>
  <c r="L34" i="2" s="1"/>
  <c r="H34" i="2" a="1"/>
  <c r="H34" i="2" s="1"/>
  <c r="D34" i="2" a="1"/>
  <c r="D34" i="2" s="1"/>
  <c r="L29" i="2" a="1"/>
  <c r="L29" i="2" s="1"/>
  <c r="H29" i="2" a="1"/>
  <c r="H29" i="2" s="1"/>
  <c r="D29" i="2" a="1"/>
  <c r="D29" i="2" s="1"/>
  <c r="L24" i="2" a="1"/>
  <c r="L24" i="2" s="1"/>
  <c r="H24" i="2" a="1"/>
  <c r="H24" i="2" s="1"/>
  <c r="D24" i="2" a="1"/>
  <c r="D24" i="2" s="1"/>
  <c r="L19" i="2" a="1"/>
  <c r="L19" i="2" s="1"/>
  <c r="H19" i="2" a="1"/>
  <c r="H19" i="2" s="1"/>
  <c r="D19" i="2" a="1"/>
  <c r="D19" i="2" s="1"/>
  <c r="L14" i="2" a="1"/>
  <c r="L14" i="2" s="1"/>
  <c r="H14" i="2" a="1"/>
  <c r="H14" i="2" s="1"/>
  <c r="D14" i="2" a="1"/>
  <c r="D14" i="2" s="1"/>
  <c r="L9" i="2" a="1"/>
  <c r="L9" i="2" s="1"/>
  <c r="H9" i="2" a="1"/>
  <c r="H9" i="2" s="1"/>
  <c r="D9" i="2" a="1"/>
  <c r="D9" i="2" s="1"/>
  <c r="P88" i="2" a="1"/>
  <c r="P88" i="2" s="1"/>
  <c r="P89" i="2" a="1"/>
  <c r="P89" i="2" s="1"/>
  <c r="P8" i="2" a="1"/>
  <c r="P8" i="2" s="1"/>
  <c r="P9" i="2" a="1"/>
  <c r="P9" i="2" s="1"/>
  <c r="P14" i="2" a="1"/>
  <c r="P14" i="2" s="1"/>
  <c r="P13" i="2" a="1"/>
  <c r="P13" i="2" s="1"/>
  <c r="P57" i="2" a="1"/>
  <c r="P57" i="2" s="1"/>
  <c r="P56" i="2" a="1"/>
  <c r="P56" i="2" s="1"/>
  <c r="P99" i="2" a="1"/>
  <c r="P99" i="2" s="1"/>
  <c r="P98" i="2" a="1"/>
  <c r="P98" i="2" s="1"/>
  <c r="P143" i="2" a="1"/>
  <c r="P143" i="2" s="1"/>
  <c r="P142" i="2" a="1"/>
  <c r="P142" i="2" s="1"/>
  <c r="P85" i="2" a="1"/>
  <c r="P85" i="2" s="1"/>
  <c r="P84" i="2" a="1"/>
  <c r="P84" i="2" s="1"/>
  <c r="P51" i="2" a="1"/>
  <c r="P51" i="2" s="1"/>
  <c r="P52" i="2" a="1"/>
  <c r="P52" i="2" s="1"/>
  <c r="P19" i="2" a="1"/>
  <c r="P19" i="2" s="1"/>
  <c r="P18" i="2" a="1"/>
  <c r="P18" i="2" s="1"/>
  <c r="P62" i="2" a="1"/>
  <c r="P62" i="2" s="1"/>
  <c r="P61" i="2" a="1"/>
  <c r="P61" i="2" s="1"/>
  <c r="P105" i="2" a="1"/>
  <c r="P105" i="2" s="1"/>
  <c r="P106" i="2" a="1"/>
  <c r="P106" i="2" s="1"/>
  <c r="P148" i="2" a="1"/>
  <c r="P148" i="2" s="1"/>
  <c r="P147" i="2" a="1"/>
  <c r="P147" i="2" s="1"/>
  <c r="P126" i="2" a="1"/>
  <c r="P126" i="2" s="1"/>
  <c r="P125" i="2" a="1"/>
  <c r="P125" i="2" s="1"/>
  <c r="P46" i="2" a="1"/>
  <c r="P46" i="2" s="1"/>
  <c r="P47" i="2" a="1"/>
  <c r="P47" i="2" s="1"/>
  <c r="P137" i="2" a="1"/>
  <c r="P137" i="2" s="1"/>
  <c r="P138" i="2" a="1"/>
  <c r="P138" i="2" s="1"/>
  <c r="P23" i="2" a="1"/>
  <c r="P23" i="2" s="1"/>
  <c r="P24" i="2" a="1"/>
  <c r="P24" i="2" s="1"/>
  <c r="P66" i="2" a="1"/>
  <c r="P66" i="2" s="1"/>
  <c r="P67" i="2" a="1"/>
  <c r="P67" i="2" s="1"/>
  <c r="P110" i="2" a="1"/>
  <c r="P110" i="2" s="1"/>
  <c r="P111" i="2" a="1"/>
  <c r="P111" i="2" s="1"/>
  <c r="P152" i="2" a="1"/>
  <c r="P152" i="2" s="1"/>
  <c r="P153" i="2" a="1"/>
  <c r="P153" i="2" s="1"/>
  <c r="P28" i="2" a="1"/>
  <c r="P28" i="2" s="1"/>
  <c r="P29" i="2" a="1"/>
  <c r="P29" i="2" s="1"/>
  <c r="P74" i="2" a="1"/>
  <c r="P74" i="2" s="1"/>
  <c r="P75" i="2" a="1"/>
  <c r="P75" i="2" s="1"/>
  <c r="P116" i="2" a="1"/>
  <c r="P116" i="2" s="1"/>
  <c r="P115" i="2" a="1"/>
  <c r="P115" i="2" s="1"/>
  <c r="P158" i="2" a="1"/>
  <c r="P158" i="2" s="1"/>
  <c r="P157" i="2" a="1"/>
  <c r="P157" i="2" s="1"/>
  <c r="P42" i="2" a="1"/>
  <c r="P42" i="2" s="1"/>
  <c r="P41" i="2" a="1"/>
  <c r="P41" i="2" s="1"/>
  <c r="P131" i="2" a="1"/>
  <c r="P131" i="2" s="1"/>
  <c r="P130" i="2" a="1"/>
  <c r="P130" i="2" s="1"/>
  <c r="P94" i="2" a="1"/>
  <c r="P94" i="2" s="1"/>
  <c r="P93" i="2" a="1"/>
  <c r="P93" i="2" s="1"/>
  <c r="P34" i="2" a="1"/>
  <c r="P34" i="2" s="1"/>
  <c r="P33" i="2" a="1"/>
  <c r="P33" i="2" s="1"/>
  <c r="P80" i="2" a="1"/>
  <c r="P80" i="2" s="1"/>
  <c r="P79" i="2" a="1"/>
  <c r="P79" i="2" s="1"/>
  <c r="P121" i="2" a="1"/>
  <c r="P121" i="2" s="1"/>
  <c r="P120" i="2" a="1"/>
  <c r="P120" i="2" s="1"/>
  <c r="P163" i="2" a="1"/>
  <c r="P163" i="2" s="1"/>
  <c r="P162" i="2" a="1"/>
  <c r="P162" i="2" s="1"/>
  <c r="D96" i="5" l="1"/>
  <c r="D73" i="5"/>
  <c r="D78" i="5" l="1"/>
  <c r="D57" i="5"/>
  <c r="D17" i="5"/>
  <c r="D84" i="5"/>
  <c r="D101" i="5"/>
  <c r="D105" i="5"/>
  <c r="D62" i="5"/>
  <c r="D40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L17" i="5" l="1"/>
  <c r="E56" i="5"/>
  <c r="H17" i="5"/>
  <c r="P17" i="5"/>
  <c r="I17" i="5"/>
  <c r="K17" i="5"/>
  <c r="D56" i="5"/>
  <c r="F17" i="5"/>
  <c r="N17" i="5"/>
  <c r="E17" i="5"/>
  <c r="M17" i="5"/>
  <c r="J17" i="5"/>
  <c r="G17" i="5"/>
  <c r="O17" i="5"/>
  <c r="F56" i="5"/>
  <c r="N57" i="5"/>
  <c r="O106" i="5"/>
  <c r="D100" i="5"/>
  <c r="N78" i="5"/>
  <c r="D79" i="5"/>
  <c r="N79" i="5"/>
  <c r="D83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O105" i="5"/>
  <c r="H57" i="5"/>
  <c r="P57" i="5"/>
  <c r="I57" i="5"/>
  <c r="F57" i="5"/>
  <c r="N56" i="5"/>
  <c r="K57" i="5"/>
  <c r="H101" i="5"/>
  <c r="P101" i="5"/>
  <c r="I101" i="5"/>
  <c r="F101" i="5"/>
  <c r="N101" i="5"/>
  <c r="K101" i="5"/>
  <c r="H16" i="5"/>
  <c r="I16" i="5"/>
  <c r="N16" i="5"/>
  <c r="D16" i="5"/>
  <c r="L61" i="5"/>
  <c r="E61" i="5"/>
  <c r="M61" i="5"/>
  <c r="J61" i="5"/>
  <c r="G61" i="5"/>
  <c r="O61" i="5"/>
  <c r="G83" i="5"/>
  <c r="O83" i="5"/>
  <c r="L83" i="5"/>
  <c r="E84" i="5"/>
  <c r="M83" i="5"/>
  <c r="J83" i="5"/>
  <c r="L106" i="5"/>
  <c r="E106" i="5"/>
  <c r="M106" i="5"/>
  <c r="J106" i="5"/>
  <c r="G106" i="5"/>
  <c r="H100" i="5"/>
  <c r="P100" i="5"/>
  <c r="I100" i="5"/>
  <c r="F100" i="5"/>
  <c r="N100" i="5"/>
  <c r="K100" i="5"/>
  <c r="L16" i="5"/>
  <c r="M16" i="5"/>
  <c r="G16" i="5"/>
  <c r="H62" i="5"/>
  <c r="P62" i="5"/>
  <c r="I62" i="5"/>
  <c r="F62" i="5"/>
  <c r="N62" i="5"/>
  <c r="K62" i="5"/>
  <c r="D61" i="5"/>
  <c r="K84" i="5"/>
  <c r="H84" i="5"/>
  <c r="P84" i="5"/>
  <c r="I84" i="5"/>
  <c r="F84" i="5"/>
  <c r="N84" i="5"/>
  <c r="L105" i="5"/>
  <c r="E105" i="5"/>
  <c r="M105" i="5"/>
  <c r="J105" i="5"/>
  <c r="G105" i="5"/>
  <c r="L101" i="5"/>
  <c r="E100" i="5"/>
  <c r="M101" i="5"/>
  <c r="J101" i="5"/>
  <c r="G101" i="5"/>
  <c r="O101" i="5"/>
  <c r="P16" i="5"/>
  <c r="F16" i="5"/>
  <c r="K16" i="5"/>
  <c r="H61" i="5"/>
  <c r="P61" i="5"/>
  <c r="I61" i="5"/>
  <c r="F61" i="5"/>
  <c r="N61" i="5"/>
  <c r="K61" i="5"/>
  <c r="K83" i="5"/>
  <c r="H83" i="5"/>
  <c r="P83" i="5"/>
  <c r="I83" i="5"/>
  <c r="F83" i="5"/>
  <c r="N83" i="5"/>
  <c r="H106" i="5"/>
  <c r="P106" i="5"/>
  <c r="I106" i="5"/>
  <c r="F106" i="5"/>
  <c r="N106" i="5"/>
  <c r="K106" i="5"/>
  <c r="D106" i="5"/>
  <c r="L100" i="5"/>
  <c r="E101" i="5"/>
  <c r="M100" i="5"/>
  <c r="J100" i="5"/>
  <c r="G100" i="5"/>
  <c r="O100" i="5"/>
  <c r="E16" i="5"/>
  <c r="J16" i="5"/>
  <c r="O16" i="5"/>
  <c r="L62" i="5"/>
  <c r="E62" i="5"/>
  <c r="M62" i="5"/>
  <c r="J62" i="5"/>
  <c r="G62" i="5"/>
  <c r="O62" i="5"/>
  <c r="G84" i="5"/>
  <c r="O84" i="5"/>
  <c r="L84" i="5"/>
  <c r="E83" i="5"/>
  <c r="M84" i="5"/>
  <c r="J84" i="5"/>
  <c r="H105" i="5"/>
  <c r="P105" i="5"/>
  <c r="I105" i="5"/>
  <c r="F105" i="5"/>
  <c r="N105" i="5"/>
  <c r="K105" i="5"/>
  <c r="H39" i="5"/>
  <c r="P39" i="5"/>
  <c r="I39" i="5"/>
  <c r="F39" i="5"/>
  <c r="N39" i="5"/>
  <c r="K39" i="5"/>
  <c r="L40" i="5"/>
  <c r="E39" i="5"/>
  <c r="M40" i="5"/>
  <c r="J40" i="5"/>
  <c r="G40" i="5"/>
  <c r="O40" i="5"/>
  <c r="L39" i="5"/>
  <c r="E40" i="5"/>
  <c r="M39" i="5"/>
  <c r="J39" i="5"/>
  <c r="G39" i="5"/>
  <c r="O39" i="5"/>
  <c r="D39" i="5"/>
  <c r="H40" i="5"/>
  <c r="P40" i="5"/>
  <c r="I40" i="5"/>
  <c r="F40" i="5"/>
  <c r="N40" i="5"/>
  <c r="K4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<sst xmlns="http://schemas.openxmlformats.org/spreadsheetml/2006/main" count="682" uniqueCount="87">
  <si>
    <t>Marca</t>
  </si>
  <si>
    <t>Canal</t>
  </si>
  <si>
    <t>Seleccionar:</t>
  </si>
  <si>
    <t xml:space="preserve">
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</si>
  <si>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</si>
  <si>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</si>
  <si>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</si>
  <si>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</si>
  <si>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</si>
  <si>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</si>
  <si>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</si>
  <si>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</si>
  <si>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</si>
  <si>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</si>
  <si>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</si>
  <si>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</si>
  <si>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</si>
  <si>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</si>
  <si>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</si>
  <si>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</si>
  <si>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</si>
  <si>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</si>
  <si>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</si>
  <si>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</si>
  <si>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</si>
  <si>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</si>
  <si>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</si>
  <si>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</si>
  <si>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</si>
  <si>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</si>
  <si>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</si>
  <si>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</si>
  <si>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</si>
  <si>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</si>
  <si>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</si>
  <si>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</si>
  <si>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</si>
  <si>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</si>
  <si>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</si>
  <si>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</si>
  <si>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</si>
  <si>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</si>
  <si>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</si>
  <si>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</si>
  <si>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</si>
  <si>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</si>
  <si>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</si>
  <si>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</si>
  <si>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</si>
  <si>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</si>
  <si>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</si>
  <si>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</si>
  <si>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</si>
  <si>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</si>
  <si>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</si>
  <si>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</si>
  <si>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</si>
  <si>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</si>
  <si>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</si>
  <si>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</si>
  <si>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</si>
  <si>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</si>
  <si>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</si>
  <si>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</si>
  <si>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</si>
  <si>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</si>
  <si>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</si>
  <si>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</si>
  <si>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</si>
  <si>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</si>
  <si>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</si>
  <si>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</si>
  <si>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</si>
  <si>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</si>
  <si>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</si>
  <si>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</si>
  <si>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</si>
  <si>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</si>
  <si>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</si>
  <si>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</si>
  <si>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</si>
  <si>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</si>
  <si>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</si>
  <si>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</si>
  <si>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>º</t>
  </si>
  <si>
    <t>insertar columnas (nunca pasar de columna x)</t>
  </si>
  <si>
    <t xml:space="preserve">• La actividad promocional de aceite disminuye con respecto al segundo mes del año anterior (7,2 % vs 6,6 %).
Esta variación a la baja proviene de una menor promoción por parte de las principales marcas de fabricación que pasan de destinar un 23,7 % de sus litros a un 19,4 %. Por su parte, la promoción para las marcas de distribución pasa de ser de un 0,9 % a un 2,3 %. Pese a este incremento, el peso que representan a nivel total no provoca un aumento de estas.
Si tenemos en cuenta las plataformas de distribución la tendencia a la baja en promoción se extiende a hipermercados y supermercados y autoservicios. Por su parte, se produce un ligero aumento de estas dentro del canal discount siendo su peso actual del 5,9 %. 
• Retroceso de la actividad promocional de aceite de oliva durante febrero de 2023 (8,5 % vs 5,2 %), debido a una menor promoción en las marcas de fabricante que pasan de pesar un 24,5 % al actual 18,6 %. Por su parte, las marcas de distribución ahora destinan algo más de peso a la promoción para este tipo de aceite, sin bien, la cantidad total alcanza el 1,4 %. 
El canal que más peso destina a la promoción para este tipo de aceite es el hipermercado con el 11,6 % del volumen total. Ahora bien, lo reducen con respecto al mismo mes del año anterior. Este movimiento reduccionista tambien aplica a supermercado y autoservicio y al discount, siendo el peso destinado a las mismas inferior al 7 %.
• Tampoco crece la promoción de aceite de oliva virgen extra, que se reduce en febrero de 2023 pasando de un 14,5 % al actual 10,0 %. En este caso, nuevamente es la reducción de la promoción que se aplica a las marcas de fabricantes quien determina la bajada a nivel total, siendo aún así un 24,7 % del total de los litros destinado a las mismas, cantidad inferior al 29,7 % de hace un año. Por su parte, las marcas de distribución aumentan la proporción de litros destinados al reclamo promocional de un 1,4 % a un 1,7 %, a pesar de ello, no consiguen compensar la reducción de la actividad promocional del segmento, determinada por las marcas de fabricantes.
La tendencia a la baja en promoción para este tipo de aceite se replica a través de las plataformas de distribución analizadas. En este caso, hay que destacar que el canal hipermercado es quien mantiene el peso más alto en promoción, con casi un 20,6 % de los litros destinados a estas. El porcentaje de promoción destinado por parte de supermercado y autoservicios, así como discount es menor y no supera en ninguno de los casos el 6,0 %.									
• El aceite de oliva virgen también reduce la actividad promocional, siendo actualmente la cantidad destinada de un 5,8 %. De igual manera, son las marcas de fabricante las responsables de esta disminución del tipo de aceite a pesar de que mantienen un 23,5 % de sus litros en promoción, lejos del 29,2 % de hace un año. 
Si analizamos la tendencia en las plataformas, la reducción se traslada a todas ellas, siendo el canal hipermercado quien mas peso destina a las mismas a pesar de reducirlo ligeramente (22,5 % vs 22,2 %).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</si>
</sst>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.0%"/>
    <numFmt numFmtId="165" formatCode="[$-C0A]mmmm\-yy;@"/>
    <numFmt numFmtId="166" formatCode="0.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80">
    <xf numFmtId="0" fontId="0" fillId="0" borderId="0" xfId="0"/>
    <xf numFmtId="17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2" borderId="1" xfId="0" applyFont="1" applyFill="1" applyBorder="1"/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10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2" borderId="0" xfId="0" applyFill="1"/>
    <xf numFmtId="0" fontId="0" fillId="3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3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4" borderId="0" xfId="0" applyFont="1" applyFill="1"/>
    <xf numFmtId="164" fontId="0" fillId="0" borderId="0" xfId="1" applyNumberFormat="1" applyFont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4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4" fontId="3" fillId="0" borderId="0" xfId="1" applyNumberFormat="1" applyFont="1" applyFill="1" applyBorder="1"/>
    <xf numFmtId="0" fontId="9" fillId="5" borderId="0" xfId="0" applyFont="1" applyFill="1"/>
    <xf numFmtId="0" fontId="9" fillId="6" borderId="0" xfId="0" applyFont="1" applyFill="1"/>
    <xf numFmtId="0" fontId="9" fillId="7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8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0" fontId="0" fillId="9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165" fontId="5" fillId="0" borderId="2" xfId="2" applyNumberFormat="1" applyFont="1" applyFill="1" applyBorder="1" applyAlignment="1">
      <alignment horizontal="center"/>
    </xf>
    <xf numFmtId="43" fontId="0" fillId="0" borderId="0" xfId="3" applyFont="1"/>
    <xf numFmtId="0" fontId="0" fillId="0" borderId="0" xfId="0" applyAlignment="1">
      <alignment wrapText="1"/>
    </xf>
    <xf numFmtId="164" fontId="3" fillId="0" borderId="0" xfId="0" applyNumberFormat="1" applyFont="1"/>
    <xf numFmtId="0" fontId="11" fillId="0" borderId="0" xfId="0" applyFont="1" applyProtection="1">
      <protection locked="0" hidden="1"/>
    </xf>
    <xf numFmtId="166" fontId="0" fillId="0" borderId="0" xfId="0" applyNumberFormat="1"/>
    <xf numFmtId="17" fontId="14" fillId="0" borderId="0" xfId="0" applyNumberFormat="1" applyFont="1"/>
    <xf numFmtId="165" fontId="2" fillId="0" borderId="2" xfId="2" applyNumberFormat="1" applyFill="1" applyBorder="1" applyAlignment="1">
      <alignment horizontal="center"/>
    </xf>
    <xf numFmtId="0" fontId="14" fillId="0" borderId="11" xfId="0" applyFont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14" fillId="0" borderId="13" xfId="0" applyFont="1" applyBorder="1" applyAlignment="1">
      <alignment vertical="center" wrapText="1"/>
    </xf>
    <xf numFmtId="0" fontId="14" fillId="0" borderId="14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15" xfId="0" applyFont="1" applyBorder="1" applyAlignment="1">
      <alignment vertical="center" wrapText="1"/>
    </xf>
    <xf numFmtId="0" fontId="14" fillId="0" borderId="16" xfId="0" applyFont="1" applyBorder="1" applyAlignment="1">
      <alignment vertical="center" wrapText="1"/>
    </xf>
    <xf numFmtId="0" fontId="14" fillId="0" borderId="17" xfId="0" applyFont="1" applyBorder="1" applyAlignment="1">
      <alignment vertical="center" wrapText="1"/>
    </xf>
    <xf numFmtId="0" fontId="14" fillId="0" borderId="18" xfId="0" applyFont="1" applyBorder="1" applyAlignment="1">
      <alignment vertical="center" wrapText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0.76312056737588652</c:v>
                </c:pt>
                <c:pt idx="1">
                  <c:v>0.83183673469387753</c:v>
                </c:pt>
                <c:pt idx="2">
                  <c:v>0.8263105270675617</c:v>
                </c:pt>
                <c:pt idx="3">
                  <c:v>0.77471264367816084</c:v>
                </c:pt>
                <c:pt idx="4">
                  <c:v>0.81593194122196444</c:v>
                </c:pt>
                <c:pt idx="5">
                  <c:v>0.76909613701712709</c:v>
                </c:pt>
                <c:pt idx="6">
                  <c:v>0.75147857573928789</c:v>
                </c:pt>
                <c:pt idx="7">
                  <c:v>0.73908717821166525</c:v>
                </c:pt>
                <c:pt idx="8">
                  <c:v>0.78189499094749559</c:v>
                </c:pt>
                <c:pt idx="9">
                  <c:v>0.7764032073310424</c:v>
                </c:pt>
                <c:pt idx="10">
                  <c:v>0.84908609908609911</c:v>
                </c:pt>
                <c:pt idx="11">
                  <c:v>0.81377788104089221</c:v>
                </c:pt>
                <c:pt idx="12">
                  <c:v>0.80624999999999991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0.23687943262411346</c:v>
                </c:pt>
                <c:pt idx="1">
                  <c:v>0.16816326530612244</c:v>
                </c:pt>
                <c:pt idx="2">
                  <c:v>0.17368947293243822</c:v>
                </c:pt>
                <c:pt idx="3">
                  <c:v>0.22528735632183908</c:v>
                </c:pt>
                <c:pt idx="4">
                  <c:v>0.18406805877803556</c:v>
                </c:pt>
                <c:pt idx="5">
                  <c:v>0.23090386298287283</c:v>
                </c:pt>
                <c:pt idx="6">
                  <c:v>0.24852142426071214</c:v>
                </c:pt>
                <c:pt idx="7">
                  <c:v>0.2609128217883348</c:v>
                </c:pt>
                <c:pt idx="8">
                  <c:v>0.21810500905250454</c:v>
                </c:pt>
                <c:pt idx="9">
                  <c:v>0.22359679266895763</c:v>
                </c:pt>
                <c:pt idx="10">
                  <c:v>0.15091390091390092</c:v>
                </c:pt>
                <c:pt idx="11">
                  <c:v>0.18622211895910781</c:v>
                </c:pt>
                <c:pt idx="12">
                  <c:v>0.19375000000000001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72960744"/>
        <c:axId val="372953296"/>
      </c:barChart>
      <c:dateAx>
        <c:axId val="37296074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72953296"/>
        <c:crosses val="autoZero"/>
        <c:auto val="1"/>
        <c:lblOffset val="100"/>
        <c:baseTimeUnit val="months"/>
      </c:dateAx>
      <c:valAx>
        <c:axId val="3729532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296074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0.70304170586390724</c:v>
                </c:pt>
                <c:pt idx="1">
                  <c:v>0.73582645727974449</c:v>
                </c:pt>
                <c:pt idx="2">
                  <c:v>0.70384047267355976</c:v>
                </c:pt>
                <c:pt idx="3">
                  <c:v>0.68834389639019011</c:v>
                </c:pt>
                <c:pt idx="4">
                  <c:v>0.77039550972457904</c:v>
                </c:pt>
                <c:pt idx="5">
                  <c:v>0.72309247094492168</c:v>
                </c:pt>
                <c:pt idx="6">
                  <c:v>0.76607676969092731</c:v>
                </c:pt>
                <c:pt idx="7">
                  <c:v>0.6934875228241022</c:v>
                </c:pt>
                <c:pt idx="8">
                  <c:v>0.72783251231527091</c:v>
                </c:pt>
                <c:pt idx="9">
                  <c:v>0.69549046954904692</c:v>
                </c:pt>
                <c:pt idx="10">
                  <c:v>0.85038598211003547</c:v>
                </c:pt>
                <c:pt idx="11">
                  <c:v>0.77016317016317015</c:v>
                </c:pt>
                <c:pt idx="12">
                  <c:v>0.75313912606730282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0.29695829413609282</c:v>
                </c:pt>
                <c:pt idx="1">
                  <c:v>0.26417354272025556</c:v>
                </c:pt>
                <c:pt idx="2">
                  <c:v>0.29615952732644019</c:v>
                </c:pt>
                <c:pt idx="3">
                  <c:v>0.31165610360980989</c:v>
                </c:pt>
                <c:pt idx="4">
                  <c:v>0.22960449027542096</c:v>
                </c:pt>
                <c:pt idx="5">
                  <c:v>0.27690752905507837</c:v>
                </c:pt>
                <c:pt idx="6">
                  <c:v>0.2339232303090728</c:v>
                </c:pt>
                <c:pt idx="7">
                  <c:v>0.30651247717589775</c:v>
                </c:pt>
                <c:pt idx="8">
                  <c:v>0.27216748768472909</c:v>
                </c:pt>
                <c:pt idx="9">
                  <c:v>0.30450953045095303</c:v>
                </c:pt>
                <c:pt idx="10">
                  <c:v>0.14961401788996445</c:v>
                </c:pt>
                <c:pt idx="11">
                  <c:v>0.22983682983682982</c:v>
                </c:pt>
                <c:pt idx="12">
                  <c:v>0.24686087393269715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0134664"/>
        <c:axId val="380129176"/>
      </c:barChart>
      <c:dateAx>
        <c:axId val="380134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0129176"/>
        <c:crosses val="autoZero"/>
        <c:auto val="1"/>
        <c:lblOffset val="100"/>
        <c:baseTimeUnit val="months"/>
      </c:dateAx>
      <c:valAx>
        <c:axId val="380129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0134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0.85506601394451864</c:v>
                </c:pt>
                <c:pt idx="1">
                  <c:v>0.87420951333516628</c:v>
                </c:pt>
                <c:pt idx="2">
                  <c:v>0.88366578323336598</c:v>
                </c:pt>
                <c:pt idx="3">
                  <c:v>0.87085069211127542</c:v>
                </c:pt>
                <c:pt idx="4">
                  <c:v>0.88917036098796709</c:v>
                </c:pt>
                <c:pt idx="5">
                  <c:v>0.89328832922238088</c:v>
                </c:pt>
                <c:pt idx="6">
                  <c:v>0.89992550285572381</c:v>
                </c:pt>
                <c:pt idx="7">
                  <c:v>0.88038698328935794</c:v>
                </c:pt>
                <c:pt idx="8">
                  <c:v>0.90135889347245823</c:v>
                </c:pt>
                <c:pt idx="9">
                  <c:v>0.87227524449157534</c:v>
                </c:pt>
                <c:pt idx="10">
                  <c:v>0.92124019957234504</c:v>
                </c:pt>
                <c:pt idx="11">
                  <c:v>0.90817274204782916</c:v>
                </c:pt>
                <c:pt idx="12">
                  <c:v>0.90023809523809528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0.14493398605548138</c:v>
                </c:pt>
                <c:pt idx="1">
                  <c:v>0.12579048666483364</c:v>
                </c:pt>
                <c:pt idx="2">
                  <c:v>0.11633421676663412</c:v>
                </c:pt>
                <c:pt idx="3">
                  <c:v>0.12914930788872464</c:v>
                </c:pt>
                <c:pt idx="4">
                  <c:v>0.11082963901203292</c:v>
                </c:pt>
                <c:pt idx="5">
                  <c:v>0.10671167077761912</c:v>
                </c:pt>
                <c:pt idx="6">
                  <c:v>0.10007449714427613</c:v>
                </c:pt>
                <c:pt idx="7">
                  <c:v>0.11961301671064205</c:v>
                </c:pt>
                <c:pt idx="8">
                  <c:v>9.8641106527541864E-2</c:v>
                </c:pt>
                <c:pt idx="9">
                  <c:v>0.12772475550842463</c:v>
                </c:pt>
                <c:pt idx="10">
                  <c:v>7.8759800427655027E-2</c:v>
                </c:pt>
                <c:pt idx="11">
                  <c:v>9.1827257952170879E-2</c:v>
                </c:pt>
                <c:pt idx="12">
                  <c:v>9.9761904761904774E-2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0129960"/>
        <c:axId val="380131528"/>
      </c:barChart>
      <c:dateAx>
        <c:axId val="3801299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0131528"/>
        <c:crosses val="autoZero"/>
        <c:auto val="1"/>
        <c:lblOffset val="100"/>
        <c:baseTimeUnit val="months"/>
      </c:dateAx>
      <c:valAx>
        <c:axId val="3801315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01299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0.75273136246786632</c:v>
                </c:pt>
                <c:pt idx="1">
                  <c:v>0.80238855714484092</c:v>
                </c:pt>
                <c:pt idx="2">
                  <c:v>0.78527062999112685</c:v>
                </c:pt>
                <c:pt idx="3">
                  <c:v>0.78098870470881621</c:v>
                </c:pt>
                <c:pt idx="4">
                  <c:v>0.80448930800903173</c:v>
                </c:pt>
                <c:pt idx="5">
                  <c:v>0.77675760755508927</c:v>
                </c:pt>
                <c:pt idx="6">
                  <c:v>0.81277479237909134</c:v>
                </c:pt>
                <c:pt idx="7">
                  <c:v>0.77592751316272801</c:v>
                </c:pt>
                <c:pt idx="8">
                  <c:v>0.8236400100275757</c:v>
                </c:pt>
                <c:pt idx="9">
                  <c:v>0.77174039243004766</c:v>
                </c:pt>
                <c:pt idx="10">
                  <c:v>0.87545193866101489</c:v>
                </c:pt>
                <c:pt idx="11">
                  <c:v>0.82066978754051134</c:v>
                </c:pt>
                <c:pt idx="12">
                  <c:v>0.79432176656151421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0.24726863753213368</c:v>
                </c:pt>
                <c:pt idx="1">
                  <c:v>0.197611442855159</c:v>
                </c:pt>
                <c:pt idx="2">
                  <c:v>0.2147293700088731</c:v>
                </c:pt>
                <c:pt idx="3">
                  <c:v>0.21901129529118379</c:v>
                </c:pt>
                <c:pt idx="4">
                  <c:v>0.19551069199096824</c:v>
                </c:pt>
                <c:pt idx="5">
                  <c:v>0.22324239244491081</c:v>
                </c:pt>
                <c:pt idx="6">
                  <c:v>0.18722520762090866</c:v>
                </c:pt>
                <c:pt idx="7">
                  <c:v>0.22407248683727196</c:v>
                </c:pt>
                <c:pt idx="8">
                  <c:v>0.17635998997242416</c:v>
                </c:pt>
                <c:pt idx="9">
                  <c:v>0.22825960756995242</c:v>
                </c:pt>
                <c:pt idx="10">
                  <c:v>0.12454806133898517</c:v>
                </c:pt>
                <c:pt idx="11">
                  <c:v>0.17933021245948866</c:v>
                </c:pt>
                <c:pt idx="12">
                  <c:v>0.20567823343848582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0134272"/>
        <c:axId val="380130744"/>
      </c:barChart>
      <c:dateAx>
        <c:axId val="380134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0130744"/>
        <c:crosses val="autoZero"/>
        <c:auto val="1"/>
        <c:lblOffset val="100"/>
        <c:baseTimeUnit val="months"/>
      </c:dateAx>
      <c:valAx>
        <c:axId val="3801307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0134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0.70401437986818449</c:v>
                </c:pt>
                <c:pt idx="1">
                  <c:v>0.72803460394701269</c:v>
                </c:pt>
                <c:pt idx="2">
                  <c:v>0.69531362653208373</c:v>
                </c:pt>
                <c:pt idx="3">
                  <c:v>0.69124551228942288</c:v>
                </c:pt>
                <c:pt idx="4">
                  <c:v>0.7606237816764132</c:v>
                </c:pt>
                <c:pt idx="5">
                  <c:v>0.7100724818795302</c:v>
                </c:pt>
                <c:pt idx="6">
                  <c:v>0.75832611117989357</c:v>
                </c:pt>
                <c:pt idx="7">
                  <c:v>0.70535497940392544</c:v>
                </c:pt>
                <c:pt idx="8">
                  <c:v>0.71671113267038555</c:v>
                </c:pt>
                <c:pt idx="9">
                  <c:v>0.70593735390369328</c:v>
                </c:pt>
                <c:pt idx="10">
                  <c:v>0.84026682838083688</c:v>
                </c:pt>
                <c:pt idx="11">
                  <c:v>0.78974774357787547</c:v>
                </c:pt>
                <c:pt idx="12">
                  <c:v>0.75518879719929988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0.29598562013181545</c:v>
                </c:pt>
                <c:pt idx="1">
                  <c:v>0.27196539605298731</c:v>
                </c:pt>
                <c:pt idx="2">
                  <c:v>0.30468637346791638</c:v>
                </c:pt>
                <c:pt idx="3">
                  <c:v>0.30875448771057717</c:v>
                </c:pt>
                <c:pt idx="4">
                  <c:v>0.23937621832358677</c:v>
                </c:pt>
                <c:pt idx="5">
                  <c:v>0.28992751812046991</c:v>
                </c:pt>
                <c:pt idx="6">
                  <c:v>0.24167388882010649</c:v>
                </c:pt>
                <c:pt idx="7">
                  <c:v>0.29464502059607467</c:v>
                </c:pt>
                <c:pt idx="8">
                  <c:v>0.28328886732961434</c:v>
                </c:pt>
                <c:pt idx="9">
                  <c:v>0.29406264609630667</c:v>
                </c:pt>
                <c:pt idx="10">
                  <c:v>0.15973317161916312</c:v>
                </c:pt>
                <c:pt idx="11">
                  <c:v>0.21025225642212453</c:v>
                </c:pt>
                <c:pt idx="12">
                  <c:v>0.24481120280070018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0615696"/>
        <c:axId val="380619224"/>
      </c:barChart>
      <c:dateAx>
        <c:axId val="3806156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0619224"/>
        <c:crosses val="autoZero"/>
        <c:auto val="1"/>
        <c:lblOffset val="100"/>
        <c:baseTimeUnit val="months"/>
      </c:dateAx>
      <c:valAx>
        <c:axId val="3806192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06156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0.86937399208327226</c:v>
                </c:pt>
                <c:pt idx="1">
                  <c:v>0.88400387114613577</c:v>
                </c:pt>
                <c:pt idx="2">
                  <c:v>0.8897812240376628</c:v>
                </c:pt>
                <c:pt idx="3">
                  <c:v>0.88150831991411704</c:v>
                </c:pt>
                <c:pt idx="4">
                  <c:v>0.89373020899303357</c:v>
                </c:pt>
                <c:pt idx="5">
                  <c:v>0.8971135343168698</c:v>
                </c:pt>
                <c:pt idx="6">
                  <c:v>0.90401482396541077</c:v>
                </c:pt>
                <c:pt idx="7">
                  <c:v>0.88368012033091003</c:v>
                </c:pt>
                <c:pt idx="8">
                  <c:v>0.90327255162419995</c:v>
                </c:pt>
                <c:pt idx="9">
                  <c:v>0.88580827067669177</c:v>
                </c:pt>
                <c:pt idx="10">
                  <c:v>0.92660221983530244</c:v>
                </c:pt>
                <c:pt idx="11">
                  <c:v>0.91247520130703696</c:v>
                </c:pt>
                <c:pt idx="12">
                  <c:v>0.9090692124105012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0.13062600791672777</c:v>
                </c:pt>
                <c:pt idx="1">
                  <c:v>0.11599612885386425</c:v>
                </c:pt>
                <c:pt idx="2">
                  <c:v>0.1102187759623373</c:v>
                </c:pt>
                <c:pt idx="3">
                  <c:v>0.118491680085883</c:v>
                </c:pt>
                <c:pt idx="4">
                  <c:v>0.10626979100696644</c:v>
                </c:pt>
                <c:pt idx="5">
                  <c:v>0.1028864656831302</c:v>
                </c:pt>
                <c:pt idx="6">
                  <c:v>9.598517603458924E-2</c:v>
                </c:pt>
                <c:pt idx="7">
                  <c:v>0.11631987966908999</c:v>
                </c:pt>
                <c:pt idx="8">
                  <c:v>9.6727448375800024E-2</c:v>
                </c:pt>
                <c:pt idx="9">
                  <c:v>0.11419172932330827</c:v>
                </c:pt>
                <c:pt idx="10">
                  <c:v>7.339778016469746E-2</c:v>
                </c:pt>
                <c:pt idx="11">
                  <c:v>8.7524798692963007E-2</c:v>
                </c:pt>
                <c:pt idx="12">
                  <c:v>9.0930787589498796E-2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0617264"/>
        <c:axId val="380615304"/>
      </c:barChart>
      <c:dateAx>
        <c:axId val="3806172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0615304"/>
        <c:crosses val="autoZero"/>
        <c:auto val="1"/>
        <c:lblOffset val="100"/>
        <c:baseTimeUnit val="months"/>
      </c:dateAx>
      <c:valAx>
        <c:axId val="38061530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06172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0.75652579241765072</c:v>
                </c:pt>
                <c:pt idx="1">
                  <c:v>0.80258249641319934</c:v>
                </c:pt>
                <c:pt idx="2">
                  <c:v>0.79302359241568965</c:v>
                </c:pt>
                <c:pt idx="3">
                  <c:v>0.79767875053732618</c:v>
                </c:pt>
                <c:pt idx="4">
                  <c:v>0.80285789891505688</c:v>
                </c:pt>
                <c:pt idx="5">
                  <c:v>0.79163987138263658</c:v>
                </c:pt>
                <c:pt idx="6">
                  <c:v>0.81558567279767669</c:v>
                </c:pt>
                <c:pt idx="7">
                  <c:v>0.77622890682318413</c:v>
                </c:pt>
                <c:pt idx="8">
                  <c:v>0.82925921330189845</c:v>
                </c:pt>
                <c:pt idx="9">
                  <c:v>0.78930998732864865</c:v>
                </c:pt>
                <c:pt idx="10">
                  <c:v>0.87457964877319727</c:v>
                </c:pt>
                <c:pt idx="11">
                  <c:v>0.83917673806389859</c:v>
                </c:pt>
                <c:pt idx="12">
                  <c:v>0.79205930393265478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0.24347420758234928</c:v>
                </c:pt>
                <c:pt idx="1">
                  <c:v>0.19741750358680057</c:v>
                </c:pt>
                <c:pt idx="2">
                  <c:v>0.20697640758431032</c:v>
                </c:pt>
                <c:pt idx="3">
                  <c:v>0.20232124946267371</c:v>
                </c:pt>
                <c:pt idx="4">
                  <c:v>0.19714210108494312</c:v>
                </c:pt>
                <c:pt idx="5">
                  <c:v>0.20836012861736333</c:v>
                </c:pt>
                <c:pt idx="6">
                  <c:v>0.18441432720232334</c:v>
                </c:pt>
                <c:pt idx="7">
                  <c:v>0.22377109317681584</c:v>
                </c:pt>
                <c:pt idx="8">
                  <c:v>0.1707407866981015</c:v>
                </c:pt>
                <c:pt idx="9">
                  <c:v>0.21069001267135121</c:v>
                </c:pt>
                <c:pt idx="10">
                  <c:v>0.12542035122680287</c:v>
                </c:pt>
                <c:pt idx="11">
                  <c:v>0.16082326193610147</c:v>
                </c:pt>
                <c:pt idx="12">
                  <c:v>0.20794069606734514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0618832"/>
        <c:axId val="380618048"/>
      </c:barChart>
      <c:dateAx>
        <c:axId val="3806188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0618048"/>
        <c:crosses val="autoZero"/>
        <c:auto val="1"/>
        <c:lblOffset val="100"/>
        <c:baseTimeUnit val="months"/>
      </c:dateAx>
      <c:valAx>
        <c:axId val="3806180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06188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0.92782189449801467</c:v>
                </c:pt>
                <c:pt idx="1">
                  <c:v>0.9421217486041128</c:v>
                </c:pt>
                <c:pt idx="2">
                  <c:v>0.9486475353563093</c:v>
                </c:pt>
                <c:pt idx="3">
                  <c:v>0.92845891310055129</c:v>
                </c:pt>
                <c:pt idx="4">
                  <c:v>0.93157961300113823</c:v>
                </c:pt>
                <c:pt idx="5">
                  <c:v>0.92480735769326372</c:v>
                </c:pt>
                <c:pt idx="6">
                  <c:v>0.92124652735837664</c:v>
                </c:pt>
                <c:pt idx="7">
                  <c:v>0.91667690795133339</c:v>
                </c:pt>
                <c:pt idx="8">
                  <c:v>0.92626783359309428</c:v>
                </c:pt>
                <c:pt idx="9">
                  <c:v>0.9253468140136375</c:v>
                </c:pt>
                <c:pt idx="10">
                  <c:v>0.94800611692742032</c:v>
                </c:pt>
                <c:pt idx="11">
                  <c:v>0.93796382189239336</c:v>
                </c:pt>
                <c:pt idx="12">
                  <c:v>0.93380281690140843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7.2178105501985237E-2</c:v>
                </c:pt>
                <c:pt idx="1">
                  <c:v>5.7878251395887231E-2</c:v>
                </c:pt>
                <c:pt idx="2">
                  <c:v>5.1352464643690789E-2</c:v>
                </c:pt>
                <c:pt idx="3">
                  <c:v>7.1541086899448672E-2</c:v>
                </c:pt>
                <c:pt idx="4">
                  <c:v>6.8420386998861771E-2</c:v>
                </c:pt>
                <c:pt idx="5">
                  <c:v>7.5192642306736265E-2</c:v>
                </c:pt>
                <c:pt idx="6">
                  <c:v>7.8753472641623384E-2</c:v>
                </c:pt>
                <c:pt idx="7">
                  <c:v>8.3323092048666586E-2</c:v>
                </c:pt>
                <c:pt idx="8">
                  <c:v>7.3732166406905636E-2</c:v>
                </c:pt>
                <c:pt idx="9">
                  <c:v>7.4653185986362572E-2</c:v>
                </c:pt>
                <c:pt idx="10">
                  <c:v>5.199388307257969E-2</c:v>
                </c:pt>
                <c:pt idx="11">
                  <c:v>6.2036178107606678E-2</c:v>
                </c:pt>
                <c:pt idx="12">
                  <c:v>6.6197183098591544E-2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79839768"/>
        <c:axId val="379842904"/>
      </c:barChart>
      <c:dateAx>
        <c:axId val="379839768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79842904"/>
        <c:crosses val="autoZero"/>
        <c:auto val="1"/>
        <c:lblOffset val="100"/>
        <c:baseTimeUnit val="months"/>
      </c:dateAx>
      <c:valAx>
        <c:axId val="37984290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98397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0.85047990401919604</c:v>
                </c:pt>
                <c:pt idx="1">
                  <c:v>0.89555311556409556</c:v>
                </c:pt>
                <c:pt idx="2">
                  <c:v>0.88467569493941545</c:v>
                </c:pt>
                <c:pt idx="3">
                  <c:v>0.85657708628005658</c:v>
                </c:pt>
                <c:pt idx="4">
                  <c:v>0.86378392416569283</c:v>
                </c:pt>
                <c:pt idx="5">
                  <c:v>0.8771951989892609</c:v>
                </c:pt>
                <c:pt idx="6">
                  <c:v>0.85259061055704199</c:v>
                </c:pt>
                <c:pt idx="7">
                  <c:v>0.84113060428849895</c:v>
                </c:pt>
                <c:pt idx="8">
                  <c:v>0.86422041018038054</c:v>
                </c:pt>
                <c:pt idx="9">
                  <c:v>0.85691318327974264</c:v>
                </c:pt>
                <c:pt idx="10">
                  <c:v>0.91298145506419393</c:v>
                </c:pt>
                <c:pt idx="11">
                  <c:v>0.88527635856943798</c:v>
                </c:pt>
                <c:pt idx="12">
                  <c:v>0.86479008781426692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0.14952009598080385</c:v>
                </c:pt>
                <c:pt idx="1">
                  <c:v>0.10444688443590448</c:v>
                </c:pt>
                <c:pt idx="2">
                  <c:v>0.11532430506058446</c:v>
                </c:pt>
                <c:pt idx="3">
                  <c:v>0.14342291371994342</c:v>
                </c:pt>
                <c:pt idx="4">
                  <c:v>0.13621607583430725</c:v>
                </c:pt>
                <c:pt idx="5">
                  <c:v>0.12280480101073911</c:v>
                </c:pt>
                <c:pt idx="6">
                  <c:v>0.14740938944295792</c:v>
                </c:pt>
                <c:pt idx="7">
                  <c:v>0.15886939571150094</c:v>
                </c:pt>
                <c:pt idx="8">
                  <c:v>0.13577958981961949</c:v>
                </c:pt>
                <c:pt idx="9">
                  <c:v>0.14308681672025722</c:v>
                </c:pt>
                <c:pt idx="10">
                  <c:v>8.7018544935805991E-2</c:v>
                </c:pt>
                <c:pt idx="11">
                  <c:v>0.11472364143056203</c:v>
                </c:pt>
                <c:pt idx="12">
                  <c:v>0.13520991218573319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79843688"/>
        <c:axId val="379841336"/>
      </c:barChart>
      <c:dateAx>
        <c:axId val="3798436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79841336"/>
        <c:crosses val="autoZero"/>
        <c:auto val="1"/>
        <c:lblOffset val="100"/>
        <c:baseTimeUnit val="months"/>
      </c:dateAx>
      <c:valAx>
        <c:axId val="3798413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98436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0.99363507779349358</c:v>
                </c:pt>
                <c:pt idx="1">
                  <c:v>0.9888252929953667</c:v>
                </c:pt>
                <c:pt idx="2">
                  <c:v>0.99864148892813487</c:v>
                </c:pt>
                <c:pt idx="3">
                  <c:v>0.98404394454616795</c:v>
                </c:pt>
                <c:pt idx="4">
                  <c:v>0.98669319736351213</c:v>
                </c:pt>
                <c:pt idx="5">
                  <c:v>0.98734027449124473</c:v>
                </c:pt>
                <c:pt idx="6">
                  <c:v>0.99032904823682044</c:v>
                </c:pt>
                <c:pt idx="7">
                  <c:v>0.97855065438681532</c:v>
                </c:pt>
                <c:pt idx="8">
                  <c:v>0.99602935868126585</c:v>
                </c:pt>
                <c:pt idx="9">
                  <c:v>0.99512308406874128</c:v>
                </c:pt>
                <c:pt idx="10">
                  <c:v>0.98749561762299876</c:v>
                </c:pt>
                <c:pt idx="11">
                  <c:v>0.98770158951154419</c:v>
                </c:pt>
                <c:pt idx="12">
                  <c:v>0.98640688717716352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6.3649222065063652E-3</c:v>
                </c:pt>
                <c:pt idx="1">
                  <c:v>1.1174707004633416E-2</c:v>
                </c:pt>
                <c:pt idx="2">
                  <c:v>1.3585110718652357E-3</c:v>
                </c:pt>
                <c:pt idx="3">
                  <c:v>1.5956055453832069E-2</c:v>
                </c:pt>
                <c:pt idx="4">
                  <c:v>1.3306802636488001E-2</c:v>
                </c:pt>
                <c:pt idx="5">
                  <c:v>1.2659725508755326E-2</c:v>
                </c:pt>
                <c:pt idx="6">
                  <c:v>9.6709517631796207E-3</c:v>
                </c:pt>
                <c:pt idx="7">
                  <c:v>2.1449345613184685E-2</c:v>
                </c:pt>
                <c:pt idx="8">
                  <c:v>3.9706413187342079E-3</c:v>
                </c:pt>
                <c:pt idx="9">
                  <c:v>4.8769159312587081E-3</c:v>
                </c:pt>
                <c:pt idx="10">
                  <c:v>1.2504382377001287E-2</c:v>
                </c:pt>
                <c:pt idx="11">
                  <c:v>1.2298410488455739E-2</c:v>
                </c:pt>
                <c:pt idx="12">
                  <c:v>1.3593112822836428E-2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79840160"/>
        <c:axId val="379844864"/>
      </c:barChart>
      <c:dateAx>
        <c:axId val="3798401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79844864"/>
        <c:crosses val="autoZero"/>
        <c:auto val="1"/>
        <c:lblOffset val="100"/>
        <c:baseTimeUnit val="months"/>
      </c:dateAx>
      <c:valAx>
        <c:axId val="37984486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98401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0.91535269709543565</c:v>
                </c:pt>
                <c:pt idx="1">
                  <c:v>0.93244156195108774</c:v>
                </c:pt>
                <c:pt idx="2">
                  <c:v>0.97095548317046687</c:v>
                </c:pt>
                <c:pt idx="3">
                  <c:v>0.92117585848074923</c:v>
                </c:pt>
                <c:pt idx="4">
                  <c:v>0.92932818147825003</c:v>
                </c:pt>
                <c:pt idx="5">
                  <c:v>0.93194661536611767</c:v>
                </c:pt>
                <c:pt idx="6">
                  <c:v>0.91466416598288591</c:v>
                </c:pt>
                <c:pt idx="7">
                  <c:v>0.91638390693165284</c:v>
                </c:pt>
                <c:pt idx="8">
                  <c:v>0.94025911708253351</c:v>
                </c:pt>
                <c:pt idx="9">
                  <c:v>0.93927915518824601</c:v>
                </c:pt>
                <c:pt idx="10">
                  <c:v>0.95760250900220689</c:v>
                </c:pt>
                <c:pt idx="11">
                  <c:v>0.94614499424625997</c:v>
                </c:pt>
                <c:pt idx="12">
                  <c:v>0.94763262977752416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8.4647302904564306E-2</c:v>
                </c:pt>
                <c:pt idx="1">
                  <c:v>6.7558438048912303E-2</c:v>
                </c:pt>
                <c:pt idx="2">
                  <c:v>2.9044516829533115E-2</c:v>
                </c:pt>
                <c:pt idx="3">
                  <c:v>7.8824141519250782E-2</c:v>
                </c:pt>
                <c:pt idx="4">
                  <c:v>7.067181852174996E-2</c:v>
                </c:pt>
                <c:pt idx="5">
                  <c:v>6.8053384633882413E-2</c:v>
                </c:pt>
                <c:pt idx="6">
                  <c:v>8.5335834017114059E-2</c:v>
                </c:pt>
                <c:pt idx="7">
                  <c:v>8.3616093068347067E-2</c:v>
                </c:pt>
                <c:pt idx="8">
                  <c:v>5.9740882917466417E-2</c:v>
                </c:pt>
                <c:pt idx="9">
                  <c:v>6.0720844811753903E-2</c:v>
                </c:pt>
                <c:pt idx="10">
                  <c:v>4.2397490997793004E-2</c:v>
                </c:pt>
                <c:pt idx="11">
                  <c:v>5.3855005753739922E-2</c:v>
                </c:pt>
                <c:pt idx="12">
                  <c:v>5.236737022247575E-2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79842120"/>
        <c:axId val="379841728"/>
      </c:barChart>
      <c:dateAx>
        <c:axId val="37984212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79841728"/>
        <c:crosses val="autoZero"/>
        <c:auto val="1"/>
        <c:lblOffset val="100"/>
        <c:baseTimeUnit val="months"/>
      </c:dateAx>
      <c:valAx>
        <c:axId val="3798417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9842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0.86605806644717154</c:v>
                </c:pt>
                <c:pt idx="1">
                  <c:v>0.91747572815533973</c:v>
                </c:pt>
                <c:pt idx="2">
                  <c:v>0.93843069873997709</c:v>
                </c:pt>
                <c:pt idx="3">
                  <c:v>0.85164132442802321</c:v>
                </c:pt>
                <c:pt idx="4">
                  <c:v>0.87298183652875871</c:v>
                </c:pt>
                <c:pt idx="5">
                  <c:v>0.93104733507267989</c:v>
                </c:pt>
                <c:pt idx="6">
                  <c:v>0.85749875435974099</c:v>
                </c:pt>
                <c:pt idx="7">
                  <c:v>0.86168758543556612</c:v>
                </c:pt>
                <c:pt idx="8">
                  <c:v>0.8808714267724469</c:v>
                </c:pt>
                <c:pt idx="9">
                  <c:v>0.88483273056057865</c:v>
                </c:pt>
                <c:pt idx="10">
                  <c:v>0.94605324614666042</c:v>
                </c:pt>
                <c:pt idx="11">
                  <c:v>0.87726083494482998</c:v>
                </c:pt>
                <c:pt idx="12">
                  <c:v>0.88423270513871011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0.13394193355282849</c:v>
                </c:pt>
                <c:pt idx="1">
                  <c:v>8.2524271844660185E-2</c:v>
                </c:pt>
                <c:pt idx="2">
                  <c:v>6.1569301260022906E-2</c:v>
                </c:pt>
                <c:pt idx="3">
                  <c:v>0.14835867557197668</c:v>
                </c:pt>
                <c:pt idx="4">
                  <c:v>0.12701816347124117</c:v>
                </c:pt>
                <c:pt idx="5">
                  <c:v>6.8952664927320162E-2</c:v>
                </c:pt>
                <c:pt idx="6">
                  <c:v>0.14250124564025909</c:v>
                </c:pt>
                <c:pt idx="7">
                  <c:v>0.13831241456443397</c:v>
                </c:pt>
                <c:pt idx="8">
                  <c:v>0.11912857322755321</c:v>
                </c:pt>
                <c:pt idx="9">
                  <c:v>0.11516726943942132</c:v>
                </c:pt>
                <c:pt idx="10">
                  <c:v>5.3946753853339559E-2</c:v>
                </c:pt>
                <c:pt idx="11">
                  <c:v>0.12273916505517006</c:v>
                </c:pt>
                <c:pt idx="12">
                  <c:v>0.11576729486128995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79842512"/>
        <c:axId val="379844472"/>
      </c:barChart>
      <c:dateAx>
        <c:axId val="37984251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79844472"/>
        <c:crosses val="autoZero"/>
        <c:auto val="1"/>
        <c:lblOffset val="100"/>
        <c:baseTimeUnit val="months"/>
      </c:dateAx>
      <c:valAx>
        <c:axId val="3798444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984251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0.99350840956034236</c:v>
                </c:pt>
                <c:pt idx="1">
                  <c:v>0.98197047132311188</c:v>
                </c:pt>
                <c:pt idx="2">
                  <c:v>0.97519841269841268</c:v>
                </c:pt>
                <c:pt idx="3">
                  <c:v>0.97969884377520833</c:v>
                </c:pt>
                <c:pt idx="4">
                  <c:v>1</c:v>
                </c:pt>
                <c:pt idx="5">
                  <c:v>1</c:v>
                </c:pt>
                <c:pt idx="6">
                  <c:v>0.9857542919761354</c:v>
                </c:pt>
                <c:pt idx="7">
                  <c:v>0.97966014418125646</c:v>
                </c:pt>
                <c:pt idx="8">
                  <c:v>1</c:v>
                </c:pt>
                <c:pt idx="9">
                  <c:v>0.99305233904585466</c:v>
                </c:pt>
                <c:pt idx="10">
                  <c:v>0.98338870431893699</c:v>
                </c:pt>
                <c:pt idx="11">
                  <c:v>0.93948928960425993</c:v>
                </c:pt>
                <c:pt idx="12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6.4915904396577158E-3</c:v>
                </c:pt>
                <c:pt idx="1">
                  <c:v>1.8029528676888132E-2</c:v>
                </c:pt>
                <c:pt idx="2">
                  <c:v>2.48015873015873E-2</c:v>
                </c:pt>
                <c:pt idx="3">
                  <c:v>2.030115622479161E-2</c:v>
                </c:pt>
                <c:pt idx="4">
                  <c:v>0</c:v>
                </c:pt>
                <c:pt idx="5">
                  <c:v>0</c:v>
                </c:pt>
                <c:pt idx="6">
                  <c:v>1.4245708023864604E-2</c:v>
                </c:pt>
                <c:pt idx="7">
                  <c:v>2.0339855818743566E-2</c:v>
                </c:pt>
                <c:pt idx="8">
                  <c:v>0</c:v>
                </c:pt>
                <c:pt idx="9">
                  <c:v>6.9476609541454376E-3</c:v>
                </c:pt>
                <c:pt idx="10">
                  <c:v>1.6611295681063124E-2</c:v>
                </c:pt>
                <c:pt idx="11">
                  <c:v>6.0510710395740047E-2</c:v>
                </c:pt>
                <c:pt idx="1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0135448"/>
        <c:axId val="380131136"/>
      </c:barChart>
      <c:dateAx>
        <c:axId val="3801354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0131136"/>
        <c:crosses val="autoZero"/>
        <c:auto val="1"/>
        <c:lblOffset val="100"/>
        <c:baseTimeUnit val="months"/>
      </c:dateAx>
      <c:valAx>
        <c:axId val="3801311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01354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0.91132795927025889</c:v>
                </c:pt>
                <c:pt idx="1">
                  <c:v>0.91229796205200286</c:v>
                </c:pt>
                <c:pt idx="2">
                  <c:v>0.91310790785396734</c:v>
                </c:pt>
                <c:pt idx="3">
                  <c:v>0.92529348986125937</c:v>
                </c:pt>
                <c:pt idx="4">
                  <c:v>0.91198074974670718</c:v>
                </c:pt>
                <c:pt idx="5">
                  <c:v>0.9147596561327036</c:v>
                </c:pt>
                <c:pt idx="6">
                  <c:v>0.92655706228249124</c:v>
                </c:pt>
                <c:pt idx="7">
                  <c:v>0.89996285749659533</c:v>
                </c:pt>
                <c:pt idx="8">
                  <c:v>0.91167416528534229</c:v>
                </c:pt>
                <c:pt idx="9">
                  <c:v>0.93311620332674183</c:v>
                </c:pt>
                <c:pt idx="10">
                  <c:v>0.94706810732062641</c:v>
                </c:pt>
                <c:pt idx="11">
                  <c:v>0.92784975632949018</c:v>
                </c:pt>
                <c:pt idx="12">
                  <c:v>0.9422243620606644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8.8672040729741192E-2</c:v>
                </c:pt>
                <c:pt idx="1">
                  <c:v>8.7702037947997205E-2</c:v>
                </c:pt>
                <c:pt idx="2">
                  <c:v>8.6892092146032593E-2</c:v>
                </c:pt>
                <c:pt idx="3">
                  <c:v>7.4706510138740662E-2</c:v>
                </c:pt>
                <c:pt idx="4">
                  <c:v>8.8019250253292797E-2</c:v>
                </c:pt>
                <c:pt idx="5">
                  <c:v>8.5240343867296287E-2</c:v>
                </c:pt>
                <c:pt idx="6">
                  <c:v>7.3442937717508705E-2</c:v>
                </c:pt>
                <c:pt idx="7">
                  <c:v>0.10003714250340473</c:v>
                </c:pt>
                <c:pt idx="8">
                  <c:v>8.8325834714657839E-2</c:v>
                </c:pt>
                <c:pt idx="9">
                  <c:v>6.6883796673258111E-2</c:v>
                </c:pt>
                <c:pt idx="10">
                  <c:v>5.2931892679373559E-2</c:v>
                </c:pt>
                <c:pt idx="11">
                  <c:v>7.2150243670509928E-2</c:v>
                </c:pt>
                <c:pt idx="12">
                  <c:v>5.7775637939335579E-2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0129568"/>
        <c:axId val="380133880"/>
      </c:barChart>
      <c:dateAx>
        <c:axId val="3801295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0133880"/>
        <c:crosses val="autoZero"/>
        <c:auto val="1"/>
        <c:lblOffset val="100"/>
        <c:baseTimeUnit val="months"/>
      </c:dateAx>
      <c:valAx>
        <c:axId val="38013388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01295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0.98677325581395359</c:v>
                </c:pt>
                <c:pt idx="1">
                  <c:v>0.98826979472140764</c:v>
                </c:pt>
                <c:pt idx="2">
                  <c:v>0.89612553811970552</c:v>
                </c:pt>
                <c:pt idx="3">
                  <c:v>0.91795104261106064</c:v>
                </c:pt>
                <c:pt idx="4">
                  <c:v>0.98468912262015706</c:v>
                </c:pt>
                <c:pt idx="5">
                  <c:v>0.88282667876588028</c:v>
                </c:pt>
                <c:pt idx="6">
                  <c:v>0.87915742793791574</c:v>
                </c:pt>
                <c:pt idx="7">
                  <c:v>0.96570537802026502</c:v>
                </c:pt>
                <c:pt idx="8">
                  <c:v>0.90591088982509893</c:v>
                </c:pt>
                <c:pt idx="9">
                  <c:v>0.89327172320522941</c:v>
                </c:pt>
                <c:pt idx="10">
                  <c:v>0.89719626168224298</c:v>
                </c:pt>
                <c:pt idx="11">
                  <c:v>0.81031468531468531</c:v>
                </c:pt>
                <c:pt idx="12">
                  <c:v>0.98905056908226474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1.3226744186046512E-2</c:v>
                </c:pt>
                <c:pt idx="1">
                  <c:v>1.1730205278592375E-2</c:v>
                </c:pt>
                <c:pt idx="2">
                  <c:v>0.10387446188029441</c:v>
                </c:pt>
                <c:pt idx="3">
                  <c:v>8.2048957388939248E-2</c:v>
                </c:pt>
                <c:pt idx="4">
                  <c:v>1.5310877379842895E-2</c:v>
                </c:pt>
                <c:pt idx="5">
                  <c:v>0.11717332123411979</c:v>
                </c:pt>
                <c:pt idx="6">
                  <c:v>0.12084257206208425</c:v>
                </c:pt>
                <c:pt idx="7">
                  <c:v>3.4294621979734999E-2</c:v>
                </c:pt>
                <c:pt idx="8">
                  <c:v>9.4089110174901069E-2</c:v>
                </c:pt>
                <c:pt idx="9">
                  <c:v>0.10672827679477065</c:v>
                </c:pt>
                <c:pt idx="10">
                  <c:v>0.10280373831775702</c:v>
                </c:pt>
                <c:pt idx="11">
                  <c:v>0.18968531468531469</c:v>
                </c:pt>
                <c:pt idx="12">
                  <c:v>1.0949430917735195E-2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0128784"/>
        <c:axId val="380132312"/>
      </c:barChart>
      <c:dateAx>
        <c:axId val="380128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0132312"/>
        <c:crosses val="autoZero"/>
        <c:auto val="1"/>
        <c:lblOffset val="100"/>
        <c:baseTimeUnit val="months"/>
      </c:dateAx>
      <c:valAx>
        <c:axId val="38013231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0128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6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8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gif"/><Relationship Id="rId3" Type="http://schemas.openxmlformats.org/officeDocument/2006/relationships/hyperlink" Target="#'Total Aceite'!A1"/><Relationship Id="rId7" Type="http://schemas.openxmlformats.org/officeDocument/2006/relationships/hyperlink" Target="#Conclusiones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 Extra'!A1"/><Relationship Id="rId5" Type="http://schemas.openxmlformats.org/officeDocument/2006/relationships/hyperlink" Target="#'O. Virgen '!A1"/><Relationship Id="rId4" Type="http://schemas.openxmlformats.org/officeDocument/2006/relationships/hyperlink" Target="#'O. Virgen + Extra'!A1"/><Relationship Id="rId9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9525</xdr:colOff>
      <xdr:row>27</xdr:row>
      <xdr:rowOff>44899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643382" cy="48210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108410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120900"/>
          <a:ext cx="9382124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Febrero 2023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pSpPr/>
      </xdr:nvGrpSpPr>
      <xdr:grpSpPr>
        <a:xfrm>
          <a:off x="623644" y="1552403"/>
          <a:ext cx="6904303" cy="529720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xmlns="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xmlns="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xmlns="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xmlns="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GrpSpPr/>
      </xdr:nvGrpSpPr>
      <xdr:grpSpPr>
        <a:xfrm>
          <a:off x="623644" y="4962192"/>
          <a:ext cx="6904303" cy="52971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xmlns="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xmlns="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xmlns="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xmlns="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GrpSpPr/>
      </xdr:nvGrpSpPr>
      <xdr:grpSpPr>
        <a:xfrm>
          <a:off x="623644" y="2234452"/>
          <a:ext cx="6904303" cy="529720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xmlns="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xmlns="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xmlns="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xmlns="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GrpSpPr/>
      </xdr:nvGrpSpPr>
      <xdr:grpSpPr>
        <a:xfrm>
          <a:off x="623644" y="2916500"/>
          <a:ext cx="6904303" cy="520195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xmlns="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xmlns="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xmlns="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xmlns="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GrpSpPr/>
      </xdr:nvGrpSpPr>
      <xdr:grpSpPr>
        <a:xfrm>
          <a:off x="623644" y="3598095"/>
          <a:ext cx="6904303" cy="529720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xmlns="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xmlns="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xmlns="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extLst>
              <a:ext uri="{FF2B5EF4-FFF2-40B4-BE49-F238E27FC236}">
                <a16:creationId xmlns:a16="http://schemas.microsoft.com/office/drawing/2014/main" xmlns="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GrpSpPr/>
      </xdr:nvGrpSpPr>
      <xdr:grpSpPr>
        <a:xfrm>
          <a:off x="637251" y="4280143"/>
          <a:ext cx="6904303" cy="529720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xmlns="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xmlns="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xmlns="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xmlns="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GrpSpPr/>
      </xdr:nvGrpSpPr>
      <xdr:grpSpPr>
        <a:xfrm>
          <a:off x="623644" y="5644243"/>
          <a:ext cx="6904303" cy="529720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xmlns="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xmlns="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xmlns="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xmlns="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xmlns="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xmlns="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xmlns="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xmlns="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xmlns="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xmlns="" id="{00000000-0008-0000-04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xmlns="" id="{00000000-0008-0000-04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xmlns="" id="{00000000-0008-0000-05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xmlns="" id="{00000000-0008-0000-05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xmlns="" id="{00000000-0008-0000-06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xmlns="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711200</xdr:colOff>
      <xdr:row>2</xdr:row>
      <xdr:rowOff>45490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275206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"/>
  <sheetViews>
    <sheetView showGridLines="0" showRowColHeaders="0" tabSelected="1" zoomScale="70" zoomScaleNormal="70" workbookViewId="0"/>
  </sheetViews>
  <sheetFormatPr baseColWidth="10" defaultColWidth="11.42578125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1"/>
  </sheetPr>
  <dimension ref="B3:I34"/>
  <sheetViews>
    <sheetView showGridLines="0" showRowColHeaders="0" zoomScale="115" zoomScaleNormal="115" workbookViewId="0">
      <selection activeCell="O400" sqref="O400"/>
    </sheetView>
  </sheetViews>
  <sheetFormatPr baseColWidth="10" defaultColWidth="11.42578125" defaultRowHeight="15" x14ac:dyDescent="0.25"/>
  <cols>
    <col min="1" max="1" width="3.140625" customWidth="1"/>
    <col min="2" max="2" width="2.7109375" customWidth="1"/>
    <col min="3" max="3" width="4.28515625" style="49" customWidth="1"/>
    <col min="4" max="4" width="90.42578125" customWidth="1"/>
  </cols>
  <sheetData>
    <row r="3" spans="2:9" ht="14.1" customHeight="1" thickBot="1" x14ac:dyDescent="0.3">
      <c r="B3" s="46"/>
      <c r="C3" s="47" t="s">
        <v>40</v>
      </c>
      <c r="F3" s="48" t="s">
        <v>41</v>
      </c>
    </row>
    <row r="4" spans="2:9" x14ac:dyDescent="0.25">
      <c r="F4" s="71" t="s">
        <v>42</v>
      </c>
      <c r="G4" s="72"/>
      <c r="H4" s="72"/>
      <c r="I4" s="73"/>
    </row>
    <row r="5" spans="2:9" s="13" customFormat="1" ht="20.100000000000001" customHeight="1" x14ac:dyDescent="0.25">
      <c r="C5" s="50" t="s">
        <v>43</v>
      </c>
      <c r="D5" s="13" t="s">
        <v>44</v>
      </c>
      <c r="F5" s="74"/>
      <c r="G5" s="75"/>
      <c r="H5" s="75"/>
      <c r="I5" s="76"/>
    </row>
    <row r="6" spans="2:9" s="13" customFormat="1" ht="20.100000000000001" customHeight="1" x14ac:dyDescent="0.25">
      <c r="C6" s="50" t="s">
        <v>45</v>
      </c>
      <c r="D6" s="13" t="s">
        <v>46</v>
      </c>
      <c r="F6" s="74"/>
      <c r="G6" s="75"/>
      <c r="H6" s="75"/>
      <c r="I6" s="76"/>
    </row>
    <row r="7" spans="2:9" s="13" customFormat="1" ht="20.100000000000001" customHeight="1" x14ac:dyDescent="0.25">
      <c r="C7" s="50" t="s">
        <v>47</v>
      </c>
      <c r="D7" s="13" t="s">
        <v>48</v>
      </c>
      <c r="F7" s="74"/>
      <c r="G7" s="75"/>
      <c r="H7" s="75"/>
      <c r="I7" s="76"/>
    </row>
    <row r="8" spans="2:9" s="13" customFormat="1" ht="20.100000000000001" customHeight="1" x14ac:dyDescent="0.25">
      <c r="C8" s="50" t="s">
        <v>49</v>
      </c>
      <c r="D8" s="13" t="s">
        <v>50</v>
      </c>
      <c r="F8" s="74"/>
      <c r="G8" s="75"/>
      <c r="H8" s="75"/>
      <c r="I8" s="76"/>
    </row>
    <row r="9" spans="2:9" ht="20.100000000000001" customHeight="1" x14ac:dyDescent="0.25">
      <c r="C9" s="50" t="s">
        <v>49</v>
      </c>
      <c r="D9" s="13" t="s">
        <v>51</v>
      </c>
      <c r="F9" s="74"/>
      <c r="G9" s="75"/>
      <c r="H9" s="75"/>
      <c r="I9" s="76"/>
    </row>
    <row r="10" spans="2:9" ht="20.100000000000001" customHeight="1" x14ac:dyDescent="0.25">
      <c r="C10" s="50" t="s">
        <v>52</v>
      </c>
      <c r="D10" s="13" t="s">
        <v>53</v>
      </c>
      <c r="F10" s="74"/>
      <c r="G10" s="75"/>
      <c r="H10" s="75"/>
      <c r="I10" s="76"/>
    </row>
    <row r="11" spans="2:9" x14ac:dyDescent="0.25">
      <c r="C11" s="50"/>
      <c r="F11" s="74"/>
      <c r="G11" s="75"/>
      <c r="H11" s="75"/>
      <c r="I11" s="76"/>
    </row>
    <row r="12" spans="2:9" ht="15.75" thickBot="1" x14ac:dyDescent="0.3">
      <c r="F12" s="77"/>
      <c r="G12" s="78"/>
      <c r="H12" s="78"/>
      <c r="I12" s="79"/>
    </row>
    <row r="16" spans="2:9" ht="14.1" customHeight="1" x14ac:dyDescent="0.25">
      <c r="B16" s="46"/>
      <c r="C16" s="47" t="s">
        <v>54</v>
      </c>
    </row>
    <row r="18" spans="3:4" x14ac:dyDescent="0.25">
      <c r="D18" s="51" t="s">
        <v>55</v>
      </c>
    </row>
    <row r="19" spans="3:4" x14ac:dyDescent="0.25">
      <c r="C19" s="50"/>
      <c r="D19" t="s">
        <v>56</v>
      </c>
    </row>
    <row r="20" spans="3:4" x14ac:dyDescent="0.25">
      <c r="C20" s="50"/>
      <c r="D20" t="s">
        <v>57</v>
      </c>
    </row>
    <row r="21" spans="3:4" x14ac:dyDescent="0.25">
      <c r="C21" s="50"/>
      <c r="D21" t="s">
        <v>58</v>
      </c>
    </row>
    <row r="22" spans="3:4" ht="3.75" customHeight="1" x14ac:dyDescent="0.25">
      <c r="C22" s="50"/>
    </row>
    <row r="23" spans="3:4" ht="15.75" x14ac:dyDescent="0.25">
      <c r="C23" s="50"/>
      <c r="D23" s="52" t="s">
        <v>59</v>
      </c>
    </row>
    <row r="24" spans="3:4" x14ac:dyDescent="0.25">
      <c r="C24" s="50"/>
      <c r="D24" s="53" t="s">
        <v>60</v>
      </c>
    </row>
    <row r="27" spans="3:4" x14ac:dyDescent="0.25">
      <c r="D27" s="51" t="s">
        <v>61</v>
      </c>
    </row>
    <row r="28" spans="3:4" x14ac:dyDescent="0.25">
      <c r="D28" t="s">
        <v>62</v>
      </c>
    </row>
    <row r="29" spans="3:4" x14ac:dyDescent="0.25">
      <c r="D29" t="s">
        <v>63</v>
      </c>
    </row>
    <row r="30" spans="3:4" x14ac:dyDescent="0.25">
      <c r="D30" t="s">
        <v>64</v>
      </c>
    </row>
    <row r="33" spans="4:4" x14ac:dyDescent="0.25">
      <c r="D33" s="51" t="s">
        <v>65</v>
      </c>
    </row>
    <row r="34" spans="4:4" x14ac:dyDescent="0.25">
      <c r="D34" t="s">
        <v>66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3:R163"/>
  <sheetViews>
    <sheetView showGridLines="0" zoomScale="70" zoomScaleNormal="70" workbookViewId="0">
      <pane xSplit="3" ySplit="5" topLeftCell="D147" activePane="bottomRight" state="frozen"/>
      <selection activeCell="O400" sqref="O400"/>
      <selection pane="topRight" activeCell="O400" sqref="O400"/>
      <selection pane="bottomLeft" activeCell="O400" sqref="O400"/>
      <selection pane="bottomRight" activeCell="R21" sqref="R21"/>
    </sheetView>
  </sheetViews>
  <sheetFormatPr baseColWidth="10" defaultColWidth="11.42578125" defaultRowHeight="15.75" x14ac:dyDescent="0.25"/>
  <cols>
    <col min="1" max="1" width="22.140625" style="2" customWidth="1"/>
    <col min="2" max="2" width="20.7109375" style="5" customWidth="1"/>
    <col min="3" max="3" width="23.42578125" style="2" bestFit="1" customWidth="1"/>
    <col min="4" max="16" width="11" style="2" customWidth="1"/>
    <col min="17" max="16384" width="11.42578125" style="2"/>
  </cols>
  <sheetData>
    <row r="3" spans="1:18" ht="36.75" customHeight="1" x14ac:dyDescent="0.25"/>
    <row r="4" spans="1:18" ht="36.75" customHeight="1" x14ac:dyDescent="0.25"/>
    <row r="5" spans="1:18" ht="36.75" customHeight="1" thickBot="1" x14ac:dyDescent="0.3">
      <c r="A5" s="4"/>
      <c r="B5" s="4"/>
      <c r="D5" s="61" cm="1">
        <f t="array" ref="D5">INDEX('Back data'!$A$4:$AA$4,MAX(IF('Back data'!$A$4:$AA$4&lt;&gt;"",COLUMN('Back data'!$A$4:$AA$4)))-D6)</f>
        <v>44593</v>
      </c>
      <c r="E5" s="61" cm="1">
        <f t="array" ref="E5">INDEX('Back data'!$A$4:$AA$4,MAX(IF('Back data'!$A$4:$AA$4&lt;&gt;"",COLUMN('Back data'!$A$4:$AA$4)))-E6)</f>
        <v>44621</v>
      </c>
      <c r="F5" s="61" cm="1">
        <f t="array" ref="F5">INDEX('Back data'!$A$4:$AA$4,MAX(IF('Back data'!$A$4:$AA$4&lt;&gt;"",COLUMN('Back data'!$A$4:$AA$4)))-F6)</f>
        <v>44652</v>
      </c>
      <c r="G5" s="61" cm="1">
        <f t="array" ref="G5">INDEX('Back data'!$A$4:$AA$4,MAX(IF('Back data'!$A$4:$AA$4&lt;&gt;"",COLUMN('Back data'!$A$4:$AA$4)))-G6)</f>
        <v>44682</v>
      </c>
      <c r="H5" s="61" cm="1">
        <f t="array" ref="H5">INDEX('Back data'!$A$4:$AA$4,MAX(IF('Back data'!$A$4:$AA$4&lt;&gt;"",COLUMN('Back data'!$A$4:$AA$4)))-H6)</f>
        <v>44713</v>
      </c>
      <c r="I5" s="61" cm="1">
        <f t="array" ref="I5">INDEX('Back data'!$A$4:$AA$4,MAX(IF('Back data'!$A$4:$AA$4&lt;&gt;"",COLUMN('Back data'!$A$4:$AA$4)))-I6)</f>
        <v>44743</v>
      </c>
      <c r="J5" s="61" cm="1">
        <f t="array" ref="J5">INDEX('Back data'!$A$4:$AA$4,MAX(IF('Back data'!$A$4:$AA$4&lt;&gt;"",COLUMN('Back data'!$A$4:$AA$4)))-J6)</f>
        <v>44774</v>
      </c>
      <c r="K5" s="61" cm="1">
        <f t="array" ref="K5">INDEX('Back data'!$A$4:$AA$4,MAX(IF('Back data'!$A$4:$AA$4&lt;&gt;"",COLUMN('Back data'!$A$4:$AA$4)))-K6)</f>
        <v>44805</v>
      </c>
      <c r="L5" s="61" cm="1">
        <f t="array" ref="L5">INDEX('Back data'!$A$4:$AA$4,MAX(IF('Back data'!$A$4:$AA$4&lt;&gt;"",COLUMN('Back data'!$A$4:$AA$4)))-L6)</f>
        <v>44835</v>
      </c>
      <c r="M5" s="61" cm="1">
        <f t="array" ref="M5">INDEX('Back data'!$A$4:$AA$4,MAX(IF('Back data'!$A$4:$AA$4&lt;&gt;"",COLUMN('Back data'!$A$4:$AA$4)))-M6)</f>
        <v>44866</v>
      </c>
      <c r="N5" s="61" cm="1">
        <f t="array" ref="N5">INDEX('Back data'!$A$4:$AA$4,MAX(IF('Back data'!$A$4:$AA$4&lt;&gt;"",COLUMN('Back data'!$A$4:$AA$4)))-N6)</f>
        <v>44896</v>
      </c>
      <c r="O5" s="61" cm="1">
        <f t="array" ref="O5">INDEX('Back data'!$A$4:$AA$4,MAX(IF('Back data'!$A$4:$AA$4&lt;&gt;"",COLUMN('Back data'!$A$4:$AA$4)))-O6)</f>
        <v>44927</v>
      </c>
      <c r="P5" s="61" cm="1">
        <f t="array" ref="P5">INDEX('Back data'!$A$4:$AA$4,MAX(IF('Back data'!$A$4:$AA$4&lt;&gt;"",COLUMN('Back data'!$A$4:$AA$4)))-P6)</f>
        <v>44958</v>
      </c>
    </row>
    <row r="6" spans="1:18" x14ac:dyDescent="0.25">
      <c r="D6" s="2">
        <v>12</v>
      </c>
      <c r="E6" s="2">
        <v>11</v>
      </c>
      <c r="F6" s="2">
        <v>10</v>
      </c>
      <c r="G6" s="2">
        <v>9</v>
      </c>
      <c r="H6" s="2">
        <v>8</v>
      </c>
      <c r="I6" s="2">
        <v>7</v>
      </c>
      <c r="J6" s="2">
        <v>6</v>
      </c>
      <c r="K6" s="2">
        <v>5</v>
      </c>
      <c r="L6" s="2">
        <v>4</v>
      </c>
      <c r="M6" s="2">
        <v>3</v>
      </c>
      <c r="N6" s="2">
        <v>2</v>
      </c>
      <c r="O6" s="2">
        <v>1</v>
      </c>
      <c r="P6" s="2">
        <v>0</v>
      </c>
    </row>
    <row r="7" spans="1:18" x14ac:dyDescent="0.25">
      <c r="A7" s="6"/>
      <c r="B7" s="7"/>
      <c r="C7" s="8" t="s">
        <v>67</v>
      </c>
      <c r="D7" s="9" cm="1">
        <f t="array" ref="D7">INDEX('Back data'!$A65:$AA65,,MAX(IF('Back data'!$A65:$AA65&lt;&gt;"",COLUMN('Back data'!$A65:$AA65)))-D$6)+INDEX('Back data'!$A66:$AA66,,MAX(IF('Back data'!$A66:$AA$66&lt;&gt;"",COLUMN('Back data'!$A66:$AA66)))-D$6)</f>
        <v>70.52000000000001</v>
      </c>
      <c r="E7" s="9" cm="1">
        <f t="array" ref="E7">INDEX('Back data'!$A65:$AA65,,MAX(IF('Back data'!$A65:$AA65&lt;&gt;"",COLUMN('Back data'!$A65:$AA65)))-E$6)+INDEX('Back data'!$A66:$AA66,,MAX(IF('Back data'!$A66:$AA$66&lt;&gt;"",COLUMN('Back data'!$A66:$AA66)))-E$6)</f>
        <v>73.430000000000007</v>
      </c>
      <c r="F7" s="9" cm="1">
        <f t="array" ref="F7">INDEX('Back data'!$A65:$AA65,,MAX(IF('Back data'!$A65:$AA65&lt;&gt;"",COLUMN('Back data'!$A65:$AA65)))-F$6)+INDEX('Back data'!$A66:$AA66,,MAX(IF('Back data'!$A66:$AA$66&lt;&gt;"",COLUMN('Back data'!$A66:$AA66)))-F$6)</f>
        <v>72.83</v>
      </c>
      <c r="G7" s="9" cm="1">
        <f t="array" ref="G7">INDEX('Back data'!$A65:$AA65,,MAX(IF('Back data'!$A65:$AA65&lt;&gt;"",COLUMN('Back data'!$A65:$AA65)))-G$6)+INDEX('Back data'!$A66:$AA66,,MAX(IF('Back data'!$A66:$AA$66&lt;&gt;"",COLUMN('Back data'!$A66:$AA66)))-G$6)</f>
        <v>76.180000000000007</v>
      </c>
      <c r="H7" s="9" cm="1">
        <f t="array" ref="H7">INDEX('Back data'!$A65:$AA65,,MAX(IF('Back data'!$A65:$AA65&lt;&gt;"",COLUMN('Back data'!$A65:$AA65)))-H$6)+INDEX('Back data'!$A66:$AA66,,MAX(IF('Back data'!$A66:$AA$66&lt;&gt;"",COLUMN('Back data'!$A66:$AA66)))-H$6)</f>
        <v>79.069999999999993</v>
      </c>
      <c r="I7" s="9" cm="1">
        <f t="array" ref="I7">INDEX('Back data'!$A65:$AA65,,MAX(IF('Back data'!$A65:$AA65&lt;&gt;"",COLUMN('Back data'!$A65:$AA65)))-I$6)+INDEX('Back data'!$A66:$AA66,,MAX(IF('Back data'!$A66:$AA$66&lt;&gt;"",COLUMN('Back data'!$A66:$AA66)))-I$6)</f>
        <v>80.459999999999994</v>
      </c>
      <c r="J7" s="9" cm="1">
        <f t="array" ref="J7">INDEX('Back data'!$A65:$AA65,,MAX(IF('Back data'!$A65:$AA65&lt;&gt;"",COLUMN('Back data'!$A65:$AA65)))-J$6)+INDEX('Back data'!$A66:$AA66,,MAX(IF('Back data'!$A66:$AA$66&lt;&gt;"",COLUMN('Back data'!$A66:$AA66)))-J$6)</f>
        <v>82.789999999999992</v>
      </c>
      <c r="K7" s="9" cm="1">
        <f t="array" ref="K7">INDEX('Back data'!$A65:$AA65,,MAX(IF('Back data'!$A65:$AA65&lt;&gt;"",COLUMN('Back data'!$A65:$AA65)))-K$6)+INDEX('Back data'!$A66:$AA66,,MAX(IF('Back data'!$A66:$AA$66&lt;&gt;"",COLUMN('Back data'!$A66:$AA66)))-K$6)</f>
        <v>81.37</v>
      </c>
      <c r="L7" s="9" cm="1">
        <f t="array" ref="L7">INDEX('Back data'!$A65:$AA65,,MAX(IF('Back data'!$A65:$AA65&lt;&gt;"",COLUMN('Back data'!$A65:$AA65)))-L$6)+INDEX('Back data'!$A66:$AA66,,MAX(IF('Back data'!$A66:$AA$66&lt;&gt;"",COLUMN('Back data'!$A66:$AA66)))-L$6)</f>
        <v>83.410000000000011</v>
      </c>
      <c r="M7" s="9" cm="1">
        <f t="array" ref="M7">INDEX('Back data'!$A65:$AA65,,MAX(IF('Back data'!$A65:$AA65&lt;&gt;"",COLUMN('Back data'!$A65:$AA65)))-M$6)+INDEX('Back data'!$A66:$AA66,,MAX(IF('Back data'!$A66:$AA$66&lt;&gt;"",COLUMN('Back data'!$A66:$AA66)))-M$6)</f>
        <v>85.059999999999988</v>
      </c>
      <c r="N7" s="9" cm="1">
        <f t="array" ref="N7">INDEX('Back data'!$A65:$AA65,,MAX(IF('Back data'!$A65:$AA65&lt;&gt;"",COLUMN('Back data'!$A65:$AA65)))-N$6)+INDEX('Back data'!$A66:$AA66,,MAX(IF('Back data'!$A66:$AA$66&lt;&gt;"",COLUMN('Back data'!$A66:$AA66)))-N$6)</f>
        <v>85.01</v>
      </c>
      <c r="O7" s="9" cm="1">
        <f t="array" ref="O7">INDEX('Back data'!$A65:$AA65,,MAX(IF('Back data'!$A65:$AA65&lt;&gt;"",COLUMN('Back data'!$A65:$AA65)))-O$6)+INDEX('Back data'!$A66:$AA66,,MAX(IF('Back data'!$A66:$AA$66&lt;&gt;"",COLUMN('Back data'!$A66:$AA66)))-O$6)</f>
        <v>86.24</v>
      </c>
      <c r="P7" s="9" cm="1">
        <f t="array" ref="P7">INDEX('Back data'!$A65:$AA65,,MAX(IF('Back data'!$A65:$AA65&lt;&gt;"",COLUMN('Back data'!$A65:$AA65)))-P$6)+INDEX('Back data'!$A66:$AA66,,MAX(IF('Back data'!$A66:$AA$66&lt;&gt;"",COLUMN('Back data'!$A66:$AA66)))-P$6)</f>
        <v>85.2</v>
      </c>
    </row>
    <row r="8" spans="1:18" x14ac:dyDescent="0.25">
      <c r="A8" s="24" t="s">
        <v>68</v>
      </c>
      <c r="B8" s="26" t="s">
        <v>68</v>
      </c>
      <c r="C8" s="10" t="s">
        <v>69</v>
      </c>
      <c r="D8" s="11" cm="1">
        <f t="array" ref="D8">INDEX('Back data'!$A$65:$AA$65,,MAX(IF('Back data'!$A$65:$AA$65&lt;&gt;"",COLUMN('Back data'!$A$65:$AA$65)))-D$6)/D7</f>
        <v>0.92782189449801467</v>
      </c>
      <c r="E8" s="11" cm="1">
        <f t="array" ref="E8">INDEX('Back data'!$A$65:$AA$65,,MAX(IF('Back data'!$A$65:$AA$65&lt;&gt;"",COLUMN('Back data'!$A$65:$AA$65)))-E$6)/E7</f>
        <v>0.9421217486041128</v>
      </c>
      <c r="F8" s="11" cm="1">
        <f t="array" ref="F8">INDEX('Back data'!$A$65:$AA$65,,MAX(IF('Back data'!$A$65:$AA$65&lt;&gt;"",COLUMN('Back data'!$A$65:$AA$65)))-F$6)/F7</f>
        <v>0.9486475353563093</v>
      </c>
      <c r="G8" s="11" cm="1">
        <f t="array" ref="G8">INDEX('Back data'!$A$65:$AA$65,,MAX(IF('Back data'!$A$65:$AA$65&lt;&gt;"",COLUMN('Back data'!$A$65:$AA$65)))-G$6)/G7</f>
        <v>0.92845891310055129</v>
      </c>
      <c r="H8" s="11" cm="1">
        <f t="array" ref="H8">INDEX('Back data'!$A$65:$AA$65,,MAX(IF('Back data'!$A$65:$AA$65&lt;&gt;"",COLUMN('Back data'!$A$65:$AA$65)))-H$6)/H7</f>
        <v>0.93157961300113823</v>
      </c>
      <c r="I8" s="11" cm="1">
        <f t="array" ref="I8">INDEX('Back data'!$A$65:$AA$65,,MAX(IF('Back data'!$A$65:$AA$65&lt;&gt;"",COLUMN('Back data'!$A$65:$AA$65)))-I$6)/I7</f>
        <v>0.92480735769326372</v>
      </c>
      <c r="J8" s="11" cm="1">
        <f t="array" ref="J8">INDEX('Back data'!$A$65:$AA$65,,MAX(IF('Back data'!$A$65:$AA$65&lt;&gt;"",COLUMN('Back data'!$A$65:$AA$65)))-J$6)/J7</f>
        <v>0.92124652735837664</v>
      </c>
      <c r="K8" s="11" cm="1">
        <f t="array" ref="K8">INDEX('Back data'!$A$65:$AA$65,,MAX(IF('Back data'!$A$65:$AA$65&lt;&gt;"",COLUMN('Back data'!$A$65:$AA$65)))-K$6)/K7</f>
        <v>0.91667690795133339</v>
      </c>
      <c r="L8" s="11" cm="1">
        <f t="array" ref="L8">INDEX('Back data'!$A$65:$AA$65,,MAX(IF('Back data'!$A$65:$AA$65&lt;&gt;"",COLUMN('Back data'!$A$65:$AA$65)))-L$6)/L7</f>
        <v>0.92626783359309428</v>
      </c>
      <c r="M8" s="11" cm="1">
        <f t="array" ref="M8">INDEX('Back data'!$A$65:$AA$65,,MAX(IF('Back data'!$A$65:$AA$65&lt;&gt;"",COLUMN('Back data'!$A$65:$AA$65)))-M$6)/M7</f>
        <v>0.9253468140136375</v>
      </c>
      <c r="N8" s="11" cm="1">
        <f t="array" ref="N8">INDEX('Back data'!$A$65:$AA$65,,MAX(IF('Back data'!$A$65:$AA$65&lt;&gt;"",COLUMN('Back data'!$A$65:$AA$65)))-N$6)/N7</f>
        <v>0.94800611692742032</v>
      </c>
      <c r="O8" s="11" cm="1">
        <f t="array" ref="O8">INDEX('Back data'!$A$65:$AA$65,,MAX(IF('Back data'!$A$65:$AA$65&lt;&gt;"",COLUMN('Back data'!$A$65:$AA$65)))-O$6)/O7</f>
        <v>0.93796382189239336</v>
      </c>
      <c r="P8" s="11" cm="1">
        <f t="array" ref="P8">INDEX('Back data'!$A$65:$AA$65,,MAX(IF('Back data'!$A$65:$AA$65&lt;&gt;"",COLUMN('Back data'!$A$65:$AA$65)))-P$6)/P7</f>
        <v>0.93380281690140843</v>
      </c>
    </row>
    <row r="9" spans="1:18" x14ac:dyDescent="0.25">
      <c r="A9" s="24" t="s">
        <v>68</v>
      </c>
      <c r="B9" s="26" t="s">
        <v>68</v>
      </c>
      <c r="C9" s="10" t="s">
        <v>70</v>
      </c>
      <c r="D9" s="11" cm="1">
        <f t="array" ref="D9">INDEX('Back data'!$A$66:$AA$66,,MAX(IF('Back data'!$A$66:$AA$66&lt;&gt;"",COLUMN('Back data'!$A$66:$AA$66)))-D$6)/D7</f>
        <v>7.2178105501985237E-2</v>
      </c>
      <c r="E9" s="11" cm="1">
        <f t="array" ref="E9">INDEX('Back data'!$A$66:$AA$66,,MAX(IF('Back data'!$A$66:$AA$66&lt;&gt;"",COLUMN('Back data'!$A$66:$AA$66)))-E$6)/E7</f>
        <v>5.7878251395887231E-2</v>
      </c>
      <c r="F9" s="11" cm="1">
        <f t="array" ref="F9">INDEX('Back data'!$A$66:$AA$66,,MAX(IF('Back data'!$A$66:$AA$66&lt;&gt;"",COLUMN('Back data'!$A$66:$AA$66)))-F$6)/F7</f>
        <v>5.1352464643690789E-2</v>
      </c>
      <c r="G9" s="11" cm="1">
        <f t="array" ref="G9">INDEX('Back data'!$A$66:$AA$66,,MAX(IF('Back data'!$A$66:$AA$66&lt;&gt;"",COLUMN('Back data'!$A$66:$AA$66)))-G$6)/G7</f>
        <v>7.1541086899448672E-2</v>
      </c>
      <c r="H9" s="11" cm="1">
        <f t="array" ref="H9">INDEX('Back data'!$A$66:$AA$66,,MAX(IF('Back data'!$A$66:$AA$66&lt;&gt;"",COLUMN('Back data'!$A$66:$AA$66)))-H$6)/H7</f>
        <v>6.8420386998861771E-2</v>
      </c>
      <c r="I9" s="11" cm="1">
        <f t="array" ref="I9">INDEX('Back data'!$A$66:$AA$66,,MAX(IF('Back data'!$A$66:$AA$66&lt;&gt;"",COLUMN('Back data'!$A$66:$AA$66)))-I$6)/I7</f>
        <v>7.5192642306736265E-2</v>
      </c>
      <c r="J9" s="11" cm="1">
        <f t="array" ref="J9">INDEX('Back data'!$A$66:$AA$66,,MAX(IF('Back data'!$A$66:$AA$66&lt;&gt;"",COLUMN('Back data'!$A$66:$AA$66)))-J$6)/J7</f>
        <v>7.8753472641623384E-2</v>
      </c>
      <c r="K9" s="11" cm="1">
        <f t="array" ref="K9">INDEX('Back data'!$A$66:$AA$66,,MAX(IF('Back data'!$A$66:$AA$66&lt;&gt;"",COLUMN('Back data'!$A$66:$AA$66)))-K$6)/K7</f>
        <v>8.3323092048666586E-2</v>
      </c>
      <c r="L9" s="11" cm="1">
        <f t="array" ref="L9">INDEX('Back data'!$A$66:$AA$66,,MAX(IF('Back data'!$A$66:$AA$66&lt;&gt;"",COLUMN('Back data'!$A$66:$AA$66)))-L$6)/L7</f>
        <v>7.3732166406905636E-2</v>
      </c>
      <c r="M9" s="11" cm="1">
        <f t="array" ref="M9">INDEX('Back data'!$A$66:$AA$66,,MAX(IF('Back data'!$A$66:$AA$66&lt;&gt;"",COLUMN('Back data'!$A$66:$AA$66)))-M$6)/M7</f>
        <v>7.4653185986362572E-2</v>
      </c>
      <c r="N9" s="11" cm="1">
        <f t="array" ref="N9">INDEX('Back data'!$A$66:$AA$66,,MAX(IF('Back data'!$A$66:$AA$66&lt;&gt;"",COLUMN('Back data'!$A$66:$AA$66)))-N$6)/N7</f>
        <v>5.199388307257969E-2</v>
      </c>
      <c r="O9" s="11" cm="1">
        <f t="array" ref="O9">INDEX('Back data'!$A$66:$AA$66,,MAX(IF('Back data'!$A$66:$AA$66&lt;&gt;"",COLUMN('Back data'!$A$66:$AA$66)))-O$6)/O7</f>
        <v>6.2036178107606678E-2</v>
      </c>
      <c r="P9" s="11" cm="1">
        <f t="array" ref="P9">INDEX('Back data'!$A$66:$AA$66,,MAX(IF('Back data'!$A$66:$AA$66&lt;&gt;"",COLUMN('Back data'!$A$66:$AA$66)))-P$6)/P7</f>
        <v>6.6197183098591544E-2</v>
      </c>
      <c r="R9" s="57"/>
    </row>
    <row r="10" spans="1:18" x14ac:dyDescent="0.25">
      <c r="B10" s="27"/>
    </row>
    <row r="11" spans="1:18" x14ac:dyDescent="0.25">
      <c r="B11" s="27"/>
    </row>
    <row r="12" spans="1:18" x14ac:dyDescent="0.25">
      <c r="B12" s="27"/>
      <c r="C12" s="8" t="s">
        <v>67</v>
      </c>
      <c r="D12" s="9">
        <f t="array" ref="D12">INDEX('Back data'!$A$71:$AA$71,,MAX(IF('Back data'!$A$71:$AA$71&lt;&gt;"",COLUMN('Back data'!$A$71:$AA$71)))-D$6)+INDEX('Back data'!$A$72:$AA$72,,MAX(IF('Back data'!$A$72:$AA$72&lt;&gt;"",COLUMN('Back data'!$A$72:$AA$72)))-D$6)</f>
        <v>70.5</v>
      </c>
      <c r="E12" s="9">
        <f t="array" ref="E12">INDEX('Back data'!$A$71:$AA$71,,MAX(IF('Back data'!$A$71:$AA$71&lt;&gt;"",COLUMN('Back data'!$A$71:$AA$71)))-E$6)+INDEX('Back data'!$A$72:$AA$72,,MAX(IF('Back data'!$A$72:$AA$72&lt;&gt;"",COLUMN('Back data'!$A$72:$AA$72)))-E$6)</f>
        <v>73.5</v>
      </c>
      <c r="F12" s="9">
        <f t="array" ref="F12">INDEX('Back data'!$A$71:$AA$71,,MAX(IF('Back data'!$A$71:$AA$71&lt;&gt;"",COLUMN('Back data'!$A$71:$AA$71)))-F$6)+INDEX('Back data'!$A$72:$AA$72,,MAX(IF('Back data'!$A$72:$AA$72&lt;&gt;"",COLUMN('Back data'!$A$72:$AA$72)))-F$6)</f>
        <v>70.010000000000005</v>
      </c>
      <c r="G12" s="9">
        <f t="array" ref="G12">INDEX('Back data'!$A$71:$AA$71,,MAX(IF('Back data'!$A$71:$AA$71&lt;&gt;"",COLUMN('Back data'!$A$71:$AA$71)))-G$6)+INDEX('Back data'!$A$72:$AA$72,,MAX(IF('Back data'!$A$72:$AA$72&lt;&gt;"",COLUMN('Back data'!$A$72:$AA$72)))-G$6)</f>
        <v>73.95</v>
      </c>
      <c r="H12" s="9">
        <f t="array" ref="H12">INDEX('Back data'!$A$71:$AA$71,,MAX(IF('Back data'!$A$71:$AA$71&lt;&gt;"",COLUMN('Back data'!$A$71:$AA$71)))-H$6)+INDEX('Back data'!$A$72:$AA$72,,MAX(IF('Back data'!$A$72:$AA$72&lt;&gt;"",COLUMN('Back data'!$A$72:$AA$72)))-H$6)</f>
        <v>77.58</v>
      </c>
      <c r="I12" s="9">
        <f t="array" ref="I12">INDEX('Back data'!$A$71:$AA$71,,MAX(IF('Back data'!$A$71:$AA$71&lt;&gt;"",COLUMN('Back data'!$A$71:$AA$71)))-I$6)+INDEX('Back data'!$A$72:$AA$72,,MAX(IF('Back data'!$A$72:$AA$72&lt;&gt;"",COLUMN('Back data'!$A$72:$AA$72)))-I$6)</f>
        <v>79.990000000000009</v>
      </c>
      <c r="J12" s="9">
        <f t="array" ref="J12">INDEX('Back data'!$A$71:$AA$71,,MAX(IF('Back data'!$A$71:$AA$71&lt;&gt;"",COLUMN('Back data'!$A$71:$AA$71)))-J$6)+INDEX('Back data'!$A$72:$AA$72,,MAX(IF('Back data'!$A$72:$AA$72&lt;&gt;"",COLUMN('Back data'!$A$72:$AA$72)))-J$6)</f>
        <v>82.85</v>
      </c>
      <c r="K12" s="9">
        <f t="array" ref="K12">INDEX('Back data'!$A$71:$AA$71,,MAX(IF('Back data'!$A$71:$AA$71&lt;&gt;"",COLUMN('Back data'!$A$71:$AA$71)))-K$6)+INDEX('Back data'!$A$72:$AA$72,,MAX(IF('Back data'!$A$72:$AA$72&lt;&gt;"",COLUMN('Back data'!$A$72:$AA$72)))-K$6)</f>
        <v>80.41</v>
      </c>
      <c r="L12" s="9">
        <f t="array" ref="L12">INDEX('Back data'!$A$71:$AA$71,,MAX(IF('Back data'!$A$71:$AA$71&lt;&gt;"",COLUMN('Back data'!$A$71:$AA$71)))-L$6)+INDEX('Back data'!$A$72:$AA$72,,MAX(IF('Back data'!$A$72:$AA$72&lt;&gt;"",COLUMN('Back data'!$A$72:$AA$72)))-L$6)</f>
        <v>82.85</v>
      </c>
      <c r="M12" s="9">
        <f t="array" ref="M12">INDEX('Back data'!$A$71:$AA$71,,MAX(IF('Back data'!$A$71:$AA$71&lt;&gt;"",COLUMN('Back data'!$A$71:$AA$71)))-M$6)+INDEX('Back data'!$A$72:$AA$72,,MAX(IF('Back data'!$A$72:$AA$72&lt;&gt;"",COLUMN('Back data'!$A$72:$AA$72)))-M$6)</f>
        <v>87.3</v>
      </c>
      <c r="N12" s="9">
        <f t="array" ref="N12">INDEX('Back data'!$A$71:$AA$71,,MAX(IF('Back data'!$A$71:$AA$71&lt;&gt;"",COLUMN('Back data'!$A$71:$AA$71)))-N$6)+INDEX('Back data'!$A$72:$AA$72,,MAX(IF('Back data'!$A$72:$AA$72&lt;&gt;"",COLUMN('Back data'!$A$72:$AA$72)))-N$6)</f>
        <v>83.16</v>
      </c>
      <c r="O12" s="9">
        <f t="array" ref="O12">INDEX('Back data'!$A$71:$AA$71,,MAX(IF('Back data'!$A$71:$AA$71&lt;&gt;"",COLUMN('Back data'!$A$71:$AA$71)))-O$6)+INDEX('Back data'!$A$72:$AA$72,,MAX(IF('Back data'!$A$72:$AA$72&lt;&gt;"",COLUMN('Back data'!$A$72:$AA$72)))-O$6)</f>
        <v>86.08</v>
      </c>
      <c r="P12" s="9">
        <f t="array" ref="P12">INDEX('Back data'!$A$71:$AA$71,,MAX(IF('Back data'!$A$71:$AA$71&lt;&gt;"",COLUMN('Back data'!$A$71:$AA$71)))-P$6)+INDEX('Back data'!$A$72:$AA$72,,MAX(IF('Back data'!$A$72:$AA$72&lt;&gt;"",COLUMN('Back data'!$A$72:$AA$72)))-P$6)</f>
        <v>83.2</v>
      </c>
    </row>
    <row r="13" spans="1:18" x14ac:dyDescent="0.25">
      <c r="A13" s="24" t="s">
        <v>68</v>
      </c>
      <c r="B13" s="28" t="s">
        <v>71</v>
      </c>
      <c r="C13" s="10" t="s">
        <v>69</v>
      </c>
      <c r="D13" s="11">
        <f t="array" ref="D13">INDEX('Back data'!$A$71:$AA$71,,MAX(IF('Back data'!$A$71:$AA$71&lt;&gt;"",COLUMN('Back data'!$A$71:$AA$71)))-D$6)/D$12</f>
        <v>0.76312056737588652</v>
      </c>
      <c r="E13" s="11">
        <f t="array" ref="E13">INDEX('Back data'!$A$71:$AA$71,,MAX(IF('Back data'!$A$71:$AA$71&lt;&gt;"",COLUMN('Back data'!$A$71:$AA$71)))-E$6)/E$12</f>
        <v>0.83183673469387753</v>
      </c>
      <c r="F13" s="11">
        <f t="array" ref="F13">INDEX('Back data'!$A$71:$AA$71,,MAX(IF('Back data'!$A$71:$AA$71&lt;&gt;"",COLUMN('Back data'!$A$71:$AA$71)))-F$6)/F$12</f>
        <v>0.8263105270675617</v>
      </c>
      <c r="G13" s="11">
        <f t="array" ref="G13">INDEX('Back data'!$A$71:$AA$71,,MAX(IF('Back data'!$A$71:$AA$71&lt;&gt;"",COLUMN('Back data'!$A$71:$AA$71)))-G$6)/G$12</f>
        <v>0.77471264367816084</v>
      </c>
      <c r="H13" s="11">
        <f t="array" ref="H13">INDEX('Back data'!$A$71:$AA$71,,MAX(IF('Back data'!$A$71:$AA$71&lt;&gt;"",COLUMN('Back data'!$A$71:$AA$71)))-H$6)/H$12</f>
        <v>0.81593194122196444</v>
      </c>
      <c r="I13" s="11">
        <f t="array" ref="I13">INDEX('Back data'!$A$71:$AA$71,,MAX(IF('Back data'!$A$71:$AA$71&lt;&gt;"",COLUMN('Back data'!$A$71:$AA$71)))-I$6)/I$12</f>
        <v>0.76909613701712709</v>
      </c>
      <c r="J13" s="11">
        <f t="array" ref="J13">INDEX('Back data'!$A$71:$AA$71,,MAX(IF('Back data'!$A$71:$AA$71&lt;&gt;"",COLUMN('Back data'!$A$71:$AA$71)))-J$6)/J$12</f>
        <v>0.75147857573928789</v>
      </c>
      <c r="K13" s="11">
        <f t="array" ref="K13">INDEX('Back data'!$A$71:$AA$71,,MAX(IF('Back data'!$A$71:$AA$71&lt;&gt;"",COLUMN('Back data'!$A$71:$AA$71)))-K$6)/K$12</f>
        <v>0.73908717821166525</v>
      </c>
      <c r="L13" s="11">
        <f t="array" ref="L13">INDEX('Back data'!$A$71:$AA$71,,MAX(IF('Back data'!$A$71:$AA$71&lt;&gt;"",COLUMN('Back data'!$A$71:$AA$71)))-L$6)/L$12</f>
        <v>0.78189499094749559</v>
      </c>
      <c r="M13" s="11">
        <f t="array" ref="M13">INDEX('Back data'!$A$71:$AA$71,,MAX(IF('Back data'!$A$71:$AA$71&lt;&gt;"",COLUMN('Back data'!$A$71:$AA$71)))-M$6)/M$12</f>
        <v>0.7764032073310424</v>
      </c>
      <c r="N13" s="11">
        <f t="array" ref="N13">INDEX('Back data'!$A$71:$AA$71,,MAX(IF('Back data'!$A$71:$AA$71&lt;&gt;"",COLUMN('Back data'!$A$71:$AA$71)))-N$6)/N$12</f>
        <v>0.84908609908609911</v>
      </c>
      <c r="O13" s="11">
        <f t="array" ref="O13">INDEX('Back data'!$A$71:$AA$71,,MAX(IF('Back data'!$A$71:$AA$71&lt;&gt;"",COLUMN('Back data'!$A$71:$AA$71)))-O$6)/O$12</f>
        <v>0.81377788104089221</v>
      </c>
      <c r="P13" s="11">
        <f t="array" ref="P13">INDEX('Back data'!$A$71:$AA$71,,MAX(IF('Back data'!$A$71:$AA$71&lt;&gt;"",COLUMN('Back data'!$A$71:$AA$71)))-P$6)/P$12</f>
        <v>0.80624999999999991</v>
      </c>
    </row>
    <row r="14" spans="1:18" x14ac:dyDescent="0.25">
      <c r="A14" s="24" t="s">
        <v>68</v>
      </c>
      <c r="B14" s="28" t="s">
        <v>71</v>
      </c>
      <c r="C14" s="10" t="s">
        <v>70</v>
      </c>
      <c r="D14" s="11">
        <f t="array" ref="D14">+INDEX('Back data'!$A$72:$AA$72,,MAX(IF('Back data'!$A$72:$AA$72&lt;&gt;"",COLUMN('Back data'!$A$72:$AA$72)))-D$6)/D12</f>
        <v>0.23687943262411346</v>
      </c>
      <c r="E14" s="11">
        <f t="array" ref="E14">+INDEX('Back data'!$A$72:$AA$72,,MAX(IF('Back data'!$A$72:$AA$72&lt;&gt;"",COLUMN('Back data'!$A$72:$AA$72)))-E$6)/E12</f>
        <v>0.16816326530612244</v>
      </c>
      <c r="F14" s="11">
        <f t="array" ref="F14">+INDEX('Back data'!$A$72:$AA$72,,MAX(IF('Back data'!$A$72:$AA$72&lt;&gt;"",COLUMN('Back data'!$A$72:$AA$72)))-F$6)/F12</f>
        <v>0.17368947293243822</v>
      </c>
      <c r="G14" s="11">
        <f t="array" ref="G14">+INDEX('Back data'!$A$72:$AA$72,,MAX(IF('Back data'!$A$72:$AA$72&lt;&gt;"",COLUMN('Back data'!$A$72:$AA$72)))-G$6)/G12</f>
        <v>0.22528735632183908</v>
      </c>
      <c r="H14" s="11">
        <f t="array" ref="H14">+INDEX('Back data'!$A$72:$AA$72,,MAX(IF('Back data'!$A$72:$AA$72&lt;&gt;"",COLUMN('Back data'!$A$72:$AA$72)))-H$6)/H12</f>
        <v>0.18406805877803556</v>
      </c>
      <c r="I14" s="11">
        <f t="array" ref="I14">+INDEX('Back data'!$A$72:$AA$72,,MAX(IF('Back data'!$A$72:$AA$72&lt;&gt;"",COLUMN('Back data'!$A$72:$AA$72)))-I$6)/I12</f>
        <v>0.23090386298287283</v>
      </c>
      <c r="J14" s="11">
        <f t="array" ref="J14">+INDEX('Back data'!$A$72:$AA$72,,MAX(IF('Back data'!$A$72:$AA$72&lt;&gt;"",COLUMN('Back data'!$A$72:$AA$72)))-J$6)/J12</f>
        <v>0.24852142426071214</v>
      </c>
      <c r="K14" s="11">
        <f t="array" ref="K14">+INDEX('Back data'!$A$72:$AA$72,,MAX(IF('Back data'!$A$72:$AA$72&lt;&gt;"",COLUMN('Back data'!$A$72:$AA$72)))-K$6)/K12</f>
        <v>0.2609128217883348</v>
      </c>
      <c r="L14" s="11">
        <f t="array" ref="L14">+INDEX('Back data'!$A$72:$AA$72,,MAX(IF('Back data'!$A$72:$AA$72&lt;&gt;"",COLUMN('Back data'!$A$72:$AA$72)))-L$6)/L12</f>
        <v>0.21810500905250454</v>
      </c>
      <c r="M14" s="11">
        <f t="array" ref="M14">+INDEX('Back data'!$A$72:$AA$72,,MAX(IF('Back data'!$A$72:$AA$72&lt;&gt;"",COLUMN('Back data'!$A$72:$AA$72)))-M$6)/M12</f>
        <v>0.22359679266895763</v>
      </c>
      <c r="N14" s="11">
        <f t="array" ref="N14">+INDEX('Back data'!$A$72:$AA$72,,MAX(IF('Back data'!$A$72:$AA$72&lt;&gt;"",COLUMN('Back data'!$A$72:$AA$72)))-N$6)/N12</f>
        <v>0.15091390091390092</v>
      </c>
      <c r="O14" s="11">
        <f t="array" ref="O14">+INDEX('Back data'!$A$72:$AA$72,,MAX(IF('Back data'!$A$72:$AA$72&lt;&gt;"",COLUMN('Back data'!$A$72:$AA$72)))-O$6)/O12</f>
        <v>0.18622211895910781</v>
      </c>
      <c r="P14" s="11">
        <f t="array" ref="P14">+INDEX('Back data'!$A$72:$AA$72,,MAX(IF('Back data'!$A$72:$AA$72&lt;&gt;"",COLUMN('Back data'!$A$72:$AA$72)))-P$6)/P12</f>
        <v>0.19375000000000001</v>
      </c>
      <c r="R14" s="57"/>
    </row>
    <row r="16" spans="1:18" x14ac:dyDescent="0.25">
      <c r="C16" s="12"/>
    </row>
    <row r="17" spans="1:18" x14ac:dyDescent="0.25">
      <c r="C17" s="8" t="s">
        <v>67</v>
      </c>
      <c r="D17" s="9">
        <f t="array" ref="D17">INDEX('Back data'!$A$77:$AA$77,,MAX(IF('Back data'!$A$77:$AA$77&lt;&gt;"",COLUMN('Back data'!$A$77:$AA$77)))-D$6)+INDEX('Back data'!$A$78:$AA$78,,MAX(IF('Back data'!$A$78:$AA$78&lt;&gt;"",COLUMN('Back data'!$A$78:$AA$78)))-D$6)</f>
        <v>69.459999999999994</v>
      </c>
      <c r="E17" s="9">
        <f t="array" ref="E17">INDEX('Back data'!$A$77:$AA$77,,MAX(IF('Back data'!$A$77:$AA$77&lt;&gt;"",COLUMN('Back data'!$A$77:$AA$77)))-E$6)+INDEX('Back data'!$A$78:$AA$78,,MAX(IF('Back data'!$A$78:$AA$78&lt;&gt;"",COLUMN('Back data'!$A$78:$AA$78)))-E$6)</f>
        <v>72.53</v>
      </c>
      <c r="F17" s="9">
        <f t="array" ref="F17">INDEX('Back data'!$A$77:$AA$77,,MAX(IF('Back data'!$A$77:$AA$77&lt;&gt;"",COLUMN('Back data'!$A$77:$AA$77)))-F$6)+INDEX('Back data'!$A$78:$AA$78,,MAX(IF('Back data'!$A$78:$AA$78&lt;&gt;"",COLUMN('Back data'!$A$78:$AA$78)))-F$6)</f>
        <v>72.900000000000006</v>
      </c>
      <c r="G17" s="9">
        <f t="array" ref="G17">INDEX('Back data'!$A$77:$AA$77,,MAX(IF('Back data'!$A$77:$AA$77&lt;&gt;"",COLUMN('Back data'!$A$77:$AA$77)))-G$6)+INDEX('Back data'!$A$78:$AA$78,,MAX(IF('Back data'!$A$78:$AA$78&lt;&gt;"",COLUMN('Back data'!$A$78:$AA$78)))-G$6)</f>
        <v>75.88000000000001</v>
      </c>
      <c r="H17" s="9">
        <f t="array" ref="H17">INDEX('Back data'!$A$77:$AA$77,,MAX(IF('Back data'!$A$77:$AA$77&lt;&gt;"",COLUMN('Back data'!$A$77:$AA$77)))-H$6)+INDEX('Back data'!$A$78:$AA$78,,MAX(IF('Back data'!$A$78:$AA$78&lt;&gt;"",COLUMN('Back data'!$A$78:$AA$78)))-H$6)</f>
        <v>79.09</v>
      </c>
      <c r="I17" s="9">
        <f t="array" ref="I17">INDEX('Back data'!$A$77:$AA$77,,MAX(IF('Back data'!$A$77:$AA$77&lt;&gt;"",COLUMN('Back data'!$A$77:$AA$77)))-I$6)+INDEX('Back data'!$A$78:$AA$78,,MAX(IF('Back data'!$A$78:$AA$78&lt;&gt;"",COLUMN('Back data'!$A$78:$AA$78)))-I$6)</f>
        <v>80.66</v>
      </c>
      <c r="J17" s="9">
        <f t="array" ref="J17">INDEX('Back data'!$A$77:$AA$77,,MAX(IF('Back data'!$A$77:$AA$77&lt;&gt;"",COLUMN('Back data'!$A$77:$AA$77)))-J$6)+INDEX('Back data'!$A$78:$AA$78,,MAX(IF('Back data'!$A$78:$AA$78&lt;&gt;"",COLUMN('Back data'!$A$78:$AA$78)))-J$6)</f>
        <v>82.59</v>
      </c>
      <c r="K17" s="9">
        <f t="array" ref="K17">INDEX('Back data'!$A$77:$AA$77,,MAX(IF('Back data'!$A$77:$AA$77&lt;&gt;"",COLUMN('Back data'!$A$77:$AA$77)))-K$6)+INDEX('Back data'!$A$78:$AA$78,,MAX(IF('Back data'!$A$78:$AA$78&lt;&gt;"",COLUMN('Back data'!$A$78:$AA$78)))-K$6)</f>
        <v>81.02</v>
      </c>
      <c r="L17" s="9">
        <f t="array" ref="L17">INDEX('Back data'!$A$77:$AA$77,,MAX(IF('Back data'!$A$77:$AA$77&lt;&gt;"",COLUMN('Back data'!$A$77:$AA$77)))-L$6)+INDEX('Back data'!$A$78:$AA$78,,MAX(IF('Back data'!$A$78:$AA$78&lt;&gt;"",COLUMN('Back data'!$A$78:$AA$78)))-L$6)</f>
        <v>83.339999999999989</v>
      </c>
      <c r="M17" s="9">
        <f t="array" ref="M17">INDEX('Back data'!$A$77:$AA$77,,MAX(IF('Back data'!$A$77:$AA$77&lt;&gt;"",COLUMN('Back data'!$A$77:$AA$77)))-M$6)+INDEX('Back data'!$A$78:$AA$78,,MAX(IF('Back data'!$A$78:$AA$78&lt;&gt;"",COLUMN('Back data'!$A$78:$AA$78)))-M$6)</f>
        <v>83.42</v>
      </c>
      <c r="N17" s="9">
        <f t="array" ref="N17">INDEX('Back data'!$A$77:$AA$77,,MAX(IF('Back data'!$A$77:$AA$77&lt;&gt;"",COLUMN('Back data'!$A$77:$AA$77)))-N$6)+INDEX('Back data'!$A$78:$AA$78,,MAX(IF('Back data'!$A$78:$AA$78&lt;&gt;"",COLUMN('Back data'!$A$78:$AA$78)))-N$6)</f>
        <v>85.1</v>
      </c>
      <c r="O17" s="9">
        <f t="array" ref="O17">INDEX('Back data'!$A$77:$AA$77,,MAX(IF('Back data'!$A$77:$AA$77&lt;&gt;"",COLUMN('Back data'!$A$77:$AA$77)))-O$6)+INDEX('Back data'!$A$78:$AA$78,,MAX(IF('Back data'!$A$78:$AA$78&lt;&gt;"",COLUMN('Back data'!$A$78:$AA$78)))-O$6)</f>
        <v>85.89</v>
      </c>
      <c r="P17" s="9">
        <f t="array" ref="P17">INDEX('Back data'!$A$77:$AA$77,,MAX(IF('Back data'!$A$77:$AA$77&lt;&gt;"",COLUMN('Back data'!$A$77:$AA$77)))-P$6)+INDEX('Back data'!$A$78:$AA$78,,MAX(IF('Back data'!$A$78:$AA$78&lt;&gt;"",COLUMN('Back data'!$A$78:$AA$78)))-P$6)</f>
        <v>85.19</v>
      </c>
    </row>
    <row r="18" spans="1:18" x14ac:dyDescent="0.25">
      <c r="A18" s="24" t="s">
        <v>68</v>
      </c>
      <c r="B18" s="28" t="s">
        <v>72</v>
      </c>
      <c r="C18" s="10" t="s">
        <v>69</v>
      </c>
      <c r="D18" s="11">
        <f t="array" ref="D18">INDEX('Back data'!$A$77:$AA$77,,MAX(IF('Back data'!$A$77:$AA$77&lt;&gt;"",COLUMN('Back data'!$A$77:$AA$77)))-D$6)/D17</f>
        <v>0.99136193492657654</v>
      </c>
      <c r="E18" s="11">
        <f t="array" ref="E18">INDEX('Back data'!$A$77:$AA$77,,MAX(IF('Back data'!$A$77:$AA$77&lt;&gt;"",COLUMN('Back data'!$A$77:$AA$77)))-E$6)/E17</f>
        <v>0.99103819109334057</v>
      </c>
      <c r="F18" s="11">
        <f t="array" ref="F18">INDEX('Back data'!$A$77:$AA$77,,MAX(IF('Back data'!$A$77:$AA$77&lt;&gt;"",COLUMN('Back data'!$A$77:$AA$77)))-F$6)/F17</f>
        <v>0.99423868312757202</v>
      </c>
      <c r="G18" s="11">
        <f t="array" ref="G18">INDEX('Back data'!$A$77:$AA$77,,MAX(IF('Back data'!$A$77:$AA$77&lt;&gt;"",COLUMN('Back data'!$A$77:$AA$77)))-G$6)/G17</f>
        <v>0.98668950975224035</v>
      </c>
      <c r="H18" s="11">
        <f t="array" ref="H18">INDEX('Back data'!$A$77:$AA$77,,MAX(IF('Back data'!$A$77:$AA$77&lt;&gt;"",COLUMN('Back data'!$A$77:$AA$77)))-H$6)/H17</f>
        <v>0.97964344417751925</v>
      </c>
      <c r="I18" s="11">
        <f t="array" ref="I18">INDEX('Back data'!$A$77:$AA$77,,MAX(IF('Back data'!$A$77:$AA$77&lt;&gt;"",COLUMN('Back data'!$A$77:$AA$77)))-I$6)/I17</f>
        <v>0.97966774113563104</v>
      </c>
      <c r="J18" s="11">
        <f t="array" ref="J18">INDEX('Back data'!$A$77:$AA$77,,MAX(IF('Back data'!$A$77:$AA$77&lt;&gt;"",COLUMN('Back data'!$A$77:$AA$77)))-J$6)/J17</f>
        <v>0.97808451386366391</v>
      </c>
      <c r="K18" s="11">
        <f t="array" ref="K18">INDEX('Back data'!$A$77:$AA$77,,MAX(IF('Back data'!$A$77:$AA$77&lt;&gt;"",COLUMN('Back data'!$A$77:$AA$77)))-K$6)/K17</f>
        <v>0.97136509503826229</v>
      </c>
      <c r="L18" s="11">
        <f t="array" ref="L18">INDEX('Back data'!$A$77:$AA$77,,MAX(IF('Back data'!$A$77:$AA$77&lt;&gt;"",COLUMN('Back data'!$A$77:$AA$77)))-L$6)/L17</f>
        <v>0.97348212143028567</v>
      </c>
      <c r="M18" s="11">
        <f t="array" ref="M18">INDEX('Back data'!$A$77:$AA$77,,MAX(IF('Back data'!$A$77:$AA$77&lt;&gt;"",COLUMN('Back data'!$A$77:$AA$77)))-M$6)/M17</f>
        <v>0.98441620714456968</v>
      </c>
      <c r="N18" s="11">
        <f t="array" ref="N18">INDEX('Back data'!$A$77:$AA$77,,MAX(IF('Back data'!$A$77:$AA$77&lt;&gt;"",COLUMN('Back data'!$A$77:$AA$77)))-N$6)/N17</f>
        <v>0.98531139835487658</v>
      </c>
      <c r="O18" s="11">
        <f t="array" ref="O18">INDEX('Back data'!$A$77:$AA$77,,MAX(IF('Back data'!$A$77:$AA$77&lt;&gt;"",COLUMN('Back data'!$A$77:$AA$77)))-O$6)/O17</f>
        <v>0.97834439399231576</v>
      </c>
      <c r="P18" s="11">
        <f t="array" ref="P18">INDEX('Back data'!$A$77:$AA$77,,MAX(IF('Back data'!$A$77:$AA$77&lt;&gt;"",COLUMN('Back data'!$A$77:$AA$77)))-P$6)/P17</f>
        <v>0.97664045075713113</v>
      </c>
    </row>
    <row r="19" spans="1:18" x14ac:dyDescent="0.25">
      <c r="A19" s="24" t="s">
        <v>68</v>
      </c>
      <c r="B19" s="28" t="s">
        <v>72</v>
      </c>
      <c r="C19" s="10" t="s">
        <v>70</v>
      </c>
      <c r="D19" s="11">
        <f t="array" ref="D19">INDEX('Back data'!$A$78:$AA$78,,MAX(IF('Back data'!$A$78:$AA$78&lt;&gt;"",COLUMN('Back data'!$A$78:$AA$78)))-D$6)/D17</f>
        <v>8.638065073423554E-3</v>
      </c>
      <c r="E19" s="11">
        <f t="array" ref="E19">INDEX('Back data'!$A$78:$AA$78,,MAX(IF('Back data'!$A$78:$AA$78&lt;&gt;"",COLUMN('Back data'!$A$78:$AA$78)))-E$6)/E17</f>
        <v>8.9618089066593135E-3</v>
      </c>
      <c r="F19" s="11">
        <f t="array" ref="F19">INDEX('Back data'!$A$78:$AA$78,,MAX(IF('Back data'!$A$78:$AA$78&lt;&gt;"",COLUMN('Back data'!$A$78:$AA$78)))-F$6)/F17</f>
        <v>5.761316872427983E-3</v>
      </c>
      <c r="G19" s="11">
        <f t="array" ref="G19">INDEX('Back data'!$A$78:$AA$78,,MAX(IF('Back data'!$A$78:$AA$78&lt;&gt;"",COLUMN('Back data'!$A$78:$AA$78)))-G$6)/G17</f>
        <v>1.331049024775962E-2</v>
      </c>
      <c r="H19" s="11">
        <f t="array" ref="H19">INDEX('Back data'!$A$78:$AA$78,,MAX(IF('Back data'!$A$78:$AA$78&lt;&gt;"",COLUMN('Back data'!$A$78:$AA$78)))-H$6)/H17</f>
        <v>2.0356555822480717E-2</v>
      </c>
      <c r="I19" s="11">
        <f t="array" ref="I19">INDEX('Back data'!$A$78:$AA$78,,MAX(IF('Back data'!$A$78:$AA$78&lt;&gt;"",COLUMN('Back data'!$A$78:$AA$78)))-I$6)/I17</f>
        <v>2.0332258864368957E-2</v>
      </c>
      <c r="J19" s="11">
        <f t="array" ref="J19">INDEX('Back data'!$A$78:$AA$78,,MAX(IF('Back data'!$A$78:$AA$78&lt;&gt;"",COLUMN('Back data'!$A$78:$AA$78)))-J$6)/J17</f>
        <v>2.1915486136336117E-2</v>
      </c>
      <c r="K19" s="11">
        <f t="array" ref="K19">INDEX('Back data'!$A$78:$AA$78,,MAX(IF('Back data'!$A$78:$AA$78&lt;&gt;"",COLUMN('Back data'!$A$78:$AA$78)))-K$6)/K17</f>
        <v>2.8634904961737841E-2</v>
      </c>
      <c r="L19" s="11">
        <f t="array" ref="L19">INDEX('Back data'!$A$78:$AA$78,,MAX(IF('Back data'!$A$78:$AA$78&lt;&gt;"",COLUMN('Back data'!$A$78:$AA$78)))-L$6)/L17</f>
        <v>2.6517878569714427E-2</v>
      </c>
      <c r="M19" s="11">
        <f t="array" ref="M19">INDEX('Back data'!$A$78:$AA$78,,MAX(IF('Back data'!$A$78:$AA$78&lt;&gt;"",COLUMN('Back data'!$A$78:$AA$78)))-M$6)/M17</f>
        <v>1.5583792855430352E-2</v>
      </c>
      <c r="N19" s="11">
        <f t="array" ref="N19">INDEX('Back data'!$A$78:$AA$78,,MAX(IF('Back data'!$A$78:$AA$78&lt;&gt;"",COLUMN('Back data'!$A$78:$AA$78)))-N$6)/N17</f>
        <v>1.4688601645123386E-2</v>
      </c>
      <c r="O19" s="11">
        <f t="array" ref="O19">INDEX('Back data'!$A$78:$AA$78,,MAX(IF('Back data'!$A$78:$AA$78&lt;&gt;"",COLUMN('Back data'!$A$78:$AA$78)))-O$6)/O17</f>
        <v>2.165560600768425E-2</v>
      </c>
      <c r="P19" s="11">
        <f t="array" ref="P19">INDEX('Back data'!$A$78:$AA$78,,MAX(IF('Back data'!$A$78:$AA$78&lt;&gt;"",COLUMN('Back data'!$A$78:$AA$78)))-P$6)/P17</f>
        <v>2.3359549242868882E-2</v>
      </c>
      <c r="R19" s="57"/>
    </row>
    <row r="22" spans="1:18" x14ac:dyDescent="0.25">
      <c r="C22" s="8" t="s">
        <v>67</v>
      </c>
      <c r="D22" s="9">
        <f t="array" ref="D22">INDEX('Back data'!$A$285:$AA$285,,MAX(IF('Back data'!$A$285:$AA$285&lt;&gt;"",COLUMN('Back data'!$A$285:$AA$285)))-D$6)+INDEX('Back data'!$A$286:$AA$286,,MAX(IF('Back data'!$A$286:$AA$286&lt;&gt;"",COLUMN('Back data'!$A$286:$AA$286)))-D$6)</f>
        <v>66.680000000000007</v>
      </c>
      <c r="E22" s="9">
        <f t="array" ref="E22">INDEX('Back data'!$A$285:$AA$285,,MAX(IF('Back data'!$A$285:$AA$285&lt;&gt;"",COLUMN('Back data'!$A$285:$AA$285)))-E$6)+INDEX('Back data'!$A$286:$AA$286,,MAX(IF('Back data'!$A$286:$AA$286&lt;&gt;"",COLUMN('Back data'!$A$286:$AA$286)))-E$6)</f>
        <v>72.86</v>
      </c>
      <c r="F22" s="9">
        <f t="array" ref="F22">INDEX('Back data'!$A$285:$AA$285,,MAX(IF('Back data'!$A$285:$AA$285&lt;&gt;"",COLUMN('Back data'!$A$285:$AA$285)))-F$6)+INDEX('Back data'!$A$286:$AA$286,,MAX(IF('Back data'!$A$286:$AA$286&lt;&gt;"",COLUMN('Back data'!$A$286:$AA$286)))-F$6)</f>
        <v>70.150000000000006</v>
      </c>
      <c r="G22" s="9">
        <f t="array" ref="G22">INDEX('Back data'!$A$285:$AA$285,,MAX(IF('Back data'!$A$285:$AA$285&lt;&gt;"",COLUMN('Back data'!$A$285:$AA$285)))-G$6)+INDEX('Back data'!$A$286:$AA$286,,MAX(IF('Back data'!$A$286:$AA$286&lt;&gt;"",COLUMN('Back data'!$A$286:$AA$286)))-G$6)</f>
        <v>70.7</v>
      </c>
      <c r="H22" s="9">
        <f t="array" ref="H22">INDEX('Back data'!$A$285:$AA$285,,MAX(IF('Back data'!$A$285:$AA$285&lt;&gt;"",COLUMN('Back data'!$A$285:$AA$285)))-H$6)+INDEX('Back data'!$A$286:$AA$286,,MAX(IF('Back data'!$A$286:$AA$286&lt;&gt;"",COLUMN('Back data'!$A$286:$AA$286)))-H$6)</f>
        <v>77.009999999999991</v>
      </c>
      <c r="I22" s="9">
        <f t="array" ref="I22">INDEX('Back data'!$A$285:$AA$285,,MAX(IF('Back data'!$A$285:$AA$285&lt;&gt;"",COLUMN('Back data'!$A$285:$AA$285)))-I$6)+INDEX('Back data'!$A$286:$AA$286,,MAX(IF('Back data'!$A$286:$AA$286&lt;&gt;"",COLUMN('Back data'!$A$286:$AA$286)))-I$6)</f>
        <v>79.150000000000006</v>
      </c>
      <c r="J22" s="9">
        <f t="array" ref="J22">INDEX('Back data'!$A$285:$AA$285,,MAX(IF('Back data'!$A$285:$AA$285&lt;&gt;"",COLUMN('Back data'!$A$285:$AA$285)))-J$6)+INDEX('Back data'!$A$286:$AA$286,,MAX(IF('Back data'!$A$286:$AA$286&lt;&gt;"",COLUMN('Back data'!$A$286:$AA$286)))-J$6)</f>
        <v>82.22</v>
      </c>
      <c r="K22" s="9">
        <f t="array" ref="K22">INDEX('Back data'!$A$285:$AA$285,,MAX(IF('Back data'!$A$285:$AA$285&lt;&gt;"",COLUMN('Back data'!$A$285:$AA$285)))-K$6)+INDEX('Back data'!$A$286:$AA$286,,MAX(IF('Back data'!$A$286:$AA$286&lt;&gt;"",COLUMN('Back data'!$A$286:$AA$286)))-K$6)</f>
        <v>82.080000000000013</v>
      </c>
      <c r="L22" s="9">
        <f t="array" ref="L22">INDEX('Back data'!$A$285:$AA$285,,MAX(IF('Back data'!$A$285:$AA$285&lt;&gt;"",COLUMN('Back data'!$A$285:$AA$285)))-L$6)+INDEX('Back data'!$A$286:$AA$286,,MAX(IF('Back data'!$A$286:$AA$286&lt;&gt;"",COLUMN('Back data'!$A$286:$AA$286)))-L$6)</f>
        <v>80.94</v>
      </c>
      <c r="M22" s="9">
        <f t="array" ref="M22">INDEX('Back data'!$A$285:$AA$285,,MAX(IF('Back data'!$A$285:$AA$285&lt;&gt;"",COLUMN('Back data'!$A$285:$AA$285)))-M$6)+INDEX('Back data'!$A$286:$AA$286,,MAX(IF('Back data'!$A$286:$AA$286&lt;&gt;"",COLUMN('Back data'!$A$286:$AA$286)))-M$6)</f>
        <v>87.080000000000013</v>
      </c>
      <c r="N22" s="9">
        <f t="array" ref="N22">INDEX('Back data'!$A$285:$AA$285,,MAX(IF('Back data'!$A$285:$AA$285&lt;&gt;"",COLUMN('Back data'!$A$285:$AA$285)))-N$6)+INDEX('Back data'!$A$286:$AA$286,,MAX(IF('Back data'!$A$286:$AA$286&lt;&gt;"",COLUMN('Back data'!$A$286:$AA$286)))-N$6)</f>
        <v>84.12</v>
      </c>
      <c r="O22" s="9">
        <f t="array" ref="O22">INDEX('Back data'!$A$285:$AA$285,,MAX(IF('Back data'!$A$285:$AA$285&lt;&gt;"",COLUMN('Back data'!$A$285:$AA$285)))-O$6)+INDEX('Back data'!$A$286:$AA$286,,MAX(IF('Back data'!$A$286:$AA$286&lt;&gt;"",COLUMN('Back data'!$A$286:$AA$286)))-O$6)</f>
        <v>86.11999999999999</v>
      </c>
      <c r="P22" s="9">
        <f t="array" ref="P22">INDEX('Back data'!$A$285:$AA$285,,MAX(IF('Back data'!$A$285:$AA$285&lt;&gt;"",COLUMN('Back data'!$A$285:$AA$285)))-P$6)+INDEX('Back data'!$A$286:$AA$286,,MAX(IF('Back data'!$A$286:$AA$286&lt;&gt;"",COLUMN('Back data'!$A$286:$AA$286)))-P$6)</f>
        <v>83.13</v>
      </c>
    </row>
    <row r="23" spans="1:18" x14ac:dyDescent="0.25">
      <c r="A23" s="24" t="s">
        <v>68</v>
      </c>
      <c r="B23" s="28" t="s">
        <v>29</v>
      </c>
      <c r="C23" s="10" t="s">
        <v>69</v>
      </c>
      <c r="D23" s="11">
        <f t="array" ref="D23">INDEX('Back data'!$A$285:$AA$285,,MAX(IF('Back data'!$A$285:$AA$285&lt;&gt;"",COLUMN('Back data'!$A$285:$AA$285)))-D$6)/D22</f>
        <v>0.85047990401919604</v>
      </c>
      <c r="E23" s="11">
        <f t="array" ref="E23">INDEX('Back data'!$A$285:$AA$285,,MAX(IF('Back data'!$A$285:$AA$285&lt;&gt;"",COLUMN('Back data'!$A$285:$AA$285)))-E$6)/E22</f>
        <v>0.89555311556409556</v>
      </c>
      <c r="F23" s="11">
        <f t="array" ref="F23">INDEX('Back data'!$A$285:$AA$285,,MAX(IF('Back data'!$A$285:$AA$285&lt;&gt;"",COLUMN('Back data'!$A$285:$AA$285)))-F$6)/F22</f>
        <v>0.88467569493941545</v>
      </c>
      <c r="G23" s="11">
        <f t="array" ref="G23">INDEX('Back data'!$A$285:$AA$285,,MAX(IF('Back data'!$A$285:$AA$285&lt;&gt;"",COLUMN('Back data'!$A$285:$AA$285)))-G$6)/G22</f>
        <v>0.85657708628005658</v>
      </c>
      <c r="H23" s="11">
        <f t="array" ref="H23">INDEX('Back data'!$A$285:$AA$285,,MAX(IF('Back data'!$A$285:$AA$285&lt;&gt;"",COLUMN('Back data'!$A$285:$AA$285)))-H$6)/H22</f>
        <v>0.86378392416569283</v>
      </c>
      <c r="I23" s="11">
        <f t="array" ref="I23">INDEX('Back data'!$A$285:$AA$285,,MAX(IF('Back data'!$A$285:$AA$285&lt;&gt;"",COLUMN('Back data'!$A$285:$AA$285)))-I$6)/I22</f>
        <v>0.8771951989892609</v>
      </c>
      <c r="J23" s="11">
        <f t="array" ref="J23">INDEX('Back data'!$A$285:$AA$285,,MAX(IF('Back data'!$A$285:$AA$285&lt;&gt;"",COLUMN('Back data'!$A$285:$AA$285)))-J$6)/J22</f>
        <v>0.85259061055704199</v>
      </c>
      <c r="K23" s="11">
        <f t="array" ref="K23">INDEX('Back data'!$A$285:$AA$285,,MAX(IF('Back data'!$A$285:$AA$285&lt;&gt;"",COLUMN('Back data'!$A$285:$AA$285)))-K$6)/K22</f>
        <v>0.84113060428849895</v>
      </c>
      <c r="L23" s="11">
        <f t="array" ref="L23">INDEX('Back data'!$A$285:$AA$285,,MAX(IF('Back data'!$A$285:$AA$285&lt;&gt;"",COLUMN('Back data'!$A$285:$AA$285)))-L$6)/L22</f>
        <v>0.86422041018038054</v>
      </c>
      <c r="M23" s="11">
        <f t="array" ref="M23">INDEX('Back data'!$A$285:$AA$285,,MAX(IF('Back data'!$A$285:$AA$285&lt;&gt;"",COLUMN('Back data'!$A$285:$AA$285)))-M$6)/M22</f>
        <v>0.85691318327974264</v>
      </c>
      <c r="N23" s="11">
        <f t="array" ref="N23">INDEX('Back data'!$A$285:$AA$285,,MAX(IF('Back data'!$A$285:$AA$285&lt;&gt;"",COLUMN('Back data'!$A$285:$AA$285)))-N$6)/N22</f>
        <v>0.91298145506419393</v>
      </c>
      <c r="O23" s="11">
        <f t="array" ref="O23">INDEX('Back data'!$A$285:$AA$285,,MAX(IF('Back data'!$A$285:$AA$285&lt;&gt;"",COLUMN('Back data'!$A$285:$AA$285)))-O$6)/O22</f>
        <v>0.88527635856943798</v>
      </c>
      <c r="P23" s="11">
        <f t="array" ref="P23">INDEX('Back data'!$A$285:$AA$285,,MAX(IF('Back data'!$A$285:$AA$285&lt;&gt;"",COLUMN('Back data'!$A$285:$AA$285)))-P$6)/P22</f>
        <v>0.86479008781426692</v>
      </c>
    </row>
    <row r="24" spans="1:18" x14ac:dyDescent="0.25">
      <c r="A24" s="24" t="s">
        <v>68</v>
      </c>
      <c r="B24" s="28" t="s">
        <v>29</v>
      </c>
      <c r="C24" s="10" t="s">
        <v>70</v>
      </c>
      <c r="D24" s="11">
        <f t="array" ref="D24">+INDEX('Back data'!$A$286:$AA$286,,MAX(IF('Back data'!$A$286:$AA$286&lt;&gt;"",COLUMN('Back data'!$A$286:$AA$286)))-D$6)/D22</f>
        <v>0.14952009598080385</v>
      </c>
      <c r="E24" s="11">
        <f t="array" ref="E24">+INDEX('Back data'!$A$286:$AA$286,,MAX(IF('Back data'!$A$286:$AA$286&lt;&gt;"",COLUMN('Back data'!$A$286:$AA$286)))-E$6)/E22</f>
        <v>0.10444688443590448</v>
      </c>
      <c r="F24" s="11">
        <f t="array" ref="F24">+INDEX('Back data'!$A$286:$AA$286,,MAX(IF('Back data'!$A$286:$AA$286&lt;&gt;"",COLUMN('Back data'!$A$286:$AA$286)))-F$6)/F22</f>
        <v>0.11532430506058446</v>
      </c>
      <c r="G24" s="11">
        <f t="array" ref="G24">+INDEX('Back data'!$A$286:$AA$286,,MAX(IF('Back data'!$A$286:$AA$286&lt;&gt;"",COLUMN('Back data'!$A$286:$AA$286)))-G$6)/G22</f>
        <v>0.14342291371994342</v>
      </c>
      <c r="H24" s="11">
        <f t="array" ref="H24">+INDEX('Back data'!$A$286:$AA$286,,MAX(IF('Back data'!$A$286:$AA$286&lt;&gt;"",COLUMN('Back data'!$A$286:$AA$286)))-H$6)/H22</f>
        <v>0.13621607583430725</v>
      </c>
      <c r="I24" s="11">
        <f t="array" ref="I24">+INDEX('Back data'!$A$286:$AA$286,,MAX(IF('Back data'!$A$286:$AA$286&lt;&gt;"",COLUMN('Back data'!$A$286:$AA$286)))-I$6)/I22</f>
        <v>0.12280480101073911</v>
      </c>
      <c r="J24" s="11">
        <f t="array" ref="J24">+INDEX('Back data'!$A$286:$AA$286,,MAX(IF('Back data'!$A$286:$AA$286&lt;&gt;"",COLUMN('Back data'!$A$286:$AA$286)))-J$6)/J22</f>
        <v>0.14740938944295792</v>
      </c>
      <c r="K24" s="11">
        <f t="array" ref="K24">+INDEX('Back data'!$A$286:$AA$286,,MAX(IF('Back data'!$A$286:$AA$286&lt;&gt;"",COLUMN('Back data'!$A$286:$AA$286)))-K$6)/K22</f>
        <v>0.15886939571150094</v>
      </c>
      <c r="L24" s="11">
        <f t="array" ref="L24">+INDEX('Back data'!$A$286:$AA$286,,MAX(IF('Back data'!$A$286:$AA$286&lt;&gt;"",COLUMN('Back data'!$A$286:$AA$286)))-L$6)/L22</f>
        <v>0.13577958981961949</v>
      </c>
      <c r="M24" s="11">
        <f t="array" ref="M24">+INDEX('Back data'!$A$286:$AA$286,,MAX(IF('Back data'!$A$286:$AA$286&lt;&gt;"",COLUMN('Back data'!$A$286:$AA$286)))-M$6)/M22</f>
        <v>0.14308681672025722</v>
      </c>
      <c r="N24" s="11">
        <f t="array" ref="N24">+INDEX('Back data'!$A$286:$AA$286,,MAX(IF('Back data'!$A$286:$AA$286&lt;&gt;"",COLUMN('Back data'!$A$286:$AA$286)))-N$6)/N22</f>
        <v>8.7018544935805991E-2</v>
      </c>
      <c r="O24" s="11">
        <f t="array" ref="O24">+INDEX('Back data'!$A$286:$AA$286,,MAX(IF('Back data'!$A$286:$AA$286&lt;&gt;"",COLUMN('Back data'!$A$286:$AA$286)))-O$6)/O22</f>
        <v>0.11472364143056203</v>
      </c>
      <c r="P24" s="11">
        <f t="array" ref="P24">+INDEX('Back data'!$A$286:$AA$286,,MAX(IF('Back data'!$A$286:$AA$286&lt;&gt;"",COLUMN('Back data'!$A$286:$AA$286)))-P$6)/P22</f>
        <v>0.13520991218573319</v>
      </c>
      <c r="R24" s="57"/>
    </row>
    <row r="27" spans="1:18" x14ac:dyDescent="0.25">
      <c r="C27" s="8" t="s">
        <v>67</v>
      </c>
      <c r="D27" s="9">
        <f t="array" ref="D27">INDEX('Back data'!$A$291:$AA$291,,MAX(IF('Back data'!$A$291:$AA$291&lt;&gt;"",COLUMN('Back data'!$A$291:$AA$291)))-D$6)+INDEX('Back data'!$A$292:$AA$292,,MAX(IF('Back data'!$A$292:$AA$292&lt;&gt;"",COLUMN('Back data'!$A$292:$AA$292)))-D$6)</f>
        <v>71.47</v>
      </c>
      <c r="E27" s="9">
        <f t="array" ref="E27">INDEX('Back data'!$A$291:$AA$291,,MAX(IF('Back data'!$A$291:$AA$291&lt;&gt;"",COLUMN('Back data'!$A$291:$AA$291)))-E$6)+INDEX('Back data'!$A$292:$AA$292,,MAX(IF('Back data'!$A$292:$AA$292&lt;&gt;"",COLUMN('Back data'!$A$292:$AA$292)))-E$6)</f>
        <v>74.27</v>
      </c>
      <c r="F27" s="9">
        <f t="array" ref="F27">INDEX('Back data'!$A$291:$AA$291,,MAX(IF('Back data'!$A$291:$AA$291&lt;&gt;"",COLUMN('Back data'!$A$291:$AA$291)))-F$6)+INDEX('Back data'!$A$292:$AA$292,,MAX(IF('Back data'!$A$292:$AA$292&lt;&gt;"",COLUMN('Back data'!$A$292:$AA$292)))-F$6)</f>
        <v>74.52</v>
      </c>
      <c r="G27" s="9">
        <f t="array" ref="G27">INDEX('Back data'!$A$291:$AA$291,,MAX(IF('Back data'!$A$291:$AA$291&lt;&gt;"",COLUMN('Back data'!$A$291:$AA$291)))-G$6)+INDEX('Back data'!$A$292:$AA$292,,MAX(IF('Back data'!$A$292:$AA$292&lt;&gt;"",COLUMN('Back data'!$A$292:$AA$292)))-G$6)</f>
        <v>78.239999999999995</v>
      </c>
      <c r="H27" s="9">
        <f t="array" ref="H27">INDEX('Back data'!$A$291:$AA$291,,MAX(IF('Back data'!$A$291:$AA$291&lt;&gt;"",COLUMN('Back data'!$A$291:$AA$291)))-H$6)+INDEX('Back data'!$A$292:$AA$292,,MAX(IF('Back data'!$A$292:$AA$292&lt;&gt;"",COLUMN('Back data'!$A$292:$AA$292)))-H$6)</f>
        <v>79.540000000000006</v>
      </c>
      <c r="I27" s="9">
        <f t="array" ref="I27">INDEX('Back data'!$A$291:$AA$291,,MAX(IF('Back data'!$A$291:$AA$291&lt;&gt;"",COLUMN('Back data'!$A$291:$AA$291)))-I$6)+INDEX('Back data'!$A$292:$AA$292,,MAX(IF('Back data'!$A$292:$AA$292&lt;&gt;"",COLUMN('Back data'!$A$292:$AA$292)))-I$6)</f>
        <v>80.59</v>
      </c>
      <c r="J27" s="9">
        <f t="array" ref="J27">INDEX('Back data'!$A$291:$AA$291,,MAX(IF('Back data'!$A$291:$AA$291&lt;&gt;"",COLUMN('Back data'!$A$291:$AA$291)))-J$6)+INDEX('Back data'!$A$292:$AA$292,,MAX(IF('Back data'!$A$292:$AA$292&lt;&gt;"",COLUMN('Back data'!$A$292:$AA$292)))-J$6)</f>
        <v>82.62</v>
      </c>
      <c r="K27" s="9">
        <f t="array" ref="K27">INDEX('Back data'!$A$291:$AA$291,,MAX(IF('Back data'!$A$291:$AA$291&lt;&gt;"",COLUMN('Back data'!$A$291:$AA$291)))-K$6)+INDEX('Back data'!$A$292:$AA$292,,MAX(IF('Back data'!$A$292:$AA$292&lt;&gt;"",COLUMN('Back data'!$A$292:$AA$292)))-K$6)</f>
        <v>81.28</v>
      </c>
      <c r="L27" s="9">
        <f t="array" ref="L27">INDEX('Back data'!$A$291:$AA$291,,MAX(IF('Back data'!$A$291:$AA$291&lt;&gt;"",COLUMN('Back data'!$A$291:$AA$291)))-L$6)+INDEX('Back data'!$A$292:$AA$292,,MAX(IF('Back data'!$A$292:$AA$292&lt;&gt;"",COLUMN('Back data'!$A$292:$AA$292)))-L$6)</f>
        <v>84.16</v>
      </c>
      <c r="M27" s="9">
        <f t="array" ref="M27">INDEX('Back data'!$A$291:$AA$291,,MAX(IF('Back data'!$A$291:$AA$291&lt;&gt;"",COLUMN('Back data'!$A$291:$AA$291)))-M$6)+INDEX('Back data'!$A$292:$AA$292,,MAX(IF('Back data'!$A$292:$AA$292&lt;&gt;"",COLUMN('Back data'!$A$292:$AA$292)))-M$6)</f>
        <v>84.94</v>
      </c>
      <c r="N27" s="9">
        <f t="array" ref="N27">INDEX('Back data'!$A$291:$AA$291,,MAX(IF('Back data'!$A$291:$AA$291&lt;&gt;"",COLUMN('Back data'!$A$291:$AA$291)))-N$6)+INDEX('Back data'!$A$292:$AA$292,,MAX(IF('Back data'!$A$292:$AA$292&lt;&gt;"",COLUMN('Back data'!$A$292:$AA$292)))-N$6)</f>
        <v>85.69</v>
      </c>
      <c r="O27" s="9">
        <f t="array" ref="O27">INDEX('Back data'!$A$291:$AA$291,,MAX(IF('Back data'!$A$291:$AA$291&lt;&gt;"",COLUMN('Back data'!$A$291:$AA$291)))-O$6)+INDEX('Back data'!$A$292:$AA$292,,MAX(IF('Back data'!$A$292:$AA$292&lt;&gt;"",COLUMN('Back data'!$A$292:$AA$292)))-O$6)</f>
        <v>87.09</v>
      </c>
      <c r="P27" s="9">
        <f t="array" ref="P27">INDEX('Back data'!$A$291:$AA$291,,MAX(IF('Back data'!$A$291:$AA$291&lt;&gt;"",COLUMN('Back data'!$A$291:$AA$291)))-P$6)+INDEX('Back data'!$A$292:$AA$292,,MAX(IF('Back data'!$A$292:$AA$292&lt;&gt;"",COLUMN('Back data'!$A$292:$AA$292)))-P$6)</f>
        <v>86.38000000000001</v>
      </c>
    </row>
    <row r="28" spans="1:18" x14ac:dyDescent="0.25">
      <c r="A28" s="24" t="s">
        <v>68</v>
      </c>
      <c r="B28" s="28" t="s">
        <v>34</v>
      </c>
      <c r="C28" s="10" t="s">
        <v>69</v>
      </c>
      <c r="D28" s="11">
        <f t="array" ref="D28">INDEX('Back data'!$A$291:$AA$291,,MAX(IF('Back data'!$A$291:$AA$291&lt;&gt;"",COLUMN('Back data'!$A$291:$AA$291)))-D$6)/D27</f>
        <v>0.94934937736113045</v>
      </c>
      <c r="E28" s="11">
        <f t="array" ref="E28">INDEX('Back data'!$A$291:$AA$291,,MAX(IF('Back data'!$A$291:$AA$291&lt;&gt;"",COLUMN('Back data'!$A$291:$AA$291)))-E$6)/E27</f>
        <v>0.95300929042682114</v>
      </c>
      <c r="F28" s="11">
        <f t="array" ref="F28">INDEX('Back data'!$A$291:$AA$291,,MAX(IF('Back data'!$A$291:$AA$291&lt;&gt;"",COLUMN('Back data'!$A$291:$AA$291)))-F$6)/F27</f>
        <v>0.9653784219001611</v>
      </c>
      <c r="G28" s="11">
        <f t="array" ref="G28">INDEX('Back data'!$A$291:$AA$291,,MAX(IF('Back data'!$A$291:$AA$291&lt;&gt;"",COLUMN('Back data'!$A$291:$AA$291)))-G$6)/G27</f>
        <v>0.94900306748466268</v>
      </c>
      <c r="H28" s="11">
        <f t="array" ref="H28">INDEX('Back data'!$A$291:$AA$291,,MAX(IF('Back data'!$A$291:$AA$291&lt;&gt;"",COLUMN('Back data'!$A$291:$AA$291)))-H$6)/H27</f>
        <v>0.95385969323610764</v>
      </c>
      <c r="I28" s="11">
        <f t="array" ref="I28">INDEX('Back data'!$A$291:$AA$291,,MAX(IF('Back data'!$A$291:$AA$291&lt;&gt;"",COLUMN('Back data'!$A$291:$AA$291)))-I$6)/I27</f>
        <v>0.94416180667576621</v>
      </c>
      <c r="J28" s="11">
        <f t="array" ref="J28">INDEX('Back data'!$A$291:$AA$291,,MAX(IF('Back data'!$A$291:$AA$291&lt;&gt;"",COLUMN('Back data'!$A$291:$AA$291)))-J$6)/J27</f>
        <v>0.94517066085693535</v>
      </c>
      <c r="K28" s="11">
        <f t="array" ref="K28">INDEX('Back data'!$A$291:$AA$291,,MAX(IF('Back data'!$A$291:$AA$291&lt;&gt;"",COLUMN('Back data'!$A$291:$AA$291)))-K$6)/K27</f>
        <v>0.9437746062992125</v>
      </c>
      <c r="L28" s="11">
        <f t="array" ref="L28">INDEX('Back data'!$A$291:$AA$291,,MAX(IF('Back data'!$A$291:$AA$291&lt;&gt;"",COLUMN('Back data'!$A$291:$AA$291)))-L$6)/L27</f>
        <v>0.94926330798479097</v>
      </c>
      <c r="M28" s="11">
        <f t="array" ref="M28">INDEX('Back data'!$A$291:$AA$291,,MAX(IF('Back data'!$A$291:$AA$291&lt;&gt;"",COLUMN('Back data'!$A$291:$AA$291)))-M$6)/M27</f>
        <v>0.94666823640216624</v>
      </c>
      <c r="N28" s="11">
        <f t="array" ref="N28">INDEX('Back data'!$A$291:$AA$291,,MAX(IF('Back data'!$A$291:$AA$291&lt;&gt;"",COLUMN('Back data'!$A$291:$AA$291)))-N$6)/N27</f>
        <v>0.95670439957988107</v>
      </c>
      <c r="O28" s="11">
        <f t="array" ref="O28">INDEX('Back data'!$A$291:$AA$291,,MAX(IF('Back data'!$A$291:$AA$291&lt;&gt;"",COLUMN('Back data'!$A$291:$AA$291)))-O$6)/O27</f>
        <v>0.96210816396830867</v>
      </c>
      <c r="P28" s="11">
        <f t="array" ref="P28">INDEX('Back data'!$A$291:$AA$291,,MAX(IF('Back data'!$A$291:$AA$291&lt;&gt;"",COLUMN('Back data'!$A$291:$AA$291)))-P$6)/P27</f>
        <v>0.95392451956471402</v>
      </c>
    </row>
    <row r="29" spans="1:18" x14ac:dyDescent="0.25">
      <c r="A29" s="24" t="s">
        <v>68</v>
      </c>
      <c r="B29" s="28" t="s">
        <v>34</v>
      </c>
      <c r="C29" s="10" t="s">
        <v>70</v>
      </c>
      <c r="D29" s="11">
        <f t="array" ref="D29">+INDEX('Back data'!$A$292:$AA$292,,MAX(IF('Back data'!$A$292:$AA$292&lt;&gt;"",COLUMN('Back data'!$A$292:$AA$292)))-D$6)/D27</f>
        <v>5.0650622638869457E-2</v>
      </c>
      <c r="E29" s="11">
        <f t="array" ref="E29">+INDEX('Back data'!$A$292:$AA$292,,MAX(IF('Back data'!$A$292:$AA$292&lt;&gt;"",COLUMN('Back data'!$A$292:$AA$292)))-E$6)/E27</f>
        <v>4.6990709573178947E-2</v>
      </c>
      <c r="F29" s="11">
        <f t="array" ref="F29">+INDEX('Back data'!$A$292:$AA$292,,MAX(IF('Back data'!$A$292:$AA$292&lt;&gt;"",COLUMN('Back data'!$A$292:$AA$292)))-F$6)/F27</f>
        <v>3.462157809983897E-2</v>
      </c>
      <c r="G29" s="11">
        <f t="array" ref="G29">+INDEX('Back data'!$A$292:$AA$292,,MAX(IF('Back data'!$A$292:$AA$292&lt;&gt;"",COLUMN('Back data'!$A$292:$AA$292)))-G$6)/G27</f>
        <v>5.0996932515337427E-2</v>
      </c>
      <c r="H29" s="11">
        <f t="array" ref="H29">+INDEX('Back data'!$A$292:$AA$292,,MAX(IF('Back data'!$A$292:$AA$292&lt;&gt;"",COLUMN('Back data'!$A$292:$AA$292)))-H$6)/H27</f>
        <v>4.6140306763892379E-2</v>
      </c>
      <c r="I29" s="11">
        <f t="array" ref="I29">+INDEX('Back data'!$A$292:$AA$292,,MAX(IF('Back data'!$A$292:$AA$292&lt;&gt;"",COLUMN('Back data'!$A$292:$AA$292)))-I$6)/I27</f>
        <v>5.5838193324233773E-2</v>
      </c>
      <c r="J29" s="11">
        <f t="array" ref="J29">+INDEX('Back data'!$A$292:$AA$292,,MAX(IF('Back data'!$A$292:$AA$292&lt;&gt;"",COLUMN('Back data'!$A$292:$AA$292)))-J$6)/J27</f>
        <v>5.4829339143064634E-2</v>
      </c>
      <c r="K29" s="11">
        <f t="array" ref="K29">+INDEX('Back data'!$A$292:$AA$292,,MAX(IF('Back data'!$A$292:$AA$292&lt;&gt;"",COLUMN('Back data'!$A$292:$AA$292)))-K$6)/K27</f>
        <v>5.6225393700787406E-2</v>
      </c>
      <c r="L29" s="11">
        <f t="array" ref="L29">+INDEX('Back data'!$A$292:$AA$292,,MAX(IF('Back data'!$A$292:$AA$292&lt;&gt;"",COLUMN('Back data'!$A$292:$AA$292)))-L$6)/L27</f>
        <v>5.0736692015209126E-2</v>
      </c>
      <c r="M29" s="11">
        <f t="array" ref="M29">+INDEX('Back data'!$A$292:$AA$292,,MAX(IF('Back data'!$A$292:$AA$292&lt;&gt;"",COLUMN('Back data'!$A$292:$AA$292)))-M$6)/M27</f>
        <v>5.3331763597833766E-2</v>
      </c>
      <c r="N29" s="11">
        <f t="array" ref="N29">+INDEX('Back data'!$A$292:$AA$292,,MAX(IF('Back data'!$A$292:$AA$292&lt;&gt;"",COLUMN('Back data'!$A$292:$AA$292)))-N$6)/N27</f>
        <v>4.3295600420119033E-2</v>
      </c>
      <c r="O29" s="11">
        <f t="array" ref="O29">+INDEX('Back data'!$A$292:$AA$292,,MAX(IF('Back data'!$A$292:$AA$292&lt;&gt;"",COLUMN('Back data'!$A$292:$AA$292)))-O$6)/O27</f>
        <v>3.7891836031691349E-2</v>
      </c>
      <c r="P29" s="11">
        <f t="array" ref="P29">+INDEX('Back data'!$A$292:$AA$292,,MAX(IF('Back data'!$A$292:$AA$292&lt;&gt;"",COLUMN('Back data'!$A$292:$AA$292)))-P$6)/P27</f>
        <v>4.6075480435285941E-2</v>
      </c>
      <c r="R29" s="57"/>
    </row>
    <row r="32" spans="1:18" x14ac:dyDescent="0.25">
      <c r="C32" s="8" t="s">
        <v>67</v>
      </c>
      <c r="D32" s="9">
        <f t="array" ref="D32">INDEX('Back data'!$A$297:$AA$297,,MAX(IF('Back data'!$A$297:$AA$297&lt;&gt;"",COLUMN('Back data'!$A$297:$AA$297)))-D$6)+INDEX('Back data'!$A$298:$AA$298,,MAX(IF('Back data'!$A$298:$AA$298&lt;&gt;"",COLUMN('Back data'!$A$298:$AA$298)))-D$6)</f>
        <v>72.19</v>
      </c>
      <c r="E32" s="9">
        <f t="array" ref="E32">INDEX('Back data'!$A$297:$AA$297,,MAX(IF('Back data'!$A$297:$AA$297&lt;&gt;"",COLUMN('Back data'!$A$297:$AA$297)))-E$6)+INDEX('Back data'!$A$298:$AA$298,,MAX(IF('Back data'!$A$298:$AA$298&lt;&gt;"",COLUMN('Back data'!$A$298:$AA$298)))-E$6)</f>
        <v>70.53</v>
      </c>
      <c r="F32" s="9">
        <f t="array" ref="F32">INDEX('Back data'!$A$297:$AA$297,,MAX(IF('Back data'!$A$297:$AA$297&lt;&gt;"",COLUMN('Back data'!$A$297:$AA$297)))-F$6)+INDEX('Back data'!$A$298:$AA$298,,MAX(IF('Back data'!$A$298:$AA$298&lt;&gt;"",COLUMN('Back data'!$A$298:$AA$298)))-F$6)</f>
        <v>70.059999999999988</v>
      </c>
      <c r="G32" s="9">
        <f t="array" ref="G32">INDEX('Back data'!$A$297:$AA$297,,MAX(IF('Back data'!$A$297:$AA$297&lt;&gt;"",COLUMN('Back data'!$A$297:$AA$297)))-G$6)+INDEX('Back data'!$A$298:$AA$298,,MAX(IF('Back data'!$A$298:$AA$298&lt;&gt;"",COLUMN('Back data'!$A$298:$AA$298)))-G$6)</f>
        <v>75.78</v>
      </c>
      <c r="H32" s="9">
        <f t="array" ref="H32">INDEX('Back data'!$A$297:$AA$297,,MAX(IF('Back data'!$A$297:$AA$297&lt;&gt;"",COLUMN('Back data'!$A$297:$AA$297)))-H$6)+INDEX('Back data'!$A$298:$AA$298,,MAX(IF('Back data'!$A$298:$AA$298&lt;&gt;"",COLUMN('Back data'!$A$298:$AA$298)))-H$6)</f>
        <v>80.02</v>
      </c>
      <c r="I32" s="9">
        <f t="array" ref="I32">INDEX('Back data'!$A$297:$AA$297,,MAX(IF('Back data'!$A$297:$AA$297&lt;&gt;"",COLUMN('Back data'!$A$297:$AA$297)))-I$6)+INDEX('Back data'!$A$298:$AA$298,,MAX(IF('Back data'!$A$298:$AA$298&lt;&gt;"",COLUMN('Back data'!$A$298:$AA$298)))-I$6)</f>
        <v>81.64</v>
      </c>
      <c r="J32" s="9">
        <f t="array" ref="J32">INDEX('Back data'!$A$297:$AA$297,,MAX(IF('Back data'!$A$297:$AA$297&lt;&gt;"",COLUMN('Back data'!$A$297:$AA$297)))-J$6)+INDEX('Back data'!$A$298:$AA$298,,MAX(IF('Back data'!$A$298:$AA$298&lt;&gt;"",COLUMN('Back data'!$A$298:$AA$298)))-J$6)</f>
        <v>84.210000000000008</v>
      </c>
      <c r="K32" s="9">
        <f t="array" ref="K32">INDEX('Back data'!$A$297:$AA$297,,MAX(IF('Back data'!$A$297:$AA$297&lt;&gt;"",COLUMN('Back data'!$A$297:$AA$297)))-K$6)+INDEX('Back data'!$A$298:$AA$298,,MAX(IF('Back data'!$A$298:$AA$298&lt;&gt;"",COLUMN('Back data'!$A$298:$AA$298)))-K$6)</f>
        <v>80.75</v>
      </c>
      <c r="L32" s="9">
        <f t="array" ref="L32">INDEX('Back data'!$A$297:$AA$297,,MAX(IF('Back data'!$A$297:$AA$297&lt;&gt;"",COLUMN('Back data'!$A$297:$AA$297)))-L$6)+INDEX('Back data'!$A$298:$AA$298,,MAX(IF('Back data'!$A$298:$AA$298&lt;&gt;"",COLUMN('Back data'!$A$298:$AA$298)))-L$6)</f>
        <v>83.97999999999999</v>
      </c>
      <c r="M32" s="9">
        <f t="array" ref="M32">INDEX('Back data'!$A$297:$AA$297,,MAX(IF('Back data'!$A$297:$AA$297&lt;&gt;"",COLUMN('Back data'!$A$297:$AA$297)))-M$6)+INDEX('Back data'!$A$298:$AA$298,,MAX(IF('Back data'!$A$298:$AA$298&lt;&gt;"",COLUMN('Back data'!$A$298:$AA$298)))-M$6)</f>
        <v>82.47</v>
      </c>
      <c r="N32" s="9">
        <f t="array" ref="N32">INDEX('Back data'!$A$297:$AA$297,,MAX(IF('Back data'!$A$297:$AA$297&lt;&gt;"",COLUMN('Back data'!$A$297:$AA$297)))-N$6)+INDEX('Back data'!$A$298:$AA$298,,MAX(IF('Back data'!$A$298:$AA$298&lt;&gt;"",COLUMN('Back data'!$A$298:$AA$298)))-N$6)</f>
        <v>83.41</v>
      </c>
      <c r="O32" s="9">
        <f t="array" ref="O32">INDEX('Back data'!$A$297:$AA$297,,MAX(IF('Back data'!$A$297:$AA$297&lt;&gt;"",COLUMN('Back data'!$A$297:$AA$297)))-O$6)+INDEX('Back data'!$A$298:$AA$298,,MAX(IF('Back data'!$A$298:$AA$298&lt;&gt;"",COLUMN('Back data'!$A$298:$AA$298)))-O$6)</f>
        <v>83.449999999999989</v>
      </c>
      <c r="P32" s="9">
        <f t="array" ref="P32">INDEX('Back data'!$A$297:$AA$297,,MAX(IF('Back data'!$A$297:$AA$297&lt;&gt;"",COLUMN('Back data'!$A$297:$AA$297)))-P$6)+INDEX('Back data'!$A$298:$AA$298,,MAX(IF('Back data'!$A$298:$AA$298&lt;&gt;"",COLUMN('Back data'!$A$298:$AA$298)))-P$6)</f>
        <v>83.33</v>
      </c>
    </row>
    <row r="33" spans="1:18" x14ac:dyDescent="0.25">
      <c r="A33" s="24" t="s">
        <v>68</v>
      </c>
      <c r="B33" s="28" t="s">
        <v>39</v>
      </c>
      <c r="C33" s="10" t="s">
        <v>69</v>
      </c>
      <c r="D33" s="11">
        <f t="array" ref="D33">INDEX('Back data'!$A$297:$AA$297,,MAX(IF('Back data'!$A$297:$AA$297&lt;&gt;"",COLUMN('Back data'!$A$297:$AA$297)))-D$6)/D32</f>
        <v>0.94375952347970626</v>
      </c>
      <c r="E33" s="11">
        <f t="array" ref="E33">INDEX('Back data'!$A$297:$AA$297,,MAX(IF('Back data'!$A$297:$AA$297&lt;&gt;"",COLUMN('Back data'!$A$297:$AA$297)))-E$6)/E32</f>
        <v>0.95604707216787188</v>
      </c>
      <c r="F33" s="11">
        <f t="array" ref="F33">INDEX('Back data'!$A$297:$AA$297,,MAX(IF('Back data'!$A$297:$AA$297&lt;&gt;"",COLUMN('Back data'!$A$297:$AA$297)))-F$6)/F32</f>
        <v>0.96645732229517567</v>
      </c>
      <c r="G33" s="11">
        <f t="array" ref="G33">INDEX('Back data'!$A$297:$AA$297,,MAX(IF('Back data'!$A$297:$AA$297&lt;&gt;"",COLUMN('Back data'!$A$297:$AA$297)))-G$6)/G32</f>
        <v>0.93916600686196883</v>
      </c>
      <c r="H33" s="11">
        <f t="array" ref="H33">INDEX('Back data'!$A$297:$AA$297,,MAX(IF('Back data'!$A$297:$AA$297&lt;&gt;"",COLUMN('Back data'!$A$297:$AA$297)))-H$6)/H32</f>
        <v>0.93489127718070486</v>
      </c>
      <c r="I33" s="11">
        <f t="array" ref="I33">INDEX('Back data'!$A$297:$AA$297,,MAX(IF('Back data'!$A$297:$AA$297&lt;&gt;"",COLUMN('Back data'!$A$297:$AA$297)))-I$6)/I32</f>
        <v>0.91144047035766773</v>
      </c>
      <c r="J33" s="11">
        <f t="array" ref="J33">INDEX('Back data'!$A$297:$AA$297,,MAX(IF('Back data'!$A$297:$AA$297&lt;&gt;"",COLUMN('Back data'!$A$297:$AA$297)))-J$6)/J32</f>
        <v>0.93100581878636735</v>
      </c>
      <c r="K33" s="11">
        <f t="array" ref="K33">INDEX('Back data'!$A$297:$AA$297,,MAX(IF('Back data'!$A$297:$AA$297&lt;&gt;"",COLUMN('Back data'!$A$297:$AA$297)))-K$6)/K32</f>
        <v>0.91814241486068116</v>
      </c>
      <c r="L33" s="11">
        <f t="array" ref="L33">INDEX('Back data'!$A$297:$AA$297,,MAX(IF('Back data'!$A$297:$AA$297&lt;&gt;"",COLUMN('Back data'!$A$297:$AA$297)))-L$6)/L32</f>
        <v>0.92140985949035492</v>
      </c>
      <c r="M33" s="11">
        <f t="array" ref="M33">INDEX('Back data'!$A$297:$AA$297,,MAX(IF('Back data'!$A$297:$AA$297&lt;&gt;"",COLUMN('Back data'!$A$297:$AA$297)))-M$6)/M32</f>
        <v>0.94543470352855585</v>
      </c>
      <c r="N33" s="11">
        <f t="array" ref="N33">INDEX('Back data'!$A$297:$AA$297,,MAX(IF('Back data'!$A$297:$AA$297&lt;&gt;"",COLUMN('Back data'!$A$297:$AA$297)))-N$6)/N32</f>
        <v>0.95863805299124805</v>
      </c>
      <c r="O33" s="11">
        <f t="array" ref="O33">INDEX('Back data'!$A$297:$AA$297,,MAX(IF('Back data'!$A$297:$AA$297&lt;&gt;"",COLUMN('Back data'!$A$297:$AA$297)))-O$6)/O32</f>
        <v>0.9199520671060516</v>
      </c>
      <c r="P33" s="11">
        <f t="array" ref="P33">INDEX('Back data'!$A$297:$AA$297,,MAX(IF('Back data'!$A$297:$AA$297&lt;&gt;"",COLUMN('Back data'!$A$297:$AA$297)))-P$6)/P32</f>
        <v>0.94131765270610823</v>
      </c>
    </row>
    <row r="34" spans="1:18" x14ac:dyDescent="0.25">
      <c r="A34" s="24" t="s">
        <v>68</v>
      </c>
      <c r="B34" s="28" t="s">
        <v>39</v>
      </c>
      <c r="C34" s="10" t="s">
        <v>70</v>
      </c>
      <c r="D34" s="11">
        <f t="array" ref="D34">+INDEX('Back data'!$A$298:$AA$298,,MAX(IF('Back data'!$A$298:$AA$298&lt;&gt;"",COLUMN('Back data'!$A$298:$AA$298)))-D$6)/D32</f>
        <v>5.6240476520293667E-2</v>
      </c>
      <c r="E34" s="11">
        <f t="array" ref="E34">+INDEX('Back data'!$A$298:$AA$298,,MAX(IF('Back data'!$A$298:$AA$298&lt;&gt;"",COLUMN('Back data'!$A$298:$AA$298)))-E$6)/E32</f>
        <v>4.3952927832128175E-2</v>
      </c>
      <c r="F34" s="11">
        <f t="array" ref="F34">+INDEX('Back data'!$A$298:$AA$298,,MAX(IF('Back data'!$A$298:$AA$298&lt;&gt;"",COLUMN('Back data'!$A$298:$AA$298)))-F$6)/F32</f>
        <v>3.3542677704824442E-2</v>
      </c>
      <c r="G34" s="11">
        <f t="array" ref="G34">+INDEX('Back data'!$A$298:$AA$298,,MAX(IF('Back data'!$A$298:$AA$298&lt;&gt;"",COLUMN('Back data'!$A$298:$AA$298)))-G$6)/G32</f>
        <v>6.0833993138031145E-2</v>
      </c>
      <c r="H34" s="11">
        <f t="array" ref="H34">+INDEX('Back data'!$A$298:$AA$298,,MAX(IF('Back data'!$A$298:$AA$298&lt;&gt;"",COLUMN('Back data'!$A$298:$AA$298)))-H$6)/H32</f>
        <v>6.5108722819295181E-2</v>
      </c>
      <c r="I34" s="11">
        <f t="array" ref="I34">+INDEX('Back data'!$A$298:$AA$298,,MAX(IF('Back data'!$A$298:$AA$298&lt;&gt;"",COLUMN('Back data'!$A$298:$AA$298)))-I$6)/I32</f>
        <v>8.8559529642332199E-2</v>
      </c>
      <c r="J34" s="11">
        <f t="array" ref="J34">+INDEX('Back data'!$A$298:$AA$298,,MAX(IF('Back data'!$A$298:$AA$298&lt;&gt;"",COLUMN('Back data'!$A$298:$AA$298)))-J$6)/J32</f>
        <v>6.8994181213632572E-2</v>
      </c>
      <c r="K34" s="11">
        <f t="array" ref="K34">+INDEX('Back data'!$A$298:$AA$298,,MAX(IF('Back data'!$A$298:$AA$298&lt;&gt;"",COLUMN('Back data'!$A$298:$AA$298)))-K$6)/K32</f>
        <v>8.1857585139318886E-2</v>
      </c>
      <c r="L34" s="11">
        <f t="array" ref="L34">+INDEX('Back data'!$A$298:$AA$298,,MAX(IF('Back data'!$A$298:$AA$298&lt;&gt;"",COLUMN('Back data'!$A$298:$AA$298)))-L$6)/L32</f>
        <v>7.8590140509645162E-2</v>
      </c>
      <c r="M34" s="11">
        <f t="array" ref="M34">+INDEX('Back data'!$A$298:$AA$298,,MAX(IF('Back data'!$A$298:$AA$298&lt;&gt;"",COLUMN('Back data'!$A$298:$AA$298)))-M$6)/M32</f>
        <v>5.4565296471444161E-2</v>
      </c>
      <c r="N34" s="11">
        <f t="array" ref="N34">+INDEX('Back data'!$A$298:$AA$298,,MAX(IF('Back data'!$A$298:$AA$298&lt;&gt;"",COLUMN('Back data'!$A$298:$AA$298)))-N$6)/N32</f>
        <v>4.1361947008751954E-2</v>
      </c>
      <c r="O34" s="11">
        <f t="array" ref="O34">+INDEX('Back data'!$A$298:$AA$298,,MAX(IF('Back data'!$A$298:$AA$298&lt;&gt;"",COLUMN('Back data'!$A$298:$AA$298)))-O$6)/O32</f>
        <v>8.0047932893948473E-2</v>
      </c>
      <c r="P34" s="11">
        <f t="array" ref="P34">+INDEX('Back data'!$A$298:$AA$298,,MAX(IF('Back data'!$A$298:$AA$298&lt;&gt;"",COLUMN('Back data'!$A$298:$AA$298)))-P$6)/P32</f>
        <v>5.8682347293891754E-2</v>
      </c>
      <c r="R34" s="57"/>
    </row>
    <row r="40" spans="1:18" x14ac:dyDescent="0.25">
      <c r="A40" s="6"/>
      <c r="B40" s="7"/>
      <c r="C40" s="8" t="s">
        <v>67</v>
      </c>
      <c r="D40" s="9">
        <f t="array" ref="D40">INDEX('Back data'!$A$94:$AA$94,,MAX(IF('Back data'!$A$94:$AA$94&lt;&gt;"",COLUMN('Back data'!$A$94:$AA$94)))-D$6)+INDEX('Back data'!$A$95:$AA$95,,MAX(IF('Back data'!$A$95:$AA$95&lt;&gt;"",COLUMN('Back data'!$A$95:$AA$95)))-D$6)</f>
        <v>68.209999999999994</v>
      </c>
      <c r="E40" s="9">
        <f t="array" ref="E40">INDEX('Back data'!$A$94:$AA$94,,MAX(IF('Back data'!$A$94:$AA$94&lt;&gt;"",COLUMN('Back data'!$A$94:$AA$94)))-E$6)+INDEX('Back data'!$A$95:$AA$95,,MAX(IF('Back data'!$A$95:$AA$95&lt;&gt;"",COLUMN('Back data'!$A$95:$AA$95)))-E$6)</f>
        <v>72.33</v>
      </c>
      <c r="F40" s="9">
        <f t="array" ref="F40">INDEX('Back data'!$A$94:$AA$94,,MAX(IF('Back data'!$A$94:$AA$94&lt;&gt;"",COLUMN('Back data'!$A$94:$AA$94)))-F$6)+INDEX('Back data'!$A$95:$AA$95,,MAX(IF('Back data'!$A$95:$AA$95&lt;&gt;"",COLUMN('Back data'!$A$95:$AA$95)))-F$6)</f>
        <v>72.22</v>
      </c>
      <c r="G40" s="9">
        <f t="array" ref="G40">INDEX('Back data'!$A$94:$AA$94,,MAX(IF('Back data'!$A$94:$AA$94&lt;&gt;"",COLUMN('Back data'!$A$94:$AA$94)))-G$6)+INDEX('Back data'!$A$95:$AA$95,,MAX(IF('Back data'!$A$95:$AA$95&lt;&gt;"",COLUMN('Back data'!$A$95:$AA$95)))-G$6)</f>
        <v>74.52</v>
      </c>
      <c r="H40" s="9">
        <f t="array" ref="H40">INDEX('Back data'!$A$94:$AA$94,,MAX(IF('Back data'!$A$94:$AA$94&lt;&gt;"",COLUMN('Back data'!$A$94:$AA$94)))-H$6)+INDEX('Back data'!$A$95:$AA$95,,MAX(IF('Back data'!$A$95:$AA$95&lt;&gt;"",COLUMN('Back data'!$A$95:$AA$95)))-H$6)</f>
        <v>78.95</v>
      </c>
      <c r="I40" s="9">
        <f t="array" ref="I40">INDEX('Back data'!$A$94:$AA$94,,MAX(IF('Back data'!$A$94:$AA$94&lt;&gt;"",COLUMN('Back data'!$A$94:$AA$94)))-I$6)+INDEX('Back data'!$A$95:$AA$95,,MAX(IF('Back data'!$A$95:$AA$95&lt;&gt;"",COLUMN('Back data'!$A$95:$AA$95)))-I$6)</f>
        <v>77.95</v>
      </c>
      <c r="J40" s="9">
        <f t="array" ref="J40">INDEX('Back data'!$A$94:$AA$94,,MAX(IF('Back data'!$A$94:$AA$94&lt;&gt;"",COLUMN('Back data'!$A$94:$AA$94)))-J$6)+INDEX('Back data'!$A$95:$AA$95,,MAX(IF('Back data'!$A$95:$AA$95&lt;&gt;"",COLUMN('Back data'!$A$95:$AA$95)))-J$6)</f>
        <v>80.95</v>
      </c>
      <c r="K40" s="9">
        <f t="array" ref="K40">INDEX('Back data'!$A$94:$AA$94,,MAX(IF('Back data'!$A$94:$AA$94&lt;&gt;"",COLUMN('Back data'!$A$94:$AA$94)))-K$6)+INDEX('Back data'!$A$95:$AA$95,,MAX(IF('Back data'!$A$95:$AA$95&lt;&gt;"",COLUMN('Back data'!$A$95:$AA$95)))-K$6)</f>
        <v>79.78</v>
      </c>
      <c r="L40" s="9">
        <f t="array" ref="L40">INDEX('Back data'!$A$94:$AA$94,,MAX(IF('Back data'!$A$94:$AA$94&lt;&gt;"",COLUMN('Back data'!$A$94:$AA$94)))-L$6)+INDEX('Back data'!$A$95:$AA$95,,MAX(IF('Back data'!$A$95:$AA$95&lt;&gt;"",COLUMN('Back data'!$A$95:$AA$95)))-L$6)</f>
        <v>82.81</v>
      </c>
      <c r="M40" s="9">
        <f t="array" ref="M40">INDEX('Back data'!$A$94:$AA$94,,MAX(IF('Back data'!$A$94:$AA$94&lt;&gt;"",COLUMN('Back data'!$A$94:$AA$94)))-M$6)+INDEX('Back data'!$A$95:$AA$95,,MAX(IF('Back data'!$A$95:$AA$95&lt;&gt;"",COLUMN('Back data'!$A$95:$AA$95)))-M$6)</f>
        <v>85.12</v>
      </c>
      <c r="N40" s="9">
        <f t="array" ref="N40">INDEX('Back data'!$A$94:$AA$94,,MAX(IF('Back data'!$A$94:$AA$94&lt;&gt;"",COLUMN('Back data'!$A$94:$AA$94)))-N$6)+INDEX('Back data'!$A$95:$AA$95,,MAX(IF('Back data'!$A$95:$AA$95&lt;&gt;"",COLUMN('Back data'!$A$95:$AA$95)))-N$6)</f>
        <v>83.79</v>
      </c>
      <c r="O40" s="9">
        <f t="array" ref="O40">INDEX('Back data'!$A$94:$AA$94,,MAX(IF('Back data'!$A$94:$AA$94&lt;&gt;"",COLUMN('Back data'!$A$94:$AA$94)))-O$6)+INDEX('Back data'!$A$95:$AA$95,,MAX(IF('Back data'!$A$95:$AA$95&lt;&gt;"",COLUMN('Back data'!$A$95:$AA$95)))-O$6)</f>
        <v>85.69</v>
      </c>
      <c r="P40" s="9">
        <f t="array" ref="P40">INDEX('Back data'!$A$94:$AA$94,,MAX(IF('Back data'!$A$94:$AA$94&lt;&gt;"",COLUMN('Back data'!$A$94:$AA$94)))-P$6)+INDEX('Back data'!$A$95:$AA$95,,MAX(IF('Back data'!$A$95:$AA$95&lt;&gt;"",COLUMN('Back data'!$A$95:$AA$95)))-P$6)</f>
        <v>83.800000000000011</v>
      </c>
    </row>
    <row r="41" spans="1:18" x14ac:dyDescent="0.25">
      <c r="A41" s="34" t="s">
        <v>73</v>
      </c>
      <c r="B41" s="26" t="s">
        <v>74</v>
      </c>
      <c r="C41" s="10" t="s">
        <v>69</v>
      </c>
      <c r="D41" s="11">
        <f t="array" ref="D41">INDEX('Back data'!$A$94:$AA$94,,MAX(IF('Back data'!$A$94:$AA$94&lt;&gt;"",COLUMN('Back data'!$A$94:$AA$94)))-D$6)/D40</f>
        <v>0.86937399208327226</v>
      </c>
      <c r="E41" s="11">
        <f t="array" ref="E41">INDEX('Back data'!$A$94:$AA$94,,MAX(IF('Back data'!$A$94:$AA$94&lt;&gt;"",COLUMN('Back data'!$A$94:$AA$94)))-E$6)/E40</f>
        <v>0.88400387114613577</v>
      </c>
      <c r="F41" s="11">
        <f t="array" ref="F41">INDEX('Back data'!$A$94:$AA$94,,MAX(IF('Back data'!$A$94:$AA$94&lt;&gt;"",COLUMN('Back data'!$A$94:$AA$94)))-F$6)/F40</f>
        <v>0.8897812240376628</v>
      </c>
      <c r="G41" s="11">
        <f t="array" ref="G41">INDEX('Back data'!$A$94:$AA$94,,MAX(IF('Back data'!$A$94:$AA$94&lt;&gt;"",COLUMN('Back data'!$A$94:$AA$94)))-G$6)/G40</f>
        <v>0.88150831991411704</v>
      </c>
      <c r="H41" s="11">
        <f t="array" ref="H41">INDEX('Back data'!$A$94:$AA$94,,MAX(IF('Back data'!$A$94:$AA$94&lt;&gt;"",COLUMN('Back data'!$A$94:$AA$94)))-H$6)/H40</f>
        <v>0.89373020899303357</v>
      </c>
      <c r="I41" s="11">
        <f t="array" ref="I41">INDEX('Back data'!$A$94:$AA$94,,MAX(IF('Back data'!$A$94:$AA$94&lt;&gt;"",COLUMN('Back data'!$A$94:$AA$94)))-I$6)/I40</f>
        <v>0.8971135343168698</v>
      </c>
      <c r="J41" s="11">
        <f t="array" ref="J41">INDEX('Back data'!$A$94:$AA$94,,MAX(IF('Back data'!$A$94:$AA$94&lt;&gt;"",COLUMN('Back data'!$A$94:$AA$94)))-J$6)/J40</f>
        <v>0.90401482396541077</v>
      </c>
      <c r="K41" s="11">
        <f t="array" ref="K41">INDEX('Back data'!$A$94:$AA$94,,MAX(IF('Back data'!$A$94:$AA$94&lt;&gt;"",COLUMN('Back data'!$A$94:$AA$94)))-K$6)/K40</f>
        <v>0.88368012033091003</v>
      </c>
      <c r="L41" s="11">
        <f t="array" ref="L41">INDEX('Back data'!$A$94:$AA$94,,MAX(IF('Back data'!$A$94:$AA$94&lt;&gt;"",COLUMN('Back data'!$A$94:$AA$94)))-L$6)/L40</f>
        <v>0.90327255162419995</v>
      </c>
      <c r="M41" s="11">
        <f t="array" ref="M41">INDEX('Back data'!$A$94:$AA$94,,MAX(IF('Back data'!$A$94:$AA$94&lt;&gt;"",COLUMN('Back data'!$A$94:$AA$94)))-M$6)/M40</f>
        <v>0.88580827067669177</v>
      </c>
      <c r="N41" s="11">
        <f t="array" ref="N41">INDEX('Back data'!$A$94:$AA$94,,MAX(IF('Back data'!$A$94:$AA$94&lt;&gt;"",COLUMN('Back data'!$A$94:$AA$94)))-N$6)/N40</f>
        <v>0.92660221983530244</v>
      </c>
      <c r="O41" s="11">
        <f t="array" ref="O41">INDEX('Back data'!$A$94:$AA$94,,MAX(IF('Back data'!$A$94:$AA$94&lt;&gt;"",COLUMN('Back data'!$A$94:$AA$94)))-O$6)/O40</f>
        <v>0.91247520130703696</v>
      </c>
      <c r="P41" s="11">
        <f t="array" ref="P41">INDEX('Back data'!$A$94:$AA$94,,MAX(IF('Back data'!$A$94:$AA$94&lt;&gt;"",COLUMN('Back data'!$A$94:$AA$94)))-P$6)/P40</f>
        <v>0.9090692124105012</v>
      </c>
    </row>
    <row r="42" spans="1:18" x14ac:dyDescent="0.25">
      <c r="A42" s="34" t="s">
        <v>73</v>
      </c>
      <c r="B42" s="26" t="s">
        <v>75</v>
      </c>
      <c r="C42" s="10" t="s">
        <v>70</v>
      </c>
      <c r="D42" s="11">
        <f t="array" ref="D42">INDEX('Back data'!$A$95:$AA$95,,MAX(IF('Back data'!$A$95:$AA$95&lt;&gt;"",COLUMN('Back data'!$A$95:$AA$95)))-D$6)/D40</f>
        <v>0.13062600791672777</v>
      </c>
      <c r="E42" s="11">
        <f t="array" ref="E42">INDEX('Back data'!$A$95:$AA$95,,MAX(IF('Back data'!$A$95:$AA$95&lt;&gt;"",COLUMN('Back data'!$A$95:$AA$95)))-E$6)/E40</f>
        <v>0.11599612885386425</v>
      </c>
      <c r="F42" s="11">
        <f t="array" ref="F42">INDEX('Back data'!$A$95:$AA$95,,MAX(IF('Back data'!$A$95:$AA$95&lt;&gt;"",COLUMN('Back data'!$A$95:$AA$95)))-F$6)/F40</f>
        <v>0.1102187759623373</v>
      </c>
      <c r="G42" s="11">
        <f t="array" ref="G42">INDEX('Back data'!$A$95:$AA$95,,MAX(IF('Back data'!$A$95:$AA$95&lt;&gt;"",COLUMN('Back data'!$A$95:$AA$95)))-G$6)/G40</f>
        <v>0.118491680085883</v>
      </c>
      <c r="H42" s="11">
        <f t="array" ref="H42">INDEX('Back data'!$A$95:$AA$95,,MAX(IF('Back data'!$A$95:$AA$95&lt;&gt;"",COLUMN('Back data'!$A$95:$AA$95)))-H$6)/H40</f>
        <v>0.10626979100696644</v>
      </c>
      <c r="I42" s="11">
        <f t="array" ref="I42">INDEX('Back data'!$A$95:$AA$95,,MAX(IF('Back data'!$A$95:$AA$95&lt;&gt;"",COLUMN('Back data'!$A$95:$AA$95)))-I$6)/I40</f>
        <v>0.1028864656831302</v>
      </c>
      <c r="J42" s="11">
        <f t="array" ref="J42">INDEX('Back data'!$A$95:$AA$95,,MAX(IF('Back data'!$A$95:$AA$95&lt;&gt;"",COLUMN('Back data'!$A$95:$AA$95)))-J$6)/J40</f>
        <v>9.598517603458924E-2</v>
      </c>
      <c r="K42" s="11">
        <f t="array" ref="K42">INDEX('Back data'!$A$95:$AA$95,,MAX(IF('Back data'!$A$95:$AA$95&lt;&gt;"",COLUMN('Back data'!$A$95:$AA$95)))-K$6)/K40</f>
        <v>0.11631987966908999</v>
      </c>
      <c r="L42" s="11">
        <f t="array" ref="L42">INDEX('Back data'!$A$95:$AA$95,,MAX(IF('Back data'!$A$95:$AA$95&lt;&gt;"",COLUMN('Back data'!$A$95:$AA$95)))-L$6)/L40</f>
        <v>9.6727448375800024E-2</v>
      </c>
      <c r="M42" s="11">
        <f t="array" ref="M42">INDEX('Back data'!$A$95:$AA$95,,MAX(IF('Back data'!$A$95:$AA$95&lt;&gt;"",COLUMN('Back data'!$A$95:$AA$95)))-M$6)/M40</f>
        <v>0.11419172932330827</v>
      </c>
      <c r="N42" s="11">
        <f t="array" ref="N42">INDEX('Back data'!$A$95:$AA$95,,MAX(IF('Back data'!$A$95:$AA$95&lt;&gt;"",COLUMN('Back data'!$A$95:$AA$95)))-N$6)/N40</f>
        <v>7.339778016469746E-2</v>
      </c>
      <c r="O42" s="11">
        <f t="array" ref="O42">INDEX('Back data'!$A$95:$AA$95,,MAX(IF('Back data'!$A$95:$AA$95&lt;&gt;"",COLUMN('Back data'!$A$95:$AA$95)))-O$6)/O40</f>
        <v>8.7524798692963007E-2</v>
      </c>
      <c r="P42" s="11">
        <f t="array" ref="P42">INDEX('Back data'!$A$95:$AA$95,,MAX(IF('Back data'!$A$95:$AA$95&lt;&gt;"",COLUMN('Back data'!$A$95:$AA$95)))-P$6)/P40</f>
        <v>9.0930787589498796E-2</v>
      </c>
      <c r="R42" s="57"/>
    </row>
    <row r="43" spans="1:18" x14ac:dyDescent="0.25">
      <c r="B43" s="27"/>
    </row>
    <row r="44" spans="1:18" x14ac:dyDescent="0.25">
      <c r="B44" s="27"/>
    </row>
    <row r="45" spans="1:18" x14ac:dyDescent="0.25">
      <c r="B45" s="27"/>
      <c r="C45" s="8" t="s">
        <v>67</v>
      </c>
      <c r="D45" s="9">
        <f t="array" ref="D45">INDEX('Back data'!$A$100:$AA$100,,MAX(IF('Back data'!$A$100:$AA$100&lt;&gt;"",COLUMN('Back data'!$A$100:$AA$100)))-D$6)+INDEX('Back data'!$A$101:$AA$101,,MAX(IF('Back data'!$A$101:$AA$101&lt;&gt;"",COLUMN('Back data'!$A$101:$AA$101)))-D$6)</f>
        <v>66.760000000000005</v>
      </c>
      <c r="E45" s="9">
        <f t="array" ref="E45">INDEX('Back data'!$A$100:$AA$100,,MAX(IF('Back data'!$A$100:$AA$100&lt;&gt;"",COLUMN('Back data'!$A$100:$AA$100)))-E$6)+INDEX('Back data'!$A$101:$AA$101,,MAX(IF('Back data'!$A$101:$AA$101&lt;&gt;"",COLUMN('Back data'!$A$101:$AA$101)))-E$6)</f>
        <v>73.98</v>
      </c>
      <c r="F45" s="9">
        <f t="array" ref="F45">INDEX('Back data'!$A$100:$AA$100,,MAX(IF('Back data'!$A$100:$AA$100&lt;&gt;"",COLUMN('Back data'!$A$100:$AA$100)))-F$6)+INDEX('Back data'!$A$101:$AA$101,,MAX(IF('Back data'!$A$101:$AA$101&lt;&gt;"",COLUMN('Back data'!$A$101:$AA$101)))-F$6)</f>
        <v>69.349999999999994</v>
      </c>
      <c r="G45" s="9">
        <f t="array" ref="G45">INDEX('Back data'!$A$100:$AA$100,,MAX(IF('Back data'!$A$100:$AA$100&lt;&gt;"",COLUMN('Back data'!$A$100:$AA$100)))-G$6)+INDEX('Back data'!$A$101:$AA$101,,MAX(IF('Back data'!$A$101:$AA$101&lt;&gt;"",COLUMN('Back data'!$A$101:$AA$101)))-G$6)</f>
        <v>72.42</v>
      </c>
      <c r="H45" s="9">
        <f t="array" ref="H45">INDEX('Back data'!$A$100:$AA$100,,MAX(IF('Back data'!$A$100:$AA$100&lt;&gt;"",COLUMN('Back data'!$A$100:$AA$100)))-H$6)+INDEX('Back data'!$A$101:$AA$101,,MAX(IF('Back data'!$A$101:$AA$101&lt;&gt;"",COLUMN('Back data'!$A$101:$AA$101)))-H$6)</f>
        <v>76.95</v>
      </c>
      <c r="I45" s="9">
        <f t="array" ref="I45">INDEX('Back data'!$A$100:$AA$100,,MAX(IF('Back data'!$A$100:$AA$100&lt;&gt;"",COLUMN('Back data'!$A$100:$AA$100)))-I$6)+INDEX('Back data'!$A$101:$AA$101,,MAX(IF('Back data'!$A$101:$AA$101&lt;&gt;"",COLUMN('Back data'!$A$101:$AA$101)))-I$6)</f>
        <v>80.02</v>
      </c>
      <c r="J45" s="9">
        <f t="array" ref="J45">INDEX('Back data'!$A$100:$AA$100,,MAX(IF('Back data'!$A$100:$AA$100&lt;&gt;"",COLUMN('Back data'!$A$100:$AA$100)))-J$6)+INDEX('Back data'!$A$101:$AA$101,,MAX(IF('Back data'!$A$101:$AA$101&lt;&gt;"",COLUMN('Back data'!$A$101:$AA$101)))-J$6)</f>
        <v>80.77</v>
      </c>
      <c r="K45" s="9">
        <f t="array" ref="K45">INDEX('Back data'!$A$100:$AA$100,,MAX(IF('Back data'!$A$100:$AA$100&lt;&gt;"",COLUMN('Back data'!$A$100:$AA$100)))-K$6)+INDEX('Back data'!$A$101:$AA$101,,MAX(IF('Back data'!$A$101:$AA$101&lt;&gt;"",COLUMN('Back data'!$A$101:$AA$101)))-K$6)</f>
        <v>82.539999999999992</v>
      </c>
      <c r="L45" s="9">
        <f t="array" ref="L45">INDEX('Back data'!$A$100:$AA$100,,MAX(IF('Back data'!$A$100:$AA$100&lt;&gt;"",COLUMN('Back data'!$A$100:$AA$100)))-L$6)+INDEX('Back data'!$A$101:$AA$101,,MAX(IF('Back data'!$A$101:$AA$101&lt;&gt;"",COLUMN('Back data'!$A$101:$AA$101)))-L$6)</f>
        <v>82.460000000000008</v>
      </c>
      <c r="M45" s="9">
        <f t="array" ref="M45">INDEX('Back data'!$A$100:$AA$100,,MAX(IF('Back data'!$A$100:$AA$100&lt;&gt;"",COLUMN('Back data'!$A$100:$AA$100)))-M$6)+INDEX('Back data'!$A$101:$AA$101,,MAX(IF('Back data'!$A$101:$AA$101&lt;&gt;"",COLUMN('Back data'!$A$101:$AA$101)))-M$6)</f>
        <v>85.56</v>
      </c>
      <c r="N45" s="9">
        <f t="array" ref="N45">INDEX('Back data'!$A$100:$AA$100,,MAX(IF('Back data'!$A$100:$AA$100&lt;&gt;"",COLUMN('Back data'!$A$100:$AA$100)))-N$6)+INDEX('Back data'!$A$101:$AA$101,,MAX(IF('Back data'!$A$101:$AA$101&lt;&gt;"",COLUMN('Back data'!$A$101:$AA$101)))-N$6)</f>
        <v>82.45</v>
      </c>
      <c r="O45" s="9">
        <f t="array" ref="O45">INDEX('Back data'!$A$100:$AA$100,,MAX(IF('Back data'!$A$100:$AA$100&lt;&gt;"",COLUMN('Back data'!$A$100:$AA$100)))-O$6)+INDEX('Back data'!$A$101:$AA$101,,MAX(IF('Back data'!$A$101:$AA$101&lt;&gt;"",COLUMN('Back data'!$A$101:$AA$101)))-O$6)</f>
        <v>86.42</v>
      </c>
      <c r="P45" s="9">
        <f t="array" ref="P45">INDEX('Back data'!$A$100:$AA$100,,MAX(IF('Back data'!$A$100:$AA$100&lt;&gt;"",COLUMN('Back data'!$A$100:$AA$100)))-P$6)+INDEX('Back data'!$A$101:$AA$101,,MAX(IF('Back data'!$A$101:$AA$101&lt;&gt;"",COLUMN('Back data'!$A$101:$AA$101)))-P$6)</f>
        <v>79.97999999999999</v>
      </c>
    </row>
    <row r="46" spans="1:18" x14ac:dyDescent="0.25">
      <c r="A46" s="34" t="s">
        <v>73</v>
      </c>
      <c r="B46" s="28" t="s">
        <v>71</v>
      </c>
      <c r="C46" s="10" t="s">
        <v>69</v>
      </c>
      <c r="D46" s="11">
        <f t="array" ref="D46">INDEX('Back data'!$A$100:$AA$100,,MAX(IF('Back data'!$A$100:$AA$100&lt;&gt;"",COLUMN('Back data'!$A$100:$AA$100)))-D$6)/D45</f>
        <v>0.70401437986818449</v>
      </c>
      <c r="E46" s="11">
        <f t="array" ref="E46">INDEX('Back data'!$A$100:$AA$100,,MAX(IF('Back data'!$A$100:$AA$100&lt;&gt;"",COLUMN('Back data'!$A$100:$AA$100)))-E$6)/E45</f>
        <v>0.72803460394701269</v>
      </c>
      <c r="F46" s="11">
        <f t="array" ref="F46">INDEX('Back data'!$A$100:$AA$100,,MAX(IF('Back data'!$A$100:$AA$100&lt;&gt;"",COLUMN('Back data'!$A$100:$AA$100)))-F$6)/F45</f>
        <v>0.69531362653208373</v>
      </c>
      <c r="G46" s="11">
        <f t="array" ref="G46">INDEX('Back data'!$A$100:$AA$100,,MAX(IF('Back data'!$A$100:$AA$100&lt;&gt;"",COLUMN('Back data'!$A$100:$AA$100)))-G$6)/G45</f>
        <v>0.69124551228942288</v>
      </c>
      <c r="H46" s="11">
        <f t="array" ref="H46">INDEX('Back data'!$A$100:$AA$100,,MAX(IF('Back data'!$A$100:$AA$100&lt;&gt;"",COLUMN('Back data'!$A$100:$AA$100)))-H$6)/H45</f>
        <v>0.7606237816764132</v>
      </c>
      <c r="I46" s="11">
        <f t="array" ref="I46">INDEX('Back data'!$A$100:$AA$100,,MAX(IF('Back data'!$A$100:$AA$100&lt;&gt;"",COLUMN('Back data'!$A$100:$AA$100)))-I$6)/I45</f>
        <v>0.7100724818795302</v>
      </c>
      <c r="J46" s="11">
        <f t="array" ref="J46">INDEX('Back data'!$A$100:$AA$100,,MAX(IF('Back data'!$A$100:$AA$100&lt;&gt;"",COLUMN('Back data'!$A$100:$AA$100)))-J$6)/J45</f>
        <v>0.75832611117989357</v>
      </c>
      <c r="K46" s="11">
        <f t="array" ref="K46">INDEX('Back data'!$A$100:$AA$100,,MAX(IF('Back data'!$A$100:$AA$100&lt;&gt;"",COLUMN('Back data'!$A$100:$AA$100)))-K$6)/K45</f>
        <v>0.70535497940392544</v>
      </c>
      <c r="L46" s="11">
        <f t="array" ref="L46">INDEX('Back data'!$A$100:$AA$100,,MAX(IF('Back data'!$A$100:$AA$100&lt;&gt;"",COLUMN('Back data'!$A$100:$AA$100)))-L$6)/L45</f>
        <v>0.71671113267038555</v>
      </c>
      <c r="M46" s="11">
        <f t="array" ref="M46">INDEX('Back data'!$A$100:$AA$100,,MAX(IF('Back data'!$A$100:$AA$100&lt;&gt;"",COLUMN('Back data'!$A$100:$AA$100)))-M$6)/M45</f>
        <v>0.70593735390369328</v>
      </c>
      <c r="N46" s="11">
        <f t="array" ref="N46">INDEX('Back data'!$A$100:$AA$100,,MAX(IF('Back data'!$A$100:$AA$100&lt;&gt;"",COLUMN('Back data'!$A$100:$AA$100)))-N$6)/N45</f>
        <v>0.84026682838083688</v>
      </c>
      <c r="O46" s="11">
        <f t="array" ref="O46">INDEX('Back data'!$A$100:$AA$100,,MAX(IF('Back data'!$A$100:$AA$100&lt;&gt;"",COLUMN('Back data'!$A$100:$AA$100)))-O$6)/O45</f>
        <v>0.78974774357787547</v>
      </c>
      <c r="P46" s="11">
        <f t="array" ref="P46">INDEX('Back data'!$A$100:$AA$100,,MAX(IF('Back data'!$A$100:$AA$100&lt;&gt;"",COLUMN('Back data'!$A$100:$AA$100)))-P$6)/P45</f>
        <v>0.75518879719929988</v>
      </c>
    </row>
    <row r="47" spans="1:18" x14ac:dyDescent="0.25">
      <c r="A47" s="34" t="s">
        <v>73</v>
      </c>
      <c r="B47" s="28" t="s">
        <v>71</v>
      </c>
      <c r="C47" s="10" t="s">
        <v>70</v>
      </c>
      <c r="D47" s="11">
        <f t="array" ref="D47">INDEX('Back data'!$A$101:$AA$101,,MAX(IF('Back data'!$A$101:$AA$101&lt;&gt;"",COLUMN('Back data'!$A$101:$AA$101)))-D$6)/D45</f>
        <v>0.29598562013181545</v>
      </c>
      <c r="E47" s="11">
        <f t="array" ref="E47">INDEX('Back data'!$A$101:$AA$101,,MAX(IF('Back data'!$A$101:$AA$101&lt;&gt;"",COLUMN('Back data'!$A$101:$AA$101)))-E$6)/E45</f>
        <v>0.27196539605298731</v>
      </c>
      <c r="F47" s="11">
        <f t="array" ref="F47">INDEX('Back data'!$A$101:$AA$101,,MAX(IF('Back data'!$A$101:$AA$101&lt;&gt;"",COLUMN('Back data'!$A$101:$AA$101)))-F$6)/F45</f>
        <v>0.30468637346791638</v>
      </c>
      <c r="G47" s="11">
        <f t="array" ref="G47">INDEX('Back data'!$A$101:$AA$101,,MAX(IF('Back data'!$A$101:$AA$101&lt;&gt;"",COLUMN('Back data'!$A$101:$AA$101)))-G$6)/G45</f>
        <v>0.30875448771057717</v>
      </c>
      <c r="H47" s="11">
        <f t="array" ref="H47">INDEX('Back data'!$A$101:$AA$101,,MAX(IF('Back data'!$A$101:$AA$101&lt;&gt;"",COLUMN('Back data'!$A$101:$AA$101)))-H$6)/H45</f>
        <v>0.23937621832358677</v>
      </c>
      <c r="I47" s="11">
        <f t="array" ref="I47">INDEX('Back data'!$A$101:$AA$101,,MAX(IF('Back data'!$A$101:$AA$101&lt;&gt;"",COLUMN('Back data'!$A$101:$AA$101)))-I$6)/I45</f>
        <v>0.28992751812046991</v>
      </c>
      <c r="J47" s="11">
        <f t="array" ref="J47">INDEX('Back data'!$A$101:$AA$101,,MAX(IF('Back data'!$A$101:$AA$101&lt;&gt;"",COLUMN('Back data'!$A$101:$AA$101)))-J$6)/J45</f>
        <v>0.24167388882010649</v>
      </c>
      <c r="K47" s="11">
        <f t="array" ref="K47">INDEX('Back data'!$A$101:$AA$101,,MAX(IF('Back data'!$A$101:$AA$101&lt;&gt;"",COLUMN('Back data'!$A$101:$AA$101)))-K$6)/K45</f>
        <v>0.29464502059607467</v>
      </c>
      <c r="L47" s="11">
        <f t="array" ref="L47">INDEX('Back data'!$A$101:$AA$101,,MAX(IF('Back data'!$A$101:$AA$101&lt;&gt;"",COLUMN('Back data'!$A$101:$AA$101)))-L$6)/L45</f>
        <v>0.28328886732961434</v>
      </c>
      <c r="M47" s="11">
        <f t="array" ref="M47">INDEX('Back data'!$A$101:$AA$101,,MAX(IF('Back data'!$A$101:$AA$101&lt;&gt;"",COLUMN('Back data'!$A$101:$AA$101)))-M$6)/M45</f>
        <v>0.29406264609630667</v>
      </c>
      <c r="N47" s="11">
        <f t="array" ref="N47">INDEX('Back data'!$A$101:$AA$101,,MAX(IF('Back data'!$A$101:$AA$101&lt;&gt;"",COLUMN('Back data'!$A$101:$AA$101)))-N$6)/N45</f>
        <v>0.15973317161916312</v>
      </c>
      <c r="O47" s="11">
        <f t="array" ref="O47">INDEX('Back data'!$A$101:$AA$101,,MAX(IF('Back data'!$A$101:$AA$101&lt;&gt;"",COLUMN('Back data'!$A$101:$AA$101)))-O$6)/O45</f>
        <v>0.21025225642212453</v>
      </c>
      <c r="P47" s="11">
        <f t="array" ref="P47">INDEX('Back data'!$A$101:$AA$101,,MAX(IF('Back data'!$A$101:$AA$101&lt;&gt;"",COLUMN('Back data'!$A$101:$AA$101)))-P$6)/P45</f>
        <v>0.24481120280070018</v>
      </c>
      <c r="R47" s="57"/>
    </row>
    <row r="49" spans="1:18" x14ac:dyDescent="0.25">
      <c r="C49" s="12"/>
    </row>
    <row r="50" spans="1:18" x14ac:dyDescent="0.25">
      <c r="C50" s="8" t="s">
        <v>67</v>
      </c>
      <c r="D50" s="9">
        <f t="array" ref="D50">INDEX('Back data'!$A$106:$AA$106,,MAX(IF('Back data'!$A$106:$AA$106&lt;&gt;"",COLUMN('Back data'!$A$106:$AA$106)))-D$6)+INDEX('Back data'!$A$107:$AA$107,,MAX(IF('Back data'!$A$107:$AA$107&lt;&gt;"",COLUMN('Back data'!$A$107:$AA$107)))-D$6)</f>
        <v>66.95</v>
      </c>
      <c r="E50" s="9">
        <f t="array" ref="E50">INDEX('Back data'!$A$106:$AA$106,,MAX(IF('Back data'!$A$106:$AA$106&lt;&gt;"",COLUMN('Back data'!$A$106:$AA$106)))-E$6)+INDEX('Back data'!$A$107:$AA$107,,MAX(IF('Back data'!$A$107:$AA$107&lt;&gt;"",COLUMN('Back data'!$A$107:$AA$107)))-E$6)</f>
        <v>70.91</v>
      </c>
      <c r="F50" s="9">
        <f t="array" ref="F50">INDEX('Back data'!$A$106:$AA$106,,MAX(IF('Back data'!$A$106:$AA$106&lt;&gt;"",COLUMN('Back data'!$A$106:$AA$106)))-F$6)+INDEX('Back data'!$A$107:$AA$107,,MAX(IF('Back data'!$A$107:$AA$107&lt;&gt;"",COLUMN('Back data'!$A$107:$AA$107)))-F$6)</f>
        <v>72.08</v>
      </c>
      <c r="G50" s="9">
        <f t="array" ref="G50">INDEX('Back data'!$A$106:$AA$106,,MAX(IF('Back data'!$A$106:$AA$106&lt;&gt;"",COLUMN('Back data'!$A$106:$AA$106)))-G$6)+INDEX('Back data'!$A$107:$AA$107,,MAX(IF('Back data'!$A$107:$AA$107&lt;&gt;"",COLUMN('Back data'!$A$107:$AA$107)))-G$6)</f>
        <v>73.709999999999994</v>
      </c>
      <c r="H50" s="9">
        <f t="array" ref="H50">INDEX('Back data'!$A$106:$AA$106,,MAX(IF('Back data'!$A$106:$AA$106&lt;&gt;"",COLUMN('Back data'!$A$106:$AA$106)))-H$6)+INDEX('Back data'!$A$107:$AA$107,,MAX(IF('Back data'!$A$107:$AA$107&lt;&gt;"",COLUMN('Back data'!$A$107:$AA$107)))-H$6)</f>
        <v>79.66</v>
      </c>
      <c r="I50" s="9">
        <f t="array" ref="I50">INDEX('Back data'!$A$106:$AA$106,,MAX(IF('Back data'!$A$106:$AA$106&lt;&gt;"",COLUMN('Back data'!$A$106:$AA$106)))-I$6)+INDEX('Back data'!$A$107:$AA$107,,MAX(IF('Back data'!$A$107:$AA$107&lt;&gt;"",COLUMN('Back data'!$A$107:$AA$107)))-I$6)</f>
        <v>77.210000000000008</v>
      </c>
      <c r="J50" s="9">
        <f t="array" ref="J50">INDEX('Back data'!$A$106:$AA$106,,MAX(IF('Back data'!$A$106:$AA$106&lt;&gt;"",COLUMN('Back data'!$A$106:$AA$106)))-J$6)+INDEX('Back data'!$A$107:$AA$107,,MAX(IF('Back data'!$A$107:$AA$107&lt;&gt;"",COLUMN('Back data'!$A$107:$AA$107)))-J$6)</f>
        <v>81.64</v>
      </c>
      <c r="K50" s="9">
        <f t="array" ref="K50">INDEX('Back data'!$A$106:$AA$106,,MAX(IF('Back data'!$A$106:$AA$106&lt;&gt;"",COLUMN('Back data'!$A$106:$AA$106)))-K$6)+INDEX('Back data'!$A$107:$AA$107,,MAX(IF('Back data'!$A$107:$AA$107&lt;&gt;"",COLUMN('Back data'!$A$107:$AA$107)))-K$6)</f>
        <v>78.8</v>
      </c>
      <c r="L50" s="9">
        <f t="array" ref="L50">INDEX('Back data'!$A$106:$AA$106,,MAX(IF('Back data'!$A$106:$AA$106&lt;&gt;"",COLUMN('Back data'!$A$106:$AA$106)))-L$6)+INDEX('Back data'!$A$107:$AA$107,,MAX(IF('Back data'!$A$107:$AA$107&lt;&gt;"",COLUMN('Back data'!$A$107:$AA$107)))-L$6)</f>
        <v>83.04</v>
      </c>
      <c r="M50" s="9">
        <f t="array" ref="M50">INDEX('Back data'!$A$106:$AA$106,,MAX(IF('Back data'!$A$106:$AA$106&lt;&gt;"",COLUMN('Back data'!$A$106:$AA$106)))-M$6)+INDEX('Back data'!$A$107:$AA$107,,MAX(IF('Back data'!$A$107:$AA$107&lt;&gt;"",COLUMN('Back data'!$A$107:$AA$107)))-M$6)</f>
        <v>84.190000000000012</v>
      </c>
      <c r="N50" s="9">
        <f t="array" ref="N50">INDEX('Back data'!$A$106:$AA$106,,MAX(IF('Back data'!$A$106:$AA$106&lt;&gt;"",COLUMN('Back data'!$A$106:$AA$106)))-N$6)+INDEX('Back data'!$A$107:$AA$107,,MAX(IF('Back data'!$A$107:$AA$107&lt;&gt;"",COLUMN('Back data'!$A$107:$AA$107)))-N$6)</f>
        <v>84.09</v>
      </c>
      <c r="O50" s="9">
        <f t="array" ref="O50">INDEX('Back data'!$A$106:$AA$106,,MAX(IF('Back data'!$A$106:$AA$106&lt;&gt;"",COLUMN('Back data'!$A$106:$AA$106)))-O$6)+INDEX('Back data'!$A$107:$AA$107,,MAX(IF('Back data'!$A$107:$AA$107&lt;&gt;"",COLUMN('Back data'!$A$107:$AA$107)))-O$6)</f>
        <v>85.38</v>
      </c>
      <c r="P50" s="9">
        <f t="array" ref="P50">INDEX('Back data'!$A$106:$AA$106,,MAX(IF('Back data'!$A$106:$AA$106&lt;&gt;"",COLUMN('Back data'!$A$106:$AA$106)))-P$6)+INDEX('Back data'!$A$107:$AA$107,,MAX(IF('Back data'!$A$107:$AA$107&lt;&gt;"",COLUMN('Back data'!$A$107:$AA$107)))-P$6)</f>
        <v>85.33</v>
      </c>
    </row>
    <row r="51" spans="1:18" x14ac:dyDescent="0.25">
      <c r="A51" s="34" t="s">
        <v>73</v>
      </c>
      <c r="B51" s="28" t="s">
        <v>72</v>
      </c>
      <c r="C51" s="10" t="s">
        <v>69</v>
      </c>
      <c r="D51" s="11">
        <f t="array" ref="D51">INDEX('Back data'!$A$106:$AA$106,,MAX(IF('Back data'!$A$106:$AA$106&lt;&gt;"",COLUMN('Back data'!$A$106:$AA$106)))-D$6)/D50</f>
        <v>0.98879761015683343</v>
      </c>
      <c r="E51" s="11">
        <f t="array" ref="E51">INDEX('Back data'!$A$106:$AA$106,,MAX(IF('Back data'!$A$106:$AA$106&lt;&gt;"",COLUMN('Back data'!$A$106:$AA$106)))-E$6)/E50</f>
        <v>0.98293611620363852</v>
      </c>
      <c r="F51" s="11">
        <f t="array" ref="F51">INDEX('Back data'!$A$106:$AA$106,,MAX(IF('Back data'!$A$106:$AA$106&lt;&gt;"",COLUMN('Back data'!$A$106:$AA$106)))-F$6)/F50</f>
        <v>0.98848501664816868</v>
      </c>
      <c r="G51" s="11">
        <f t="array" ref="G51">INDEX('Back data'!$A$106:$AA$106,,MAX(IF('Back data'!$A$106:$AA$106&lt;&gt;"",COLUMN('Back data'!$A$106:$AA$106)))-G$6)/G50</f>
        <v>0.98426265092931764</v>
      </c>
      <c r="H51" s="11">
        <f t="array" ref="H51">INDEX('Back data'!$A$106:$AA$106,,MAX(IF('Back data'!$A$106:$AA$106&lt;&gt;"",COLUMN('Back data'!$A$106:$AA$106)))-H$6)/H50</f>
        <v>0.97941250313833794</v>
      </c>
      <c r="I51" s="11">
        <f t="array" ref="I51">INDEX('Back data'!$A$106:$AA$106,,MAX(IF('Back data'!$A$106:$AA$106&lt;&gt;"",COLUMN('Back data'!$A$106:$AA$106)))-I$6)/I50</f>
        <v>0.99158140137287909</v>
      </c>
      <c r="J51" s="11">
        <f t="array" ref="J51">INDEX('Back data'!$A$106:$AA$106,,MAX(IF('Back data'!$A$106:$AA$106&lt;&gt;"",COLUMN('Back data'!$A$106:$AA$106)))-J$6)/J50</f>
        <v>0.98125918667319945</v>
      </c>
      <c r="K51" s="11">
        <f t="array" ref="K51">INDEX('Back data'!$A$106:$AA$106,,MAX(IF('Back data'!$A$106:$AA$106&lt;&gt;"",COLUMN('Back data'!$A$106:$AA$106)))-K$6)/K50</f>
        <v>0.98159898477157359</v>
      </c>
      <c r="L51" s="11">
        <f t="array" ref="L51">INDEX('Back data'!$A$106:$AA$106,,MAX(IF('Back data'!$A$106:$AA$106&lt;&gt;"",COLUMN('Back data'!$A$106:$AA$106)))-L$6)/L50</f>
        <v>0.97651734104046239</v>
      </c>
      <c r="M51" s="11">
        <f t="array" ref="M51">INDEX('Back data'!$A$106:$AA$106,,MAX(IF('Back data'!$A$106:$AA$106&lt;&gt;"",COLUMN('Back data'!$A$106:$AA$106)))-M$6)/M50</f>
        <v>0.99655541038128037</v>
      </c>
      <c r="N51" s="11">
        <f t="array" ref="N51">INDEX('Back data'!$A$106:$AA$106,,MAX(IF('Back data'!$A$106:$AA$106&lt;&gt;"",COLUMN('Back data'!$A$106:$AA$106)))-N$6)/N50</f>
        <v>0.99227018670472111</v>
      </c>
      <c r="O51" s="11">
        <f t="array" ref="O51">INDEX('Back data'!$A$106:$AA$106,,MAX(IF('Back data'!$A$106:$AA$106&lt;&gt;"",COLUMN('Back data'!$A$106:$AA$106)))-O$6)/O50</f>
        <v>0.96579995315062073</v>
      </c>
      <c r="P51" s="11">
        <f t="array" ref="P51">INDEX('Back data'!$A$106:$AA$106,,MAX(IF('Back data'!$A$106:$AA$106&lt;&gt;"",COLUMN('Back data'!$A$106:$AA$106)))-P$6)/P50</f>
        <v>0.98710887144029069</v>
      </c>
    </row>
    <row r="52" spans="1:18" x14ac:dyDescent="0.25">
      <c r="A52" s="34" t="s">
        <v>73</v>
      </c>
      <c r="B52" s="28" t="s">
        <v>72</v>
      </c>
      <c r="C52" s="29" t="s">
        <v>70</v>
      </c>
      <c r="D52" s="30">
        <f t="array" ref="D52">INDEX('Back data'!$A$107:$AA$107,,MAX(IF('Back data'!$A$107:$AA$107&lt;&gt;"",COLUMN('Back data'!$A$107:$AA$107)))-D$6)/D50</f>
        <v>1.1202389843166542E-2</v>
      </c>
      <c r="E52" s="30">
        <f t="array" ref="E52">INDEX('Back data'!$A$107:$AA$107,,MAX(IF('Back data'!$A$107:$AA$107&lt;&gt;"",COLUMN('Back data'!$A$107:$AA$107)))-E$6)/E50</f>
        <v>1.7063883796361586E-2</v>
      </c>
      <c r="F52" s="30">
        <f t="array" ref="F52">INDEX('Back data'!$A$107:$AA$107,,MAX(IF('Back data'!$A$107:$AA$107&lt;&gt;"",COLUMN('Back data'!$A$107:$AA$107)))-F$6)/F50</f>
        <v>1.1514983351831298E-2</v>
      </c>
      <c r="G52" s="30">
        <f t="array" ref="G52">INDEX('Back data'!$A$107:$AA$107,,MAX(IF('Back data'!$A$107:$AA$107&lt;&gt;"",COLUMN('Back data'!$A$107:$AA$107)))-G$6)/G50</f>
        <v>1.5737349070682406E-2</v>
      </c>
      <c r="H52" s="30">
        <f t="array" ref="H52">INDEX('Back data'!$A$107:$AA$107,,MAX(IF('Back data'!$A$107:$AA$107&lt;&gt;"",COLUMN('Back data'!$A$107:$AA$107)))-H$6)/H50</f>
        <v>2.0587496861662065E-2</v>
      </c>
      <c r="I52" s="30">
        <f t="array" ref="I52">INDEX('Back data'!$A$107:$AA$107,,MAX(IF('Back data'!$A$107:$AA$107&lt;&gt;"",COLUMN('Back data'!$A$107:$AA$107)))-I$6)/I50</f>
        <v>8.418598627120839E-3</v>
      </c>
      <c r="J52" s="30">
        <f t="array" ref="J52">INDEX('Back data'!$A$107:$AA$107,,MAX(IF('Back data'!$A$107:$AA$107&lt;&gt;"",COLUMN('Back data'!$A$107:$AA$107)))-J$6)/J50</f>
        <v>1.8740813326800589E-2</v>
      </c>
      <c r="K52" s="30">
        <f t="array" ref="K52">INDEX('Back data'!$A$107:$AA$107,,MAX(IF('Back data'!$A$107:$AA$107&lt;&gt;"",COLUMN('Back data'!$A$107:$AA$107)))-K$6)/K50</f>
        <v>1.8401015228426396E-2</v>
      </c>
      <c r="L52" s="30">
        <f t="array" ref="L52">INDEX('Back data'!$A$107:$AA$107,,MAX(IF('Back data'!$A$107:$AA$107&lt;&gt;"",COLUMN('Back data'!$A$107:$AA$107)))-L$6)/L50</f>
        <v>2.3482658959537571E-2</v>
      </c>
      <c r="M52" s="30">
        <f t="array" ref="M52">INDEX('Back data'!$A$107:$AA$107,,MAX(IF('Back data'!$A$107:$AA$107&lt;&gt;"",COLUMN('Back data'!$A$107:$AA$107)))-M$6)/M50</f>
        <v>3.4445896187195622E-3</v>
      </c>
      <c r="N52" s="30">
        <f t="array" ref="N52">INDEX('Back data'!$A$107:$AA$107,,MAX(IF('Back data'!$A$107:$AA$107&lt;&gt;"",COLUMN('Back data'!$A$107:$AA$107)))-N$6)/N50</f>
        <v>7.7298132952788676E-3</v>
      </c>
      <c r="O52" s="30">
        <f t="array" ref="O52">INDEX('Back data'!$A$107:$AA$107,,MAX(IF('Back data'!$A$107:$AA$107&lt;&gt;"",COLUMN('Back data'!$A$107:$AA$107)))-O$6)/O50</f>
        <v>3.4200046849379245E-2</v>
      </c>
      <c r="P52" s="30">
        <f t="array" ref="P52">INDEX('Back data'!$A$107:$AA$107,,MAX(IF('Back data'!$A$107:$AA$107&lt;&gt;"",COLUMN('Back data'!$A$107:$AA$107)))-P$6)/P50</f>
        <v>1.2891128559709366E-2</v>
      </c>
      <c r="R52" s="57"/>
    </row>
    <row r="53" spans="1:18" x14ac:dyDescent="0.25">
      <c r="A53" s="31"/>
      <c r="B53" s="28"/>
      <c r="C53" s="32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</row>
    <row r="54" spans="1:18" x14ac:dyDescent="0.25">
      <c r="A54" s="31"/>
      <c r="B54" s="28"/>
      <c r="C54" s="32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</row>
    <row r="55" spans="1:18" x14ac:dyDescent="0.25">
      <c r="C55" s="8" t="s">
        <v>67</v>
      </c>
      <c r="D55" s="9">
        <f t="array" ref="D55">INDEX('Back data'!$A$308:$AA$308,,MAX(IF('Back data'!$A$308:$AA$308&lt;&gt;"",COLUMN('Back data'!$A$308:$AA$308)))-D$6)+INDEX('Back data'!$A$309:$AA$309,,MAX(IF('Back data'!$A$309:$AA$309&lt;&gt;"",COLUMN('Back data'!$A$309:$AA$309)))-D$6)</f>
        <v>64.36</v>
      </c>
      <c r="E55" s="9">
        <f t="array" ref="E55">INDEX('Back data'!$A$308:$AA$308,,MAX(IF('Back data'!$A$308:$AA$308&lt;&gt;"",COLUMN('Back data'!$A$308:$AA$308)))-E$6)+INDEX('Back data'!$A$309:$AA$309,,MAX(IF('Back data'!$A$309:$AA$309&lt;&gt;"",COLUMN('Back data'!$A$309:$AA$309)))-E$6)</f>
        <v>69.7</v>
      </c>
      <c r="F55" s="9">
        <f t="array" ref="F55">INDEX('Back data'!$A$308:$AA$308,,MAX(IF('Back data'!$A$308:$AA$308&lt;&gt;"",COLUMN('Back data'!$A$308:$AA$308)))-F$6)+INDEX('Back data'!$A$309:$AA$309,,MAX(IF('Back data'!$A$309:$AA$309&lt;&gt;"",COLUMN('Back data'!$A$309:$AA$309)))-F$6)</f>
        <v>69.09</v>
      </c>
      <c r="G55" s="9">
        <f t="array" ref="G55">INDEX('Back data'!$A$308:$AA$308,,MAX(IF('Back data'!$A$308:$AA$308&lt;&gt;"",COLUMN('Back data'!$A$308:$AA$308)))-G$6)+INDEX('Back data'!$A$309:$AA$309,,MAX(IF('Back data'!$A$309:$AA$309&lt;&gt;"",COLUMN('Back data'!$A$309:$AA$309)))-G$6)</f>
        <v>69.790000000000006</v>
      </c>
      <c r="H55" s="9">
        <f t="array" ref="H55">INDEX('Back data'!$A$308:$AA$308,,MAX(IF('Back data'!$A$308:$AA$308&lt;&gt;"",COLUMN('Back data'!$A$308:$AA$308)))-H$6)+INDEX('Back data'!$A$309:$AA$309,,MAX(IF('Back data'!$A$309:$AA$309&lt;&gt;"",COLUMN('Back data'!$A$309:$AA$309)))-H$6)</f>
        <v>75.58</v>
      </c>
      <c r="I55" s="9">
        <f t="array" ref="I55">INDEX('Back data'!$A$308:$AA$308,,MAX(IF('Back data'!$A$308:$AA$308&lt;&gt;"",COLUMN('Back data'!$A$308:$AA$308)))-I$6)+INDEX('Back data'!$A$309:$AA$309,,MAX(IF('Back data'!$A$309:$AA$309&lt;&gt;"",COLUMN('Back data'!$A$309:$AA$309)))-I$6)</f>
        <v>77.75</v>
      </c>
      <c r="J55" s="9">
        <f t="array" ref="J55">INDEX('Back data'!$A$308:$AA$308,,MAX(IF('Back data'!$A$308:$AA$308&lt;&gt;"",COLUMN('Back data'!$A$308:$AA$308)))-J$6)+INDEX('Back data'!$A$309:$AA$309,,MAX(IF('Back data'!$A$309:$AA$309&lt;&gt;"",COLUMN('Back data'!$A$309:$AA$309)))-J$6)</f>
        <v>82.64</v>
      </c>
      <c r="K55" s="9">
        <f t="array" ref="K55">INDEX('Back data'!$A$308:$AA$308,,MAX(IF('Back data'!$A$308:$AA$308&lt;&gt;"",COLUMN('Back data'!$A$308:$AA$308)))-K$6)+INDEX('Back data'!$A$309:$AA$309,,MAX(IF('Back data'!$A$309:$AA$309&lt;&gt;"",COLUMN('Back data'!$A$309:$AA$309)))-K$6)</f>
        <v>81.78</v>
      </c>
      <c r="L55" s="9">
        <f t="array" ref="L55">INDEX('Back data'!$A$308:$AA$308,,MAX(IF('Back data'!$A$308:$AA$308&lt;&gt;"",COLUMN('Back data'!$A$308:$AA$308)))-L$6)+INDEX('Back data'!$A$309:$AA$309,,MAX(IF('Back data'!$A$309:$AA$309&lt;&gt;"",COLUMN('Back data'!$A$309:$AA$309)))-L$6)</f>
        <v>80.59</v>
      </c>
      <c r="M55" s="9">
        <f t="array" ref="M55">INDEX('Back data'!$A$308:$AA$308,,MAX(IF('Back data'!$A$308:$AA$308&lt;&gt;"",COLUMN('Back data'!$A$308:$AA$308)))-M$6)+INDEX('Back data'!$A$309:$AA$309,,MAX(IF('Back data'!$A$309:$AA$309&lt;&gt;"",COLUMN('Back data'!$A$309:$AA$309)))-M$6)</f>
        <v>86.81</v>
      </c>
      <c r="N55" s="9">
        <f t="array" ref="N55">INDEX('Back data'!$A$308:$AA$308,,MAX(IF('Back data'!$A$308:$AA$308&lt;&gt;"",COLUMN('Back data'!$A$308:$AA$308)))-N$6)+INDEX('Back data'!$A$309:$AA$309,,MAX(IF('Back data'!$A$309:$AA$309&lt;&gt;"",COLUMN('Back data'!$A$309:$AA$309)))-N$6)</f>
        <v>80.289999999999992</v>
      </c>
      <c r="O55" s="9">
        <f t="array" ref="O55">INDEX('Back data'!$A$308:$AA$308,,MAX(IF('Back data'!$A$308:$AA$308&lt;&gt;"",COLUMN('Back data'!$A$308:$AA$308)))-O$6)+INDEX('Back data'!$A$309:$AA$309,,MAX(IF('Back data'!$A$309:$AA$309&lt;&gt;"",COLUMN('Back data'!$A$309:$AA$309)))-O$6)</f>
        <v>83.57</v>
      </c>
      <c r="P55" s="9">
        <f t="array" ref="P55">INDEX('Back data'!$A$308:$AA$308,,MAX(IF('Back data'!$A$308:$AA$308&lt;&gt;"",COLUMN('Back data'!$A$308:$AA$308)))-P$6)+INDEX('Back data'!$A$309:$AA$309,,MAX(IF('Back data'!$A$309:$AA$309&lt;&gt;"",COLUMN('Back data'!$A$309:$AA$309)))-P$6)</f>
        <v>79.59</v>
      </c>
    </row>
    <row r="56" spans="1:18" x14ac:dyDescent="0.25">
      <c r="A56" s="34" t="s">
        <v>73</v>
      </c>
      <c r="B56" s="28" t="s">
        <v>29</v>
      </c>
      <c r="C56" s="10" t="s">
        <v>69</v>
      </c>
      <c r="D56" s="11">
        <f t="array" ref="D56">INDEX('Back data'!$A$308:$AA$308,,MAX(IF('Back data'!$A$308:$AA$308&lt;&gt;"",COLUMN('Back data'!$A$308:$AA$308)))-D$6)/D55</f>
        <v>0.75652579241765072</v>
      </c>
      <c r="E56" s="11">
        <f t="array" ref="E56">INDEX('Back data'!$A$308:$AA$308,,MAX(IF('Back data'!$A$308:$AA$308&lt;&gt;"",COLUMN('Back data'!$A$308:$AA$308)))-E$6)/E55</f>
        <v>0.80258249641319934</v>
      </c>
      <c r="F56" s="11">
        <f t="array" ref="F56">INDEX('Back data'!$A$308:$AA$308,,MAX(IF('Back data'!$A$308:$AA$308&lt;&gt;"",COLUMN('Back data'!$A$308:$AA$308)))-F$6)/F55</f>
        <v>0.79302359241568965</v>
      </c>
      <c r="G56" s="11">
        <f t="array" ref="G56">INDEX('Back data'!$A$308:$AA$308,,MAX(IF('Back data'!$A$308:$AA$308&lt;&gt;"",COLUMN('Back data'!$A$308:$AA$308)))-G$6)/G55</f>
        <v>0.79767875053732618</v>
      </c>
      <c r="H56" s="11">
        <f t="array" ref="H56">INDEX('Back data'!$A$308:$AA$308,,MAX(IF('Back data'!$A$308:$AA$308&lt;&gt;"",COLUMN('Back data'!$A$308:$AA$308)))-H$6)/H55</f>
        <v>0.80285789891505688</v>
      </c>
      <c r="I56" s="11">
        <f t="array" ref="I56">INDEX('Back data'!$A$308:$AA$308,,MAX(IF('Back data'!$A$308:$AA$308&lt;&gt;"",COLUMN('Back data'!$A$308:$AA$308)))-I$6)/I55</f>
        <v>0.79163987138263658</v>
      </c>
      <c r="J56" s="11">
        <f t="array" ref="J56">INDEX('Back data'!$A$308:$AA$308,,MAX(IF('Back data'!$A$308:$AA$308&lt;&gt;"",COLUMN('Back data'!$A$308:$AA$308)))-J$6)/J55</f>
        <v>0.81558567279767669</v>
      </c>
      <c r="K56" s="11">
        <f t="array" ref="K56">INDEX('Back data'!$A$308:$AA$308,,MAX(IF('Back data'!$A$308:$AA$308&lt;&gt;"",COLUMN('Back data'!$A$308:$AA$308)))-K$6)/K55</f>
        <v>0.77622890682318413</v>
      </c>
      <c r="L56" s="11">
        <f t="array" ref="L56">INDEX('Back data'!$A$308:$AA$308,,MAX(IF('Back data'!$A$308:$AA$308&lt;&gt;"",COLUMN('Back data'!$A$308:$AA$308)))-L$6)/L55</f>
        <v>0.82925921330189845</v>
      </c>
      <c r="M56" s="11">
        <f t="array" ref="M56">INDEX('Back data'!$A$308:$AA$308,,MAX(IF('Back data'!$A$308:$AA$308&lt;&gt;"",COLUMN('Back data'!$A$308:$AA$308)))-M$6)/M55</f>
        <v>0.78930998732864865</v>
      </c>
      <c r="N56" s="11">
        <f t="array" ref="N56">INDEX('Back data'!$A$308:$AA$308,,MAX(IF('Back data'!$A$308:$AA$308&lt;&gt;"",COLUMN('Back data'!$A$308:$AA$308)))-N$6)/N55</f>
        <v>0.87457964877319727</v>
      </c>
      <c r="O56" s="11">
        <f t="array" ref="O56">INDEX('Back data'!$A$308:$AA$308,,MAX(IF('Back data'!$A$308:$AA$308&lt;&gt;"",COLUMN('Back data'!$A$308:$AA$308)))-O$6)/O55</f>
        <v>0.83917673806389859</v>
      </c>
      <c r="P56" s="11">
        <f t="array" ref="P56">INDEX('Back data'!$A$308:$AA$308,,MAX(IF('Back data'!$A$308:$AA$308&lt;&gt;"",COLUMN('Back data'!$A$308:$AA$308)))-P$6)/P55</f>
        <v>0.79205930393265478</v>
      </c>
    </row>
    <row r="57" spans="1:18" x14ac:dyDescent="0.25">
      <c r="A57" s="34" t="s">
        <v>73</v>
      </c>
      <c r="B57" s="28" t="s">
        <v>29</v>
      </c>
      <c r="C57" s="10" t="s">
        <v>70</v>
      </c>
      <c r="D57" s="11">
        <f t="array" ref="D57">+INDEX('Back data'!$A$309:$AA$309,,MAX(IF('Back data'!$A$309:$AA$309&lt;&gt;"",COLUMN('Back data'!$A$309:$AA$309)))-D$6)/D55</f>
        <v>0.24347420758234928</v>
      </c>
      <c r="E57" s="11">
        <f t="array" ref="E57">+INDEX('Back data'!$A$309:$AA$309,,MAX(IF('Back data'!$A$309:$AA$309&lt;&gt;"",COLUMN('Back data'!$A$309:$AA$309)))-E$6)/E55</f>
        <v>0.19741750358680057</v>
      </c>
      <c r="F57" s="11">
        <f t="array" ref="F57">+INDEX('Back data'!$A$309:$AA$309,,MAX(IF('Back data'!$A$309:$AA$309&lt;&gt;"",COLUMN('Back data'!$A$309:$AA$309)))-F$6)/F55</f>
        <v>0.20697640758431032</v>
      </c>
      <c r="G57" s="11">
        <f t="array" ref="G57">+INDEX('Back data'!$A$309:$AA$309,,MAX(IF('Back data'!$A$309:$AA$309&lt;&gt;"",COLUMN('Back data'!$A$309:$AA$309)))-G$6)/G55</f>
        <v>0.20232124946267371</v>
      </c>
      <c r="H57" s="11">
        <f t="array" ref="H57">+INDEX('Back data'!$A$309:$AA$309,,MAX(IF('Back data'!$A$309:$AA$309&lt;&gt;"",COLUMN('Back data'!$A$309:$AA$309)))-H$6)/H55</f>
        <v>0.19714210108494312</v>
      </c>
      <c r="I57" s="11">
        <f t="array" ref="I57">+INDEX('Back data'!$A$309:$AA$309,,MAX(IF('Back data'!$A$309:$AA$309&lt;&gt;"",COLUMN('Back data'!$A$309:$AA$309)))-I$6)/I55</f>
        <v>0.20836012861736333</v>
      </c>
      <c r="J57" s="11">
        <f t="array" ref="J57">+INDEX('Back data'!$A$309:$AA$309,,MAX(IF('Back data'!$A$309:$AA$309&lt;&gt;"",COLUMN('Back data'!$A$309:$AA$309)))-J$6)/J55</f>
        <v>0.18441432720232334</v>
      </c>
      <c r="K57" s="11">
        <f t="array" ref="K57">+INDEX('Back data'!$A$309:$AA$309,,MAX(IF('Back data'!$A$309:$AA$309&lt;&gt;"",COLUMN('Back data'!$A$309:$AA$309)))-K$6)/K55</f>
        <v>0.22377109317681584</v>
      </c>
      <c r="L57" s="11">
        <f t="array" ref="L57">+INDEX('Back data'!$A$309:$AA$309,,MAX(IF('Back data'!$A$309:$AA$309&lt;&gt;"",COLUMN('Back data'!$A$309:$AA$309)))-L$6)/L55</f>
        <v>0.1707407866981015</v>
      </c>
      <c r="M57" s="11">
        <f t="array" ref="M57">+INDEX('Back data'!$A$309:$AA$309,,MAX(IF('Back data'!$A$309:$AA$309&lt;&gt;"",COLUMN('Back data'!$A$309:$AA$309)))-M$6)/M55</f>
        <v>0.21069001267135121</v>
      </c>
      <c r="N57" s="11">
        <f t="array" ref="N57">+INDEX('Back data'!$A$309:$AA$309,,MAX(IF('Back data'!$A$309:$AA$309&lt;&gt;"",COLUMN('Back data'!$A$309:$AA$309)))-N$6)/N55</f>
        <v>0.12542035122680287</v>
      </c>
      <c r="O57" s="11">
        <f t="array" ref="O57">+INDEX('Back data'!$A$309:$AA$309,,MAX(IF('Back data'!$A$309:$AA$309&lt;&gt;"",COLUMN('Back data'!$A$309:$AA$309)))-O$6)/O55</f>
        <v>0.16082326193610147</v>
      </c>
      <c r="P57" s="11">
        <f t="array" ref="P57">+INDEX('Back data'!$A$309:$AA$309,,MAX(IF('Back data'!$A$309:$AA$309&lt;&gt;"",COLUMN('Back data'!$A$309:$AA$309)))-P$6)/P55</f>
        <v>0.20794069606734514</v>
      </c>
      <c r="R57" s="57"/>
    </row>
    <row r="60" spans="1:18" x14ac:dyDescent="0.25">
      <c r="C60" s="8" t="s">
        <v>67</v>
      </c>
      <c r="D60" s="9">
        <f t="array" ref="D60">INDEX('Back data'!$A$314:$AA$314,,MAX(IF('Back data'!$A$314:$AA$314&lt;&gt;"",COLUMN('Back data'!$A$314:$AA$314)))-D$6)+INDEX('Back data'!$A$315:$AA$315,,MAX(IF('Back data'!$A$315:$AA$315&lt;&gt;"",COLUMN('Back data'!$A$315:$AA$315)))-D$6)</f>
        <v>69.42</v>
      </c>
      <c r="E60" s="9">
        <f t="array" ref="E60">INDEX('Back data'!$A$314:$AA$314,,MAX(IF('Back data'!$A$314:$AA$314&lt;&gt;"",COLUMN('Back data'!$A$314:$AA$314)))-E$6)+INDEX('Back data'!$A$315:$AA$315,,MAX(IF('Back data'!$A$315:$AA$315&lt;&gt;"",COLUMN('Back data'!$A$315:$AA$315)))-E$6)</f>
        <v>73.580000000000013</v>
      </c>
      <c r="F60" s="9">
        <f t="array" ref="F60">INDEX('Back data'!$A$314:$AA$314,,MAX(IF('Back data'!$A$314:$AA$314&lt;&gt;"",COLUMN('Back data'!$A$314:$AA$314)))-F$6)+INDEX('Back data'!$A$315:$AA$315,,MAX(IF('Back data'!$A$315:$AA$315&lt;&gt;"",COLUMN('Back data'!$A$315:$AA$315)))-F$6)</f>
        <v>74.22999999999999</v>
      </c>
      <c r="G60" s="9">
        <f t="array" ref="G60">INDEX('Back data'!$A$314:$AA$314,,MAX(IF('Back data'!$A$314:$AA$314&lt;&gt;"",COLUMN('Back data'!$A$314:$AA$314)))-G$6)+INDEX('Back data'!$A$315:$AA$315,,MAX(IF('Back data'!$A$315:$AA$315&lt;&gt;"",COLUMN('Back data'!$A$315:$AA$315)))-G$6)</f>
        <v>76.449999999999989</v>
      </c>
      <c r="H60" s="9">
        <f t="array" ref="H60">INDEX('Back data'!$A$314:$AA$314,,MAX(IF('Back data'!$A$314:$AA$314&lt;&gt;"",COLUMN('Back data'!$A$314:$AA$314)))-H$6)+INDEX('Back data'!$A$315:$AA$315,,MAX(IF('Back data'!$A$315:$AA$315&lt;&gt;"",COLUMN('Back data'!$A$315:$AA$315)))-H$6)</f>
        <v>79.72</v>
      </c>
      <c r="I60" s="9">
        <f t="array" ref="I60">INDEX('Back data'!$A$314:$AA$314,,MAX(IF('Back data'!$A$314:$AA$314&lt;&gt;"",COLUMN('Back data'!$A$314:$AA$314)))-I$6)+INDEX('Back data'!$A$315:$AA$315,,MAX(IF('Back data'!$A$315:$AA$315&lt;&gt;"",COLUMN('Back data'!$A$315:$AA$315)))-I$6)</f>
        <v>77.190000000000012</v>
      </c>
      <c r="J60" s="9">
        <f t="array" ref="J60">INDEX('Back data'!$A$314:$AA$314,,MAX(IF('Back data'!$A$314:$AA$314&lt;&gt;"",COLUMN('Back data'!$A$314:$AA$314)))-J$6)+INDEX('Back data'!$A$315:$AA$315,,MAX(IF('Back data'!$A$315:$AA$315&lt;&gt;"",COLUMN('Back data'!$A$315:$AA$315)))-J$6)</f>
        <v>79.599999999999994</v>
      </c>
      <c r="K60" s="9">
        <f t="array" ref="K60">INDEX('Back data'!$A$314:$AA$314,,MAX(IF('Back data'!$A$314:$AA$314&lt;&gt;"",COLUMN('Back data'!$A$314:$AA$314)))-K$6)+INDEX('Back data'!$A$315:$AA$315,,MAX(IF('Back data'!$A$315:$AA$315&lt;&gt;"",COLUMN('Back data'!$A$315:$AA$315)))-K$6)</f>
        <v>79.389999999999986</v>
      </c>
      <c r="L60" s="9">
        <f t="array" ref="L60">INDEX('Back data'!$A$314:$AA$314,,MAX(IF('Back data'!$A$314:$AA$314&lt;&gt;"",COLUMN('Back data'!$A$314:$AA$314)))-L$6)+INDEX('Back data'!$A$315:$AA$315,,MAX(IF('Back data'!$A$315:$AA$315&lt;&gt;"",COLUMN('Back data'!$A$315:$AA$315)))-L$6)</f>
        <v>83.44</v>
      </c>
      <c r="M60" s="9">
        <f t="array" ref="M60">INDEX('Back data'!$A$314:$AA$314,,MAX(IF('Back data'!$A$314:$AA$314&lt;&gt;"",COLUMN('Back data'!$A$314:$AA$314)))-M$6)+INDEX('Back data'!$A$315:$AA$315,,MAX(IF('Back data'!$A$315:$AA$315&lt;&gt;"",COLUMN('Back data'!$A$315:$AA$315)))-M$6)</f>
        <v>84.38000000000001</v>
      </c>
      <c r="N60" s="9">
        <f t="array" ref="N60">INDEX('Back data'!$A$314:$AA$314,,MAX(IF('Back data'!$A$314:$AA$314&lt;&gt;"",COLUMN('Back data'!$A$314:$AA$314)))-N$6)+INDEX('Back data'!$A$315:$AA$315,,MAX(IF('Back data'!$A$315:$AA$315&lt;&gt;"",COLUMN('Back data'!$A$315:$AA$315)))-N$6)</f>
        <v>85.339999999999989</v>
      </c>
      <c r="O60" s="9">
        <f t="array" ref="O60">INDEX('Back data'!$A$314:$AA$314,,MAX(IF('Back data'!$A$314:$AA$314&lt;&gt;"",COLUMN('Back data'!$A$314:$AA$314)))-O$6)+INDEX('Back data'!$A$315:$AA$315,,MAX(IF('Back data'!$A$315:$AA$315&lt;&gt;"",COLUMN('Back data'!$A$315:$AA$315)))-O$6)</f>
        <v>87.09</v>
      </c>
      <c r="P60" s="9">
        <f t="array" ref="P60">INDEX('Back data'!$A$314:$AA$314,,MAX(IF('Back data'!$A$314:$AA$314&lt;&gt;"",COLUMN('Back data'!$A$314:$AA$314)))-P$6)+INDEX('Back data'!$A$315:$AA$315,,MAX(IF('Back data'!$A$315:$AA$315&lt;&gt;"",COLUMN('Back data'!$A$315:$AA$315)))-P$6)</f>
        <v>86.429999999999993</v>
      </c>
    </row>
    <row r="61" spans="1:18" x14ac:dyDescent="0.25">
      <c r="A61" s="34" t="s">
        <v>73</v>
      </c>
      <c r="B61" s="28" t="s">
        <v>34</v>
      </c>
      <c r="C61" s="10" t="s">
        <v>69</v>
      </c>
      <c r="D61" s="11">
        <f t="array" ref="D61">INDEX('Back data'!$A$314:$AA$314,,MAX(IF('Back data'!$A$314:$AA$314&lt;&gt;"",COLUMN('Back data'!$A$314:$AA$314)))-D$6)/D60</f>
        <v>0.90968020743301636</v>
      </c>
      <c r="E61" s="11">
        <f t="array" ref="E61">INDEX('Back data'!$A$314:$AA$314,,MAX(IF('Back data'!$A$314:$AA$314&lt;&gt;"",COLUMN('Back data'!$A$314:$AA$314)))-E$6)/E60</f>
        <v>0.89752650176678439</v>
      </c>
      <c r="F61" s="11">
        <f t="array" ref="F61">INDEX('Back data'!$A$314:$AA$314,,MAX(IF('Back data'!$A$314:$AA$314&lt;&gt;"",COLUMN('Back data'!$A$314:$AA$314)))-F$6)/F60</f>
        <v>0.92684898289101447</v>
      </c>
      <c r="G61" s="11">
        <f t="array" ref="G61">INDEX('Back data'!$A$314:$AA$314,,MAX(IF('Back data'!$A$314:$AA$314&lt;&gt;"",COLUMN('Back data'!$A$314:$AA$314)))-G$6)/G60</f>
        <v>0.91079136690647489</v>
      </c>
      <c r="H61" s="11">
        <f t="array" ref="H61">INDEX('Back data'!$A$314:$AA$314,,MAX(IF('Back data'!$A$314:$AA$314&lt;&gt;"",COLUMN('Back data'!$A$314:$AA$314)))-H$6)/H60</f>
        <v>0.92636728549924729</v>
      </c>
      <c r="I61" s="11">
        <f t="array" ref="I61">INDEX('Back data'!$A$314:$AA$314,,MAX(IF('Back data'!$A$314:$AA$314&lt;&gt;"",COLUMN('Back data'!$A$314:$AA$314)))-I$6)/I60</f>
        <v>0.93833398108563282</v>
      </c>
      <c r="J61" s="11">
        <f t="array" ref="J61">INDEX('Back data'!$A$314:$AA$314,,MAX(IF('Back data'!$A$314:$AA$314&lt;&gt;"",COLUMN('Back data'!$A$314:$AA$314)))-J$6)/J60</f>
        <v>0.95326633165829144</v>
      </c>
      <c r="K61" s="11">
        <f t="array" ref="K61">INDEX('Back data'!$A$314:$AA$314,,MAX(IF('Back data'!$A$314:$AA$314&lt;&gt;"",COLUMN('Back data'!$A$314:$AA$314)))-K$6)/K60</f>
        <v>0.9329890414409876</v>
      </c>
      <c r="L61" s="11">
        <f t="array" ref="L61">INDEX('Back data'!$A$314:$AA$314,,MAX(IF('Back data'!$A$314:$AA$314&lt;&gt;"",COLUMN('Back data'!$A$314:$AA$314)))-L$6)/L60</f>
        <v>0.93240651965484178</v>
      </c>
      <c r="M61" s="11">
        <f t="array" ref="M61">INDEX('Back data'!$A$314:$AA$314,,MAX(IF('Back data'!$A$314:$AA$314&lt;&gt;"",COLUMN('Back data'!$A$314:$AA$314)))-M$6)/M60</f>
        <v>0.92747096468357426</v>
      </c>
      <c r="N61" s="11">
        <f t="array" ref="N61">INDEX('Back data'!$A$314:$AA$314,,MAX(IF('Back data'!$A$314:$AA$314&lt;&gt;"",COLUMN('Back data'!$A$314:$AA$314)))-N$6)/N60</f>
        <v>0.94445746426060473</v>
      </c>
      <c r="O61" s="11">
        <f t="array" ref="O61">INDEX('Back data'!$A$314:$AA$314,,MAX(IF('Back data'!$A$314:$AA$314&lt;&gt;"",COLUMN('Back data'!$A$314:$AA$314)))-O$6)/O60</f>
        <v>0.95751521414628538</v>
      </c>
      <c r="P61" s="11">
        <f t="array" ref="P61">INDEX('Back data'!$A$314:$AA$314,,MAX(IF('Back data'!$A$314:$AA$314&lt;&gt;"",COLUMN('Back data'!$A$314:$AA$314)))-P$6)/P60</f>
        <v>0.94700914034478767</v>
      </c>
    </row>
    <row r="62" spans="1:18" x14ac:dyDescent="0.25">
      <c r="A62" s="34" t="s">
        <v>73</v>
      </c>
      <c r="B62" s="28" t="s">
        <v>34</v>
      </c>
      <c r="C62" s="10" t="s">
        <v>70</v>
      </c>
      <c r="D62" s="11">
        <f t="array" ref="D62">INDEX('Back data'!$A$315:$AA$315,,MAX(IF('Back data'!$A$315:$AA$315&lt;&gt;"",COLUMN('Back data'!$A$315:$AA$315)))-D$6)/D60</f>
        <v>9.0319792566983567E-2</v>
      </c>
      <c r="E62" s="11">
        <f t="array" ref="E62">INDEX('Back data'!$A$315:$AA$315,,MAX(IF('Back data'!$A$315:$AA$315&lt;&gt;"",COLUMN('Back data'!$A$315:$AA$315)))-E$6)/E60</f>
        <v>0.10247349823321553</v>
      </c>
      <c r="F62" s="11">
        <f t="array" ref="F62">INDEX('Back data'!$A$315:$AA$315,,MAX(IF('Back data'!$A$315:$AA$315&lt;&gt;"",COLUMN('Back data'!$A$315:$AA$315)))-F$6)/F60</f>
        <v>7.3151017108985597E-2</v>
      </c>
      <c r="G62" s="11">
        <f t="array" ref="G62">INDEX('Back data'!$A$315:$AA$315,,MAX(IF('Back data'!$A$315:$AA$315&lt;&gt;"",COLUMN('Back data'!$A$315:$AA$315)))-G$6)/G60</f>
        <v>8.9208633093525197E-2</v>
      </c>
      <c r="H62" s="11">
        <f t="array" ref="H62">INDEX('Back data'!$A$315:$AA$315,,MAX(IF('Back data'!$A$315:$AA$315&lt;&gt;"",COLUMN('Back data'!$A$315:$AA$315)))-H$6)/H60</f>
        <v>7.3632714500752636E-2</v>
      </c>
      <c r="I62" s="11">
        <f t="array" ref="I62">INDEX('Back data'!$A$315:$AA$315,,MAX(IF('Back data'!$A$315:$AA$315&lt;&gt;"",COLUMN('Back data'!$A$315:$AA$315)))-I$6)/I60</f>
        <v>6.1666018914367134E-2</v>
      </c>
      <c r="J62" s="11">
        <f t="array" ref="J62">INDEX('Back data'!$A$315:$AA$315,,MAX(IF('Back data'!$A$315:$AA$315&lt;&gt;"",COLUMN('Back data'!$A$315:$AA$315)))-J$6)/J60</f>
        <v>4.6733668341708549E-2</v>
      </c>
      <c r="K62" s="11">
        <f t="array" ref="K62">INDEX('Back data'!$A$315:$AA$315,,MAX(IF('Back data'!$A$315:$AA$315&lt;&gt;"",COLUMN('Back data'!$A$315:$AA$315)))-K$6)/K60</f>
        <v>6.7010958559012485E-2</v>
      </c>
      <c r="L62" s="11">
        <f t="array" ref="L62">INDEX('Back data'!$A$315:$AA$315,,MAX(IF('Back data'!$A$315:$AA$315&lt;&gt;"",COLUMN('Back data'!$A$315:$AA$315)))-L$6)/L60</f>
        <v>6.7593480345158191E-2</v>
      </c>
      <c r="M62" s="11">
        <f t="array" ref="M62">INDEX('Back data'!$A$315:$AA$315,,MAX(IF('Back data'!$A$315:$AA$315&lt;&gt;"",COLUMN('Back data'!$A$315:$AA$315)))-M$6)/M60</f>
        <v>7.2529035316425683E-2</v>
      </c>
      <c r="N62" s="11">
        <f t="array" ref="N62">INDEX('Back data'!$A$315:$AA$315,,MAX(IF('Back data'!$A$315:$AA$315&lt;&gt;"",COLUMN('Back data'!$A$315:$AA$315)))-N$6)/N60</f>
        <v>5.5542535739395368E-2</v>
      </c>
      <c r="O62" s="11">
        <f t="array" ref="O62">INDEX('Back data'!$A$315:$AA$315,,MAX(IF('Back data'!$A$315:$AA$315&lt;&gt;"",COLUMN('Back data'!$A$315:$AA$315)))-O$6)/O60</f>
        <v>4.2484785853714548E-2</v>
      </c>
      <c r="P62" s="11">
        <f t="array" ref="P62">INDEX('Back data'!$A$315:$AA$315,,MAX(IF('Back data'!$A$315:$AA$315&lt;&gt;"",COLUMN('Back data'!$A$315:$AA$315)))-P$6)/P60</f>
        <v>5.2990859655212316E-2</v>
      </c>
      <c r="R62" s="57"/>
    </row>
    <row r="65" spans="1:18" x14ac:dyDescent="0.25">
      <c r="C65" s="8" t="s">
        <v>67</v>
      </c>
      <c r="D65" s="9">
        <f t="array" ref="D65">INDEX('Back data'!$A$320:$AA$320,,MAX(IF('Back data'!$A$320:$AA$320&lt;&gt;"",COLUMN('Back data'!$A$320:$AA$320)))-D$6)+INDEX('Back data'!$A$321:$AA$321,,MAX(IF('Back data'!$A$321:$AA$321&lt;&gt;"",COLUMN('Back data'!$A$321:$AA$321)))-D$6)</f>
        <v>71.430000000000007</v>
      </c>
      <c r="E65" s="9">
        <f t="array" ref="E65">INDEX('Back data'!$A$320:$AA$320,,MAX(IF('Back data'!$A$320:$AA$320&lt;&gt;"",COLUMN('Back data'!$A$320:$AA$320)))-E$6)+INDEX('Back data'!$A$321:$AA$321,,MAX(IF('Back data'!$A$321:$AA$321&lt;&gt;"",COLUMN('Back data'!$A$321:$AA$321)))-E$6)</f>
        <v>71.540000000000006</v>
      </c>
      <c r="F65" s="9">
        <f t="array" ref="F65">INDEX('Back data'!$A$320:$AA$320,,MAX(IF('Back data'!$A$320:$AA$320&lt;&gt;"",COLUMN('Back data'!$A$320:$AA$320)))-F$6)+INDEX('Back data'!$A$321:$AA$321,,MAX(IF('Back data'!$A$321:$AA$321&lt;&gt;"",COLUMN('Back data'!$A$321:$AA$321)))-F$6)</f>
        <v>69.41</v>
      </c>
      <c r="G65" s="9">
        <f t="array" ref="G65">INDEX('Back data'!$A$320:$AA$320,,MAX(IF('Back data'!$A$320:$AA$320&lt;&gt;"",COLUMN('Back data'!$A$320:$AA$320)))-G$6)+INDEX('Back data'!$A$321:$AA$321,,MAX(IF('Back data'!$A$321:$AA$321&lt;&gt;"",COLUMN('Back data'!$A$321:$AA$321)))-G$6)</f>
        <v>75.83</v>
      </c>
      <c r="H65" s="9">
        <f t="array" ref="H65">INDEX('Back data'!$A$320:$AA$320,,MAX(IF('Back data'!$A$320:$AA$320&lt;&gt;"",COLUMN('Back data'!$A$320:$AA$320)))-H$6)+INDEX('Back data'!$A$321:$AA$321,,MAX(IF('Back data'!$A$321:$AA$321&lt;&gt;"",COLUMN('Back data'!$A$321:$AA$321)))-H$6)</f>
        <v>82.76</v>
      </c>
      <c r="I65" s="9">
        <f t="array" ref="I65">INDEX('Back data'!$A$320:$AA$320,,MAX(IF('Back data'!$A$320:$AA$320&lt;&gt;"",COLUMN('Back data'!$A$320:$AA$320)))-I$6)+INDEX('Back data'!$A$321:$AA$321,,MAX(IF('Back data'!$A$321:$AA$321&lt;&gt;"",COLUMN('Back data'!$A$321:$AA$321)))-I$6)</f>
        <v>81.819999999999993</v>
      </c>
      <c r="J65" s="9">
        <f t="array" ref="J65">INDEX('Back data'!$A$320:$AA$320,,MAX(IF('Back data'!$A$320:$AA$320&lt;&gt;"",COLUMN('Back data'!$A$320:$AA$320)))-J$6)+INDEX('Back data'!$A$321:$AA$321,,MAX(IF('Back data'!$A$321:$AA$321&lt;&gt;"",COLUMN('Back data'!$A$321:$AA$321)))-J$6)</f>
        <v>83.08</v>
      </c>
      <c r="K65" s="9">
        <f t="array" ref="K65">INDEX('Back data'!$A$320:$AA$320,,MAX(IF('Back data'!$A$320:$AA$320&lt;&gt;"",COLUMN('Back data'!$A$320:$AA$320)))-K$6)+INDEX('Back data'!$A$321:$AA$321,,MAX(IF('Back data'!$A$321:$AA$321&lt;&gt;"",COLUMN('Back data'!$A$321:$AA$321)))-K$6)</f>
        <v>77.260000000000005</v>
      </c>
      <c r="L65" s="9">
        <f t="array" ref="L65">INDEX('Back data'!$A$320:$AA$320,,MAX(IF('Back data'!$A$320:$AA$320&lt;&gt;"",COLUMN('Back data'!$A$320:$AA$320)))-L$6)+INDEX('Back data'!$A$321:$AA$321,,MAX(IF('Back data'!$A$321:$AA$321&lt;&gt;"",COLUMN('Back data'!$A$321:$AA$321)))-L$6)</f>
        <v>84.32</v>
      </c>
      <c r="M65" s="9">
        <f t="array" ref="M65">INDEX('Back data'!$A$320:$AA$320,,MAX(IF('Back data'!$A$320:$AA$320&lt;&gt;"",COLUMN('Back data'!$A$320:$AA$320)))-M$6)+INDEX('Back data'!$A$321:$AA$321,,MAX(IF('Back data'!$A$321:$AA$321&lt;&gt;"",COLUMN('Back data'!$A$321:$AA$321)))-M$6)</f>
        <v>84.78</v>
      </c>
      <c r="N65" s="9">
        <f t="array" ref="N65">INDEX('Back data'!$A$320:$AA$320,,MAX(IF('Back data'!$A$320:$AA$320&lt;&gt;"",COLUMN('Back data'!$A$320:$AA$320)))-N$6)+INDEX('Back data'!$A$321:$AA$321,,MAX(IF('Back data'!$A$321:$AA$321&lt;&gt;"",COLUMN('Back data'!$A$321:$AA$321)))-N$6)</f>
        <v>83.190000000000012</v>
      </c>
      <c r="O65" s="9">
        <f t="array" ref="O65">INDEX('Back data'!$A$320:$AA$320,,MAX(IF('Back data'!$A$320:$AA$320&lt;&gt;"",COLUMN('Back data'!$A$320:$AA$320)))-O$6)+INDEX('Back data'!$A$321:$AA$321,,MAX(IF('Back data'!$A$321:$AA$321&lt;&gt;"",COLUMN('Back data'!$A$321:$AA$321)))-O$6)</f>
        <v>84.09</v>
      </c>
      <c r="P65" s="9">
        <f t="array" ref="P65">INDEX('Back data'!$A$320:$AA$320,,MAX(IF('Back data'!$A$320:$AA$320&lt;&gt;"",COLUMN('Back data'!$A$320:$AA$320)))-P$6)+INDEX('Back data'!$A$321:$AA$321,,MAX(IF('Back data'!$A$321:$AA$321&lt;&gt;"",COLUMN('Back data'!$A$321:$AA$321)))-P$6)</f>
        <v>80.55</v>
      </c>
    </row>
    <row r="66" spans="1:18" x14ac:dyDescent="0.25">
      <c r="A66" s="34" t="s">
        <v>73</v>
      </c>
      <c r="B66" s="28" t="s">
        <v>39</v>
      </c>
      <c r="C66" s="10" t="s">
        <v>69</v>
      </c>
      <c r="D66" s="11">
        <f t="array" ref="D66">INDEX('Back data'!$A$320:$AA$320,,MAX(IF('Back data'!$A$320:$AA$320&lt;&gt;"",COLUMN('Back data'!$A$320:$AA$320)))-D$6)/D65</f>
        <v>0.9244015119697605</v>
      </c>
      <c r="E66" s="11">
        <f t="array" ref="E66">INDEX('Back data'!$A$320:$AA$320,,MAX(IF('Back data'!$A$320:$AA$320&lt;&gt;"",COLUMN('Back data'!$A$320:$AA$320)))-E$6)/E65</f>
        <v>0.96225887615320094</v>
      </c>
      <c r="F66" s="11">
        <f t="array" ref="F66">INDEX('Back data'!$A$320:$AA$320,,MAX(IF('Back data'!$A$320:$AA$320&lt;&gt;"",COLUMN('Back data'!$A$320:$AA$320)))-F$6)/F65</f>
        <v>0.90188733611871497</v>
      </c>
      <c r="G66" s="11">
        <f t="array" ref="G66">INDEX('Back data'!$A$320:$AA$320,,MAX(IF('Back data'!$A$320:$AA$320&lt;&gt;"",COLUMN('Back data'!$A$320:$AA$320)))-G$6)/G65</f>
        <v>0.91151259396017414</v>
      </c>
      <c r="H66" s="11">
        <f t="array" ref="H66">INDEX('Back data'!$A$320:$AA$320,,MAX(IF('Back data'!$A$320:$AA$320&lt;&gt;"",COLUMN('Back data'!$A$320:$AA$320)))-H$6)/H65</f>
        <v>0.93608023199613333</v>
      </c>
      <c r="I66" s="11">
        <f t="array" ref="I66">INDEX('Back data'!$A$320:$AA$320,,MAX(IF('Back data'!$A$320:$AA$320&lt;&gt;"",COLUMN('Back data'!$A$320:$AA$320)))-I$6)/I65</f>
        <v>0.90540210217550732</v>
      </c>
      <c r="J66" s="11">
        <f t="array" ref="J66">INDEX('Back data'!$A$320:$AA$320,,MAX(IF('Back data'!$A$320:$AA$320&lt;&gt;"",COLUMN('Back data'!$A$320:$AA$320)))-J$6)/J65</f>
        <v>0.89455946076071247</v>
      </c>
      <c r="K66" s="11">
        <f t="array" ref="K66">INDEX('Back data'!$A$320:$AA$320,,MAX(IF('Back data'!$A$320:$AA$320&lt;&gt;"",COLUMN('Back data'!$A$320:$AA$320)))-K$6)/K65</f>
        <v>0.89541806885840025</v>
      </c>
      <c r="L66" s="11">
        <f t="array" ref="L66">INDEX('Back data'!$A$320:$AA$320,,MAX(IF('Back data'!$A$320:$AA$320&lt;&gt;"",COLUMN('Back data'!$A$320:$AA$320)))-L$6)/L65</f>
        <v>0.91247628083491461</v>
      </c>
      <c r="M66" s="11">
        <f t="array" ref="M66">INDEX('Back data'!$A$320:$AA$320,,MAX(IF('Back data'!$A$320:$AA$320&lt;&gt;"",COLUMN('Back data'!$A$320:$AA$320)))-M$6)/M65</f>
        <v>0.91306912007548946</v>
      </c>
      <c r="N66" s="11">
        <f t="array" ref="N66">INDEX('Back data'!$A$320:$AA$320,,MAX(IF('Back data'!$A$320:$AA$320&lt;&gt;"",COLUMN('Back data'!$A$320:$AA$320)))-N$6)/N65</f>
        <v>0.93977641543454737</v>
      </c>
      <c r="O66" s="11">
        <f t="array" ref="O66">INDEX('Back data'!$A$320:$AA$320,,MAX(IF('Back data'!$A$320:$AA$320&lt;&gt;"",COLUMN('Back data'!$A$320:$AA$320)))-O$6)/O65</f>
        <v>0.86145796170769406</v>
      </c>
      <c r="P66" s="11">
        <f t="array" ref="P66">INDEX('Back data'!$A$320:$AA$320,,MAX(IF('Back data'!$A$320:$AA$320&lt;&gt;"",COLUMN('Back data'!$A$320:$AA$320)))-P$6)/P65</f>
        <v>0.96610800744878955</v>
      </c>
    </row>
    <row r="67" spans="1:18" x14ac:dyDescent="0.25">
      <c r="A67" s="34" t="s">
        <v>73</v>
      </c>
      <c r="B67" s="28" t="s">
        <v>39</v>
      </c>
      <c r="C67" s="10" t="s">
        <v>70</v>
      </c>
      <c r="D67" s="11">
        <f t="array" ref="D67">+INDEX('Back data'!$A$321:$AA$321,,MAX(IF('Back data'!$A$321:$AA$321&lt;&gt;"",COLUMN('Back data'!$A$321:$AA$321)))-D$6)/D65</f>
        <v>7.55984880302394E-2</v>
      </c>
      <c r="E67" s="11">
        <f t="array" ref="E67">+INDEX('Back data'!$A$321:$AA$321,,MAX(IF('Back data'!$A$321:$AA$321&lt;&gt;"",COLUMN('Back data'!$A$321:$AA$321)))-E$6)/E65</f>
        <v>3.7741123846798993E-2</v>
      </c>
      <c r="F67" s="11">
        <f t="array" ref="F67">+INDEX('Back data'!$A$321:$AA$321,,MAX(IF('Back data'!$A$321:$AA$321&lt;&gt;"",COLUMN('Back data'!$A$321:$AA$321)))-F$6)/F65</f>
        <v>9.8112663881285117E-2</v>
      </c>
      <c r="G67" s="11">
        <f t="array" ref="G67">+INDEX('Back data'!$A$321:$AA$321,,MAX(IF('Back data'!$A$321:$AA$321&lt;&gt;"",COLUMN('Back data'!$A$321:$AA$321)))-G$6)/G65</f>
        <v>8.8487406039825925E-2</v>
      </c>
      <c r="H67" s="11">
        <f t="array" ref="H67">+INDEX('Back data'!$A$321:$AA$321,,MAX(IF('Back data'!$A$321:$AA$321&lt;&gt;"",COLUMN('Back data'!$A$321:$AA$321)))-H$6)/H65</f>
        <v>6.3919768003866603E-2</v>
      </c>
      <c r="I67" s="11">
        <f t="array" ref="I67">+INDEX('Back data'!$A$321:$AA$321,,MAX(IF('Back data'!$A$321:$AA$321&lt;&gt;"",COLUMN('Back data'!$A$321:$AA$321)))-I$6)/I65</f>
        <v>9.4597897824492794E-2</v>
      </c>
      <c r="J67" s="11">
        <f t="array" ref="J67">+INDEX('Back data'!$A$321:$AA$321,,MAX(IF('Back data'!$A$321:$AA$321&lt;&gt;"",COLUMN('Back data'!$A$321:$AA$321)))-J$6)/J65</f>
        <v>0.10544053923928744</v>
      </c>
      <c r="K67" s="11">
        <f t="array" ref="K67">+INDEX('Back data'!$A$321:$AA$321,,MAX(IF('Back data'!$A$321:$AA$321&lt;&gt;"",COLUMN('Back data'!$A$321:$AA$321)))-K$6)/K65</f>
        <v>0.10458193114159979</v>
      </c>
      <c r="L67" s="11">
        <f t="array" ref="L67">+INDEX('Back data'!$A$321:$AA$321,,MAX(IF('Back data'!$A$321:$AA$321&lt;&gt;"",COLUMN('Back data'!$A$321:$AA$321)))-L$6)/L65</f>
        <v>8.752371916508539E-2</v>
      </c>
      <c r="M67" s="11">
        <f t="array" ref="M67">+INDEX('Back data'!$A$321:$AA$321,,MAX(IF('Back data'!$A$321:$AA$321&lt;&gt;"",COLUMN('Back data'!$A$321:$AA$321)))-M$6)/M65</f>
        <v>8.6930879924510499E-2</v>
      </c>
      <c r="N67" s="11">
        <f t="array" ref="N67">+INDEX('Back data'!$A$321:$AA$321,,MAX(IF('Back data'!$A$321:$AA$321&lt;&gt;"",COLUMN('Back data'!$A$321:$AA$321)))-N$6)/N65</f>
        <v>6.022358456545257E-2</v>
      </c>
      <c r="O67" s="11">
        <f t="array" ref="O67">+INDEX('Back data'!$A$321:$AA$321,,MAX(IF('Back data'!$A$321:$AA$321&lt;&gt;"",COLUMN('Back data'!$A$321:$AA$321)))-O$6)/O65</f>
        <v>0.13854203829230585</v>
      </c>
      <c r="P67" s="11">
        <f t="array" ref="P67">+INDEX('Back data'!$A$321:$AA$321,,MAX(IF('Back data'!$A$321:$AA$321&lt;&gt;"",COLUMN('Back data'!$A$321:$AA$321)))-P$6)/P65</f>
        <v>3.3891992551210427E-2</v>
      </c>
      <c r="R67" s="57"/>
    </row>
    <row r="68" spans="1:18" x14ac:dyDescent="0.25">
      <c r="A68" s="31"/>
      <c r="B68" s="28"/>
      <c r="C68" s="32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</row>
    <row r="69" spans="1:18" x14ac:dyDescent="0.25">
      <c r="A69" s="31"/>
      <c r="B69" s="28"/>
      <c r="C69" s="32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</row>
    <row r="70" spans="1:18" x14ac:dyDescent="0.25">
      <c r="A70" s="31"/>
      <c r="B70" s="28"/>
      <c r="C70" s="32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</row>
    <row r="71" spans="1:18" x14ac:dyDescent="0.25">
      <c r="A71" s="31"/>
      <c r="B71" s="28"/>
      <c r="C71" s="32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</row>
    <row r="72" spans="1:18" x14ac:dyDescent="0.25">
      <c r="A72" s="31"/>
      <c r="B72" s="28"/>
      <c r="C72" s="32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</row>
    <row r="73" spans="1:18" x14ac:dyDescent="0.25">
      <c r="A73" s="6"/>
      <c r="B73" s="7"/>
      <c r="C73" s="8" t="s">
        <v>67</v>
      </c>
      <c r="D73" s="9">
        <f t="array" ref="D73">INDEX('Back data'!$A$181:$AA$181,,MAX(IF('Back data'!$A$181:$AA$181&lt;&gt;"",COLUMN('Back data'!$A$181:$AA$181)))-D$6)+INDEX('Back data'!$A$182:$AA$182,,MAX(IF('Back data'!$A$182:$AA$182&lt;&gt;"",COLUMN('Back data'!$A$182:$AA$182)))-D$6)</f>
        <v>72.300000000000011</v>
      </c>
      <c r="E73" s="9">
        <f t="array" ref="E73">INDEX('Back data'!$A$181:$AA$181,,MAX(IF('Back data'!$A$181:$AA$181&lt;&gt;"",COLUMN('Back data'!$A$181:$AA$181)))-E$6)+INDEX('Back data'!$A$182:$AA$182,,MAX(IF('Back data'!$A$182:$AA$182&lt;&gt;"",COLUMN('Back data'!$A$182:$AA$182)))-E$6)</f>
        <v>74.010000000000005</v>
      </c>
      <c r="F73" s="9">
        <f t="array" ref="F73">INDEX('Back data'!$A$181:$AA$181,,MAX(IF('Back data'!$A$181:$AA$181&lt;&gt;"",COLUMN('Back data'!$A$181:$AA$181)))-F$6)+INDEX('Back data'!$A$182:$AA$182,,MAX(IF('Back data'!$A$182:$AA$182&lt;&gt;"",COLUMN('Back data'!$A$182:$AA$182)))-F$6)</f>
        <v>73.680000000000007</v>
      </c>
      <c r="G73" s="9">
        <f t="array" ref="G73">INDEX('Back data'!$A$181:$AA$181,,MAX(IF('Back data'!$A$181:$AA$181&lt;&gt;"",COLUMN('Back data'!$A$181:$AA$181)))-G$6)+INDEX('Back data'!$A$182:$AA$182,,MAX(IF('Back data'!$A$182:$AA$182&lt;&gt;"",COLUMN('Back data'!$A$182:$AA$182)))-G$6)</f>
        <v>76.88</v>
      </c>
      <c r="H73" s="9">
        <f t="array" ref="H73">INDEX('Back data'!$A$181:$AA$181,,MAX(IF('Back data'!$A$181:$AA$181&lt;&gt;"",COLUMN('Back data'!$A$181:$AA$181)))-H$6)+INDEX('Back data'!$A$182:$AA$182,,MAX(IF('Back data'!$A$182:$AA$182&lt;&gt;"",COLUMN('Back data'!$A$182:$AA$182)))-H$6)</f>
        <v>80.23</v>
      </c>
      <c r="I73" s="9">
        <f t="array" ref="I73">INDEX('Back data'!$A$181:$AA$181,,MAX(IF('Back data'!$A$181:$AA$181&lt;&gt;"",COLUMN('Back data'!$A$181:$AA$181)))-I$6)+INDEX('Back data'!$A$182:$AA$182,,MAX(IF('Back data'!$A$182:$AA$182&lt;&gt;"",COLUMN('Back data'!$A$182:$AA$182)))-I$6)</f>
        <v>83.17</v>
      </c>
      <c r="J73" s="9">
        <f t="array" ref="J73">INDEX('Back data'!$A$181:$AA$181,,MAX(IF('Back data'!$A$181:$AA$181&lt;&gt;"",COLUMN('Back data'!$A$181:$AA$181)))-J$6)+INDEX('Back data'!$A$182:$AA$182,,MAX(IF('Back data'!$A$182:$AA$182&lt;&gt;"",COLUMN('Back data'!$A$182:$AA$182)))-J$6)</f>
        <v>85.31</v>
      </c>
      <c r="K73" s="9">
        <f t="array" ref="K73">INDEX('Back data'!$A$181:$AA$181,,MAX(IF('Back data'!$A$181:$AA$181&lt;&gt;"",COLUMN('Back data'!$A$181:$AA$181)))-K$6)+INDEX('Back data'!$A$182:$AA$182,,MAX(IF('Back data'!$A$182:$AA$182&lt;&gt;"",COLUMN('Back data'!$A$182:$AA$182)))-K$6)</f>
        <v>82.52000000000001</v>
      </c>
      <c r="L73" s="9">
        <f t="array" ref="L73">INDEX('Back data'!$A$181:$AA$181,,MAX(IF('Back data'!$A$181:$AA$181&lt;&gt;"",COLUMN('Back data'!$A$181:$AA$181)))-L$6)+INDEX('Back data'!$A$182:$AA$182,,MAX(IF('Back data'!$A$182:$AA$182&lt;&gt;"",COLUMN('Back data'!$A$182:$AA$182)))-L$6)</f>
        <v>83.36</v>
      </c>
      <c r="M73" s="9">
        <f t="array" ref="M73">INDEX('Back data'!$A$181:$AA$181,,MAX(IF('Back data'!$A$181:$AA$181&lt;&gt;"",COLUMN('Back data'!$A$181:$AA$181)))-M$6)+INDEX('Back data'!$A$182:$AA$182,,MAX(IF('Back data'!$A$182:$AA$182&lt;&gt;"",COLUMN('Back data'!$A$182:$AA$182)))-M$6)</f>
        <v>87.12</v>
      </c>
      <c r="N73" s="9">
        <f t="array" ref="N73">INDEX('Back data'!$A$181:$AA$181,,MAX(IF('Back data'!$A$181:$AA$181&lt;&gt;"",COLUMN('Back data'!$A$181:$AA$181)))-N$6)+INDEX('Back data'!$A$182:$AA$182,,MAX(IF('Back data'!$A$182:$AA$182&lt;&gt;"",COLUMN('Back data'!$A$182:$AA$182)))-N$6)</f>
        <v>86.09</v>
      </c>
      <c r="O73" s="9">
        <f t="array" ref="O73">INDEX('Back data'!$A$181:$AA$181,,MAX(IF('Back data'!$A$181:$AA$181&lt;&gt;"",COLUMN('Back data'!$A$181:$AA$181)))-O$6)+INDEX('Back data'!$A$182:$AA$182,,MAX(IF('Back data'!$A$182:$AA$182&lt;&gt;"",COLUMN('Back data'!$A$182:$AA$182)))-O$6)</f>
        <v>86.9</v>
      </c>
      <c r="P73" s="9">
        <f t="array" ref="P73">INDEX('Back data'!$A$181:$AA$181,,MAX(IF('Back data'!$A$181:$AA$181&lt;&gt;"",COLUMN('Back data'!$A$181:$AA$181)))-P$6)+INDEX('Back data'!$A$182:$AA$182,,MAX(IF('Back data'!$A$182:$AA$182&lt;&gt;"",COLUMN('Back data'!$A$182:$AA$182)))-P$6)</f>
        <v>87.65</v>
      </c>
    </row>
    <row r="74" spans="1:18" x14ac:dyDescent="0.25">
      <c r="A74" s="36" t="s">
        <v>76</v>
      </c>
      <c r="B74" s="37" t="s">
        <v>74</v>
      </c>
      <c r="C74" s="10" t="s">
        <v>69</v>
      </c>
      <c r="D74" s="11">
        <f t="array" ref="D74">INDEX('Back data'!$A$181:$AA$181,,MAX(IF('Back data'!$A$181:$AA$181&lt;&gt;"",COLUMN('Back data'!$A$181:$AA$181)))-D$6)/D73</f>
        <v>0.91535269709543565</v>
      </c>
      <c r="E74" s="11">
        <f t="array" ref="E74">INDEX('Back data'!$A$181:$AA$181,,MAX(IF('Back data'!$A$181:$AA$181&lt;&gt;"",COLUMN('Back data'!$A$181:$AA$181)))-E$6)/E73</f>
        <v>0.93244156195108774</v>
      </c>
      <c r="F74" s="11">
        <f t="array" ref="F74">INDEX('Back data'!$A$181:$AA$181,,MAX(IF('Back data'!$A$181:$AA$181&lt;&gt;"",COLUMN('Back data'!$A$181:$AA$181)))-F$6)/F73</f>
        <v>0.97095548317046687</v>
      </c>
      <c r="G74" s="11">
        <f t="array" ref="G74">INDEX('Back data'!$A$181:$AA$181,,MAX(IF('Back data'!$A$181:$AA$181&lt;&gt;"",COLUMN('Back data'!$A$181:$AA$181)))-G$6)/G73</f>
        <v>0.92117585848074923</v>
      </c>
      <c r="H74" s="11">
        <f t="array" ref="H74">INDEX('Back data'!$A$181:$AA$181,,MAX(IF('Back data'!$A$181:$AA$181&lt;&gt;"",COLUMN('Back data'!$A$181:$AA$181)))-H$6)/H73</f>
        <v>0.92932818147825003</v>
      </c>
      <c r="I74" s="11">
        <f t="array" ref="I74">INDEX('Back data'!$A$181:$AA$181,,MAX(IF('Back data'!$A$181:$AA$181&lt;&gt;"",COLUMN('Back data'!$A$181:$AA$181)))-I$6)/I73</f>
        <v>0.93194661536611767</v>
      </c>
      <c r="J74" s="11">
        <f t="array" ref="J74">INDEX('Back data'!$A$181:$AA$181,,MAX(IF('Back data'!$A$181:$AA$181&lt;&gt;"",COLUMN('Back data'!$A$181:$AA$181)))-J$6)/J73</f>
        <v>0.91466416598288591</v>
      </c>
      <c r="K74" s="11">
        <f t="array" ref="K74">INDEX('Back data'!$A$181:$AA$181,,MAX(IF('Back data'!$A$181:$AA$181&lt;&gt;"",COLUMN('Back data'!$A$181:$AA$181)))-K$6)/K73</f>
        <v>0.91638390693165284</v>
      </c>
      <c r="L74" s="11">
        <f t="array" ref="L74">INDEX('Back data'!$A$181:$AA$181,,MAX(IF('Back data'!$A$181:$AA$181&lt;&gt;"",COLUMN('Back data'!$A$181:$AA$181)))-L$6)/L73</f>
        <v>0.94025911708253351</v>
      </c>
      <c r="M74" s="11">
        <f t="array" ref="M74">INDEX('Back data'!$A$181:$AA$181,,MAX(IF('Back data'!$A$181:$AA$181&lt;&gt;"",COLUMN('Back data'!$A$181:$AA$181)))-M$6)/M73</f>
        <v>0.93927915518824601</v>
      </c>
      <c r="N74" s="11">
        <f t="array" ref="N74">INDEX('Back data'!$A$181:$AA$181,,MAX(IF('Back data'!$A$181:$AA$181&lt;&gt;"",COLUMN('Back data'!$A$181:$AA$181)))-N$6)/N73</f>
        <v>0.95760250900220689</v>
      </c>
      <c r="O74" s="11">
        <f t="array" ref="O74">INDEX('Back data'!$A$181:$AA$181,,MAX(IF('Back data'!$A$181:$AA$181&lt;&gt;"",COLUMN('Back data'!$A$181:$AA$181)))-O$6)/O73</f>
        <v>0.94614499424625997</v>
      </c>
      <c r="P74" s="11">
        <f t="array" ref="P74">INDEX('Back data'!$A$181:$AA$181,,MAX(IF('Back data'!$A$181:$AA$181&lt;&gt;"",COLUMN('Back data'!$A$181:$AA$181)))-P$6)/P73</f>
        <v>0.94763262977752416</v>
      </c>
    </row>
    <row r="75" spans="1:18" x14ac:dyDescent="0.25">
      <c r="A75" s="36" t="s">
        <v>76</v>
      </c>
      <c r="B75" s="37" t="s">
        <v>75</v>
      </c>
      <c r="C75" s="10" t="s">
        <v>70</v>
      </c>
      <c r="D75" s="11">
        <f t="array" ref="D75">INDEX('Back data'!$A$182:$AA$182,,MAX(IF('Back data'!$A$182:$AA$182&lt;&gt;"",COLUMN('Back data'!$A$182:$AA$182)))-D$6)/D73</f>
        <v>8.4647302904564306E-2</v>
      </c>
      <c r="E75" s="11">
        <f t="array" ref="E75">INDEX('Back data'!$A$182:$AA$182,,MAX(IF('Back data'!$A$182:$AA$182&lt;&gt;"",COLUMN('Back data'!$A$182:$AA$182)))-E$6)/E73</f>
        <v>6.7558438048912303E-2</v>
      </c>
      <c r="F75" s="11">
        <f t="array" ref="F75">INDEX('Back data'!$A$182:$AA$182,,MAX(IF('Back data'!$A$182:$AA$182&lt;&gt;"",COLUMN('Back data'!$A$182:$AA$182)))-F$6)/F73</f>
        <v>2.9044516829533115E-2</v>
      </c>
      <c r="G75" s="11">
        <f t="array" ref="G75">INDEX('Back data'!$A$182:$AA$182,,MAX(IF('Back data'!$A$182:$AA$182&lt;&gt;"",COLUMN('Back data'!$A$182:$AA$182)))-G$6)/G73</f>
        <v>7.8824141519250782E-2</v>
      </c>
      <c r="H75" s="11">
        <f t="array" ref="H75">INDEX('Back data'!$A$182:$AA$182,,MAX(IF('Back data'!$A$182:$AA$182&lt;&gt;"",COLUMN('Back data'!$A$182:$AA$182)))-H$6)/H73</f>
        <v>7.067181852174996E-2</v>
      </c>
      <c r="I75" s="11">
        <f t="array" ref="I75">INDEX('Back data'!$A$182:$AA$182,,MAX(IF('Back data'!$A$182:$AA$182&lt;&gt;"",COLUMN('Back data'!$A$182:$AA$182)))-I$6)/I73</f>
        <v>6.8053384633882413E-2</v>
      </c>
      <c r="J75" s="11">
        <f t="array" ref="J75">INDEX('Back data'!$A$182:$AA$182,,MAX(IF('Back data'!$A$182:$AA$182&lt;&gt;"",COLUMN('Back data'!$A$182:$AA$182)))-J$6)/J73</f>
        <v>8.5335834017114059E-2</v>
      </c>
      <c r="K75" s="11">
        <f t="array" ref="K75">INDEX('Back data'!$A$182:$AA$182,,MAX(IF('Back data'!$A$182:$AA$182&lt;&gt;"",COLUMN('Back data'!$A$182:$AA$182)))-K$6)/K73</f>
        <v>8.3616093068347067E-2</v>
      </c>
      <c r="L75" s="11">
        <f t="array" ref="L75">INDEX('Back data'!$A$182:$AA$182,,MAX(IF('Back data'!$A$182:$AA$182&lt;&gt;"",COLUMN('Back data'!$A$182:$AA$182)))-L$6)/L73</f>
        <v>5.9740882917466417E-2</v>
      </c>
      <c r="M75" s="11">
        <f t="array" ref="M75">INDEX('Back data'!$A$182:$AA$182,,MAX(IF('Back data'!$A$182:$AA$182&lt;&gt;"",COLUMN('Back data'!$A$182:$AA$182)))-M$6)/M73</f>
        <v>6.0720844811753903E-2</v>
      </c>
      <c r="N75" s="11">
        <f t="array" ref="N75">INDEX('Back data'!$A$182:$AA$182,,MAX(IF('Back data'!$A$182:$AA$182&lt;&gt;"",COLUMN('Back data'!$A$182:$AA$182)))-N$6)/N73</f>
        <v>4.2397490997793004E-2</v>
      </c>
      <c r="O75" s="11">
        <f t="array" ref="O75">INDEX('Back data'!$A$182:$AA$182,,MAX(IF('Back data'!$A$182:$AA$182&lt;&gt;"",COLUMN('Back data'!$A$182:$AA$182)))-O$6)/O73</f>
        <v>5.3855005753739922E-2</v>
      </c>
      <c r="P75" s="11">
        <f t="array" ref="P75">INDEX('Back data'!$A$182:$AA$182,,MAX(IF('Back data'!$A$182:$AA$182&lt;&gt;"",COLUMN('Back data'!$A$182:$AA$182)))-P$6)/P73</f>
        <v>5.236737022247575E-2</v>
      </c>
      <c r="R75" s="57"/>
    </row>
    <row r="76" spans="1:18" x14ac:dyDescent="0.25">
      <c r="B76" s="27"/>
    </row>
    <row r="77" spans="1:18" x14ac:dyDescent="0.25">
      <c r="B77" s="27"/>
    </row>
    <row r="78" spans="1:18" x14ac:dyDescent="0.25">
      <c r="B78" s="27"/>
      <c r="C78" s="8" t="s">
        <v>67</v>
      </c>
      <c r="D78" s="9">
        <f t="array" ref="D78">INDEX('Back data'!$A$187:$AA$187,,MAX(IF('Back data'!$A$187:$AA$187&lt;&gt;"",COLUMN('Back data'!$A$187:$AA$187)))-D$6)+INDEX('Back data'!$A$188:$AA$188,,MAX(IF('Back data'!$A$188:$AA$188&lt;&gt;"",COLUMN('Back data'!$A$188:$AA$188)))-D$6)</f>
        <v>74.42</v>
      </c>
      <c r="E78" s="9">
        <f t="array" ref="E78">INDEX('Back data'!$A$187:$AA$187,,MAX(IF('Back data'!$A$187:$AA$187&lt;&gt;"",COLUMN('Back data'!$A$187:$AA$187)))-E$6)+INDEX('Back data'!$A$188:$AA$188,,MAX(IF('Back data'!$A$188:$AA$188&lt;&gt;"",COLUMN('Back data'!$A$188:$AA$188)))-E$6)</f>
        <v>72.73</v>
      </c>
      <c r="F78" s="9">
        <f t="array" ref="F78">INDEX('Back data'!$A$187:$AA$187,,MAX(IF('Back data'!$A$187:$AA$187&lt;&gt;"",COLUMN('Back data'!$A$187:$AA$187)))-F$6)+INDEX('Back data'!$A$188:$AA$188,,MAX(IF('Back data'!$A$188:$AA$188&lt;&gt;"",COLUMN('Back data'!$A$188:$AA$188)))-F$6)</f>
        <v>71.260000000000005</v>
      </c>
      <c r="G78" s="9">
        <f t="array" ref="G78">INDEX('Back data'!$A$187:$AA$187,,MAX(IF('Back data'!$A$187:$AA$187&lt;&gt;"",COLUMN('Back data'!$A$187:$AA$187)))-G$6)+INDEX('Back data'!$A$188:$AA$188,,MAX(IF('Back data'!$A$188:$AA$188&lt;&gt;"",COLUMN('Back data'!$A$188:$AA$188)))-G$6)</f>
        <v>73.56</v>
      </c>
      <c r="H78" s="9">
        <f t="array" ref="H78">INDEX('Back data'!$A$187:$AA$187,,MAX(IF('Back data'!$A$187:$AA$187&lt;&gt;"",COLUMN('Back data'!$A$187:$AA$187)))-H$6)+INDEX('Back data'!$A$188:$AA$188,,MAX(IF('Back data'!$A$188:$AA$188&lt;&gt;"",COLUMN('Back data'!$A$188:$AA$188)))-H$6)</f>
        <v>76.81</v>
      </c>
      <c r="I78" s="9">
        <f t="array" ref="I78">INDEX('Back data'!$A$187:$AA$187,,MAX(IF('Back data'!$A$187:$AA$187&lt;&gt;"",COLUMN('Back data'!$A$187:$AA$187)))-I$6)+INDEX('Back data'!$A$188:$AA$188,,MAX(IF('Back data'!$A$188:$AA$188&lt;&gt;"",COLUMN('Back data'!$A$188:$AA$188)))-I$6)</f>
        <v>76.25</v>
      </c>
      <c r="J78" s="9">
        <f t="array" ref="J78">INDEX('Back data'!$A$187:$AA$187,,MAX(IF('Back data'!$A$187:$AA$187&lt;&gt;"",COLUMN('Back data'!$A$187:$AA$187)))-J$6)+INDEX('Back data'!$A$188:$AA$188,,MAX(IF('Back data'!$A$188:$AA$188&lt;&gt;"",COLUMN('Back data'!$A$188:$AA$188)))-J$6)</f>
        <v>85.75</v>
      </c>
      <c r="K78" s="9">
        <f t="array" ref="K78">INDEX('Back data'!$A$187:$AA$187,,MAX(IF('Back data'!$A$187:$AA$187&lt;&gt;"",COLUMN('Back data'!$A$187:$AA$187)))-K$6)+INDEX('Back data'!$A$188:$AA$188,,MAX(IF('Back data'!$A$188:$AA$188&lt;&gt;"",COLUMN('Back data'!$A$188:$AA$188)))-K$6)</f>
        <v>78.47</v>
      </c>
      <c r="L78" s="9">
        <f t="array" ref="L78">INDEX('Back data'!$A$187:$AA$187,,MAX(IF('Back data'!$A$187:$AA$187&lt;&gt;"",COLUMN('Back data'!$A$187:$AA$187)))-L$6)+INDEX('Back data'!$A$188:$AA$188,,MAX(IF('Back data'!$A$188:$AA$188&lt;&gt;"",COLUMN('Back data'!$A$188:$AA$188)))-L$6)</f>
        <v>81.69</v>
      </c>
      <c r="M78" s="9">
        <f t="array" ref="M78">INDEX('Back data'!$A$187:$AA$187,,MAX(IF('Back data'!$A$187:$AA$187&lt;&gt;"",COLUMN('Back data'!$A$187:$AA$187)))-M$6)+INDEX('Back data'!$A$188:$AA$188,,MAX(IF('Back data'!$A$188:$AA$188&lt;&gt;"",COLUMN('Back data'!$A$188:$AA$188)))-M$6)</f>
        <v>88.460000000000008</v>
      </c>
      <c r="N78" s="9">
        <f t="array" ref="N78">INDEX('Back data'!$A$187:$AA$187,,MAX(IF('Back data'!$A$187:$AA$187&lt;&gt;"",COLUMN('Back data'!$A$187:$AA$187)))-N$6)+INDEX('Back data'!$A$188:$AA$188,,MAX(IF('Back data'!$A$188:$AA$188&lt;&gt;"",COLUMN('Back data'!$A$188:$AA$188)))-N$6)</f>
        <v>83.84</v>
      </c>
      <c r="O78" s="9">
        <f t="array" ref="O78">INDEX('Back data'!$A$187:$AA$187,,MAX(IF('Back data'!$A$187:$AA$187&lt;&gt;"",COLUMN('Back data'!$A$187:$AA$187)))-O$6)+INDEX('Back data'!$A$188:$AA$188,,MAX(IF('Back data'!$A$188:$AA$188&lt;&gt;"",COLUMN('Back data'!$A$188:$AA$188)))-O$6)</f>
        <v>87.92</v>
      </c>
      <c r="P78" s="9">
        <f t="array" ref="P78">INDEX('Back data'!$A$187:$AA$187,,MAX(IF('Back data'!$A$187:$AA$187&lt;&gt;"",COLUMN('Back data'!$A$187:$AA$187)))-P$6)+INDEX('Back data'!$A$188:$AA$188,,MAX(IF('Back data'!$A$188:$AA$188&lt;&gt;"",COLUMN('Back data'!$A$188:$AA$188)))-P$6)</f>
        <v>84.77</v>
      </c>
    </row>
    <row r="79" spans="1:18" x14ac:dyDescent="0.25">
      <c r="A79" s="36" t="s">
        <v>76</v>
      </c>
      <c r="B79" s="38" t="s">
        <v>71</v>
      </c>
      <c r="C79" s="10" t="s">
        <v>69</v>
      </c>
      <c r="D79" s="11">
        <f t="array" ref="D79">INDEX('Back data'!$A$187:$AA$187,,MAX(IF('Back data'!$A$187:$AA$187&lt;&gt;"",COLUMN('Back data'!$A$187:$AA$187)))-D$6)/D78</f>
        <v>0.7549045955388336</v>
      </c>
      <c r="E79" s="11">
        <f t="array" ref="E79">INDEX('Back data'!$A$187:$AA$187,,MAX(IF('Back data'!$A$187:$AA$187&lt;&gt;"",COLUMN('Back data'!$A$187:$AA$187)))-E$6)/E78</f>
        <v>0.83528117695586412</v>
      </c>
      <c r="F79" s="11">
        <f t="array" ref="F79">INDEX('Back data'!$A$187:$AA$187,,MAX(IF('Back data'!$A$187:$AA$187&lt;&gt;"",COLUMN('Back data'!$A$187:$AA$187)))-F$6)/F78</f>
        <v>0.89699691271400506</v>
      </c>
      <c r="G79" s="11">
        <f t="array" ref="G79">INDEX('Back data'!$A$187:$AA$187,,MAX(IF('Back data'!$A$187:$AA$187&lt;&gt;"",COLUMN('Back data'!$A$187:$AA$187)))-G$6)/G78</f>
        <v>0.76400217509516044</v>
      </c>
      <c r="H79" s="11">
        <f t="array" ref="H79">INDEX('Back data'!$A$187:$AA$187,,MAX(IF('Back data'!$A$187:$AA$187&lt;&gt;"",COLUMN('Back data'!$A$187:$AA$187)))-H$6)/H78</f>
        <v>0.80744694701210784</v>
      </c>
      <c r="I79" s="11">
        <f t="array" ref="I79">INDEX('Back data'!$A$187:$AA$187,,MAX(IF('Back data'!$A$187:$AA$187&lt;&gt;"",COLUMN('Back data'!$A$187:$AA$187)))-I$6)/I78</f>
        <v>0.78859016393442627</v>
      </c>
      <c r="J79" s="11">
        <f t="array" ref="J79">INDEX('Back data'!$A$187:$AA$187,,MAX(IF('Back data'!$A$187:$AA$187&lt;&gt;"",COLUMN('Back data'!$A$187:$AA$187)))-J$6)/J78</f>
        <v>0.72827988338192429</v>
      </c>
      <c r="K79" s="11">
        <f t="array" ref="K79">INDEX('Back data'!$A$187:$AA$187,,MAX(IF('Back data'!$A$187:$AA$187&lt;&gt;"",COLUMN('Back data'!$A$187:$AA$187)))-K$6)/K78</f>
        <v>0.73034280616796232</v>
      </c>
      <c r="L79" s="11">
        <f t="array" ref="L79">INDEX('Back data'!$A$187:$AA$187,,MAX(IF('Back data'!$A$187:$AA$187&lt;&gt;"",COLUMN('Back data'!$A$187:$AA$187)))-L$6)/L78</f>
        <v>0.82311176398579988</v>
      </c>
      <c r="M79" s="11">
        <f t="array" ref="M79">INDEX('Back data'!$A$187:$AA$187,,MAX(IF('Back data'!$A$187:$AA$187&lt;&gt;"",COLUMN('Back data'!$A$187:$AA$187)))-M$6)/M78</f>
        <v>0.81799683472756035</v>
      </c>
      <c r="N79" s="11">
        <f t="array" ref="N79">INDEX('Back data'!$A$187:$AA$187,,MAX(IF('Back data'!$A$187:$AA$187&lt;&gt;"",COLUMN('Back data'!$A$187:$AA$187)))-N$6)/N78</f>
        <v>0.84685114503816794</v>
      </c>
      <c r="O79" s="11">
        <f t="array" ref="O79">INDEX('Back data'!$A$187:$AA$187,,MAX(IF('Back data'!$A$187:$AA$187&lt;&gt;"",COLUMN('Back data'!$A$187:$AA$187)))-O$6)/O78</f>
        <v>0.81141947224749778</v>
      </c>
      <c r="P79" s="11">
        <f t="array" ref="P79">INDEX('Back data'!$A$187:$AA$187,,MAX(IF('Back data'!$A$187:$AA$187&lt;&gt;"",COLUMN('Back data'!$A$187:$AA$187)))-P$6)/P78</f>
        <v>0.81384923911761231</v>
      </c>
    </row>
    <row r="80" spans="1:18" x14ac:dyDescent="0.25">
      <c r="A80" s="36" t="s">
        <v>76</v>
      </c>
      <c r="B80" s="38" t="s">
        <v>71</v>
      </c>
      <c r="C80" s="10" t="s">
        <v>70</v>
      </c>
      <c r="D80" s="11">
        <f t="array" ref="D80">INDEX('Back data'!$A$188:$AA$188,,MAX(IF('Back data'!$A$188:$AA$188&lt;&gt;"",COLUMN('Back data'!$A$188:$AA$188)))-D$6)/D78</f>
        <v>0.24509540446116632</v>
      </c>
      <c r="E80" s="11">
        <f t="array" ref="E80">INDEX('Back data'!$A$188:$AA$188,,MAX(IF('Back data'!$A$188:$AA$188&lt;&gt;"",COLUMN('Back data'!$A$188:$AA$188)))-E$6)/E78</f>
        <v>0.16471882304413585</v>
      </c>
      <c r="F80" s="11">
        <f t="array" ref="F80">INDEX('Back data'!$A$188:$AA$188,,MAX(IF('Back data'!$A$188:$AA$188&lt;&gt;"",COLUMN('Back data'!$A$188:$AA$188)))-F$6)/F78</f>
        <v>0.10300308728599494</v>
      </c>
      <c r="G80" s="11">
        <f t="array" ref="G80">INDEX('Back data'!$A$188:$AA$188,,MAX(IF('Back data'!$A$188:$AA$188&lt;&gt;"",COLUMN('Back data'!$A$188:$AA$188)))-G$6)/G78</f>
        <v>0.23599782490483956</v>
      </c>
      <c r="H80" s="11">
        <f t="array" ref="H80">INDEX('Back data'!$A$188:$AA$188,,MAX(IF('Back data'!$A$188:$AA$188&lt;&gt;"",COLUMN('Back data'!$A$188:$AA$188)))-H$6)/H78</f>
        <v>0.19255305298789219</v>
      </c>
      <c r="I80" s="11">
        <f t="array" ref="I80">INDEX('Back data'!$A$188:$AA$188,,MAX(IF('Back data'!$A$188:$AA$188&lt;&gt;"",COLUMN('Back data'!$A$188:$AA$188)))-I$6)/I78</f>
        <v>0.21140983606557379</v>
      </c>
      <c r="J80" s="11">
        <f t="array" ref="J80">INDEX('Back data'!$A$188:$AA$188,,MAX(IF('Back data'!$A$188:$AA$188&lt;&gt;"",COLUMN('Back data'!$A$188:$AA$188)))-J$6)/J78</f>
        <v>0.27172011661807582</v>
      </c>
      <c r="K80" s="11">
        <f t="array" ref="K80">INDEX('Back data'!$A$188:$AA$188,,MAX(IF('Back data'!$A$188:$AA$188&lt;&gt;"",COLUMN('Back data'!$A$188:$AA$188)))-K$6)/K78</f>
        <v>0.26965719383203773</v>
      </c>
      <c r="L80" s="11">
        <f t="array" ref="L80">INDEX('Back data'!$A$188:$AA$188,,MAX(IF('Back data'!$A$188:$AA$188&lt;&gt;"",COLUMN('Back data'!$A$188:$AA$188)))-L$6)/L78</f>
        <v>0.17688823601420003</v>
      </c>
      <c r="M80" s="11">
        <f t="array" ref="M80">INDEX('Back data'!$A$188:$AA$188,,MAX(IF('Back data'!$A$188:$AA$188&lt;&gt;"",COLUMN('Back data'!$A$188:$AA$188)))-M$6)/M78</f>
        <v>0.18200316527243951</v>
      </c>
      <c r="N80" s="11">
        <f t="array" ref="N80">INDEX('Back data'!$A$188:$AA$188,,MAX(IF('Back data'!$A$188:$AA$188&lt;&gt;"",COLUMN('Back data'!$A$188:$AA$188)))-N$6)/N78</f>
        <v>0.15314885496183206</v>
      </c>
      <c r="O80" s="11">
        <f t="array" ref="O80">INDEX('Back data'!$A$188:$AA$188,,MAX(IF('Back data'!$A$188:$AA$188&lt;&gt;"",COLUMN('Back data'!$A$188:$AA$188)))-O$6)/O78</f>
        <v>0.18858052775250225</v>
      </c>
      <c r="P80" s="11">
        <f t="array" ref="P80">INDEX('Back data'!$A$188:$AA$188,,MAX(IF('Back data'!$A$188:$AA$188&lt;&gt;"",COLUMN('Back data'!$A$188:$AA$188)))-P$6)/P78</f>
        <v>0.18615076088238763</v>
      </c>
      <c r="R80" s="57"/>
    </row>
    <row r="82" spans="1:18" x14ac:dyDescent="0.25">
      <c r="C82" s="12"/>
    </row>
    <row r="83" spans="1:18" x14ac:dyDescent="0.25">
      <c r="C83" s="8" t="s">
        <v>67</v>
      </c>
      <c r="D83" s="9">
        <f t="array" ref="D83">INDEX('Back data'!$A$193:$AA$193,,MAX(IF('Back data'!$A$193:$AA$193&lt;&gt;"",COLUMN('Back data'!$A$193:$AA$193)))-D$6)+INDEX('Back data'!$A$194:$AA$194,,MAX(IF('Back data'!$A$194:$AA$194&lt;&gt;"",COLUMN('Back data'!$A$194:$AA$194)))-D$6)</f>
        <v>70.7</v>
      </c>
      <c r="E83" s="9">
        <f t="array" ref="E83">INDEX('Back data'!$A$193:$AA$193,,MAX(IF('Back data'!$A$193:$AA$193&lt;&gt;"",COLUMN('Back data'!$A$193:$AA$193)))-E$6)+INDEX('Back data'!$A$194:$AA$194,,MAX(IF('Back data'!$A$194:$AA$194&lt;&gt;"",COLUMN('Back data'!$A$194:$AA$194)))-E$6)</f>
        <v>73.38</v>
      </c>
      <c r="F83" s="9">
        <f t="array" ref="F83">INDEX('Back data'!$A$193:$AA$193,,MAX(IF('Back data'!$A$193:$AA$193&lt;&gt;"",COLUMN('Back data'!$A$193:$AA$193)))-F$6)+INDEX('Back data'!$A$194:$AA$194,,MAX(IF('Back data'!$A$194:$AA$194&lt;&gt;"",COLUMN('Back data'!$A$194:$AA$194)))-F$6)</f>
        <v>73.61</v>
      </c>
      <c r="G83" s="9">
        <f t="array" ref="G83">INDEX('Back data'!$A$193:$AA$193,,MAX(IF('Back data'!$A$193:$AA$193&lt;&gt;"",COLUMN('Back data'!$A$193:$AA$193)))-G$6)+INDEX('Back data'!$A$194:$AA$194,,MAX(IF('Back data'!$A$194:$AA$194&lt;&gt;"",COLUMN('Back data'!$A$194:$AA$194)))-G$6)</f>
        <v>76.459999999999994</v>
      </c>
      <c r="H83" s="9">
        <f t="array" ref="H83">INDEX('Back data'!$A$193:$AA$193,,MAX(IF('Back data'!$A$193:$AA$193&lt;&gt;"",COLUMN('Back data'!$A$193:$AA$193)))-H$6)+INDEX('Back data'!$A$194:$AA$194,,MAX(IF('Back data'!$A$194:$AA$194&lt;&gt;"",COLUMN('Back data'!$A$194:$AA$194)))-H$6)</f>
        <v>80.41</v>
      </c>
      <c r="I83" s="9">
        <f t="array" ref="I83">INDEX('Back data'!$A$193:$AA$193,,MAX(IF('Back data'!$A$193:$AA$193&lt;&gt;"",COLUMN('Back data'!$A$193:$AA$193)))-I$6)+INDEX('Back data'!$A$194:$AA$194,,MAX(IF('Back data'!$A$194:$AA$194&lt;&gt;"",COLUMN('Back data'!$A$194:$AA$194)))-I$6)</f>
        <v>84.52</v>
      </c>
      <c r="J83" s="9">
        <f t="array" ref="J83">INDEX('Back data'!$A$193:$AA$193,,MAX(IF('Back data'!$A$193:$AA$193&lt;&gt;"",COLUMN('Back data'!$A$193:$AA$193)))-J$6)+INDEX('Back data'!$A$194:$AA$194,,MAX(IF('Back data'!$A$194:$AA$194&lt;&gt;"",COLUMN('Back data'!$A$194:$AA$194)))-J$6)</f>
        <v>84.789999999999992</v>
      </c>
      <c r="K83" s="9">
        <f t="array" ref="K83">INDEX('Back data'!$A$193:$AA$193,,MAX(IF('Back data'!$A$193:$AA$193&lt;&gt;"",COLUMN('Back data'!$A$193:$AA$193)))-K$6)+INDEX('Back data'!$A$194:$AA$194,,MAX(IF('Back data'!$A$194:$AA$194&lt;&gt;"",COLUMN('Back data'!$A$194:$AA$194)))-K$6)</f>
        <v>82.52</v>
      </c>
      <c r="L83" s="9">
        <f t="array" ref="L83">INDEX('Back data'!$A$193:$AA$193,,MAX(IF('Back data'!$A$193:$AA$193&lt;&gt;"",COLUMN('Back data'!$A$193:$AA$193)))-L$6)+INDEX('Back data'!$A$194:$AA$194,,MAX(IF('Back data'!$A$194:$AA$194&lt;&gt;"",COLUMN('Back data'!$A$194:$AA$194)))-L$6)</f>
        <v>83.11</v>
      </c>
      <c r="M83" s="9">
        <f t="array" ref="M83">INDEX('Back data'!$A$193:$AA$193,,MAX(IF('Back data'!$A$193:$AA$193&lt;&gt;"",COLUMN('Back data'!$A$193:$AA$193)))-M$6)+INDEX('Back data'!$A$194:$AA$194,,MAX(IF('Back data'!$A$194:$AA$194&lt;&gt;"",COLUMN('Back data'!$A$194:$AA$194)))-M$6)</f>
        <v>86.12</v>
      </c>
      <c r="N83" s="9">
        <f t="array" ref="N83">INDEX('Back data'!$A$193:$AA$193,,MAX(IF('Back data'!$A$193:$AA$193&lt;&gt;"",COLUMN('Back data'!$A$193:$AA$193)))-N$6)+INDEX('Back data'!$A$194:$AA$194,,MAX(IF('Back data'!$A$194:$AA$194&lt;&gt;"",COLUMN('Back data'!$A$194:$AA$194)))-N$6)</f>
        <v>85.57</v>
      </c>
      <c r="O83" s="9">
        <f t="array" ref="O83">INDEX('Back data'!$A$193:$AA$193,,MAX(IF('Back data'!$A$193:$AA$193&lt;&gt;"",COLUMN('Back data'!$A$193:$AA$193)))-O$6)+INDEX('Back data'!$A$194:$AA$194,,MAX(IF('Back data'!$A$194:$AA$194&lt;&gt;"",COLUMN('Back data'!$A$194:$AA$194)))-O$6)</f>
        <v>86.19</v>
      </c>
      <c r="P83" s="9">
        <f t="array" ref="P83">INDEX('Back data'!$A$193:$AA$193,,MAX(IF('Back data'!$A$193:$AA$193&lt;&gt;"",COLUMN('Back data'!$A$193:$AA$193)))-P$6)+INDEX('Back data'!$A$194:$AA$194,,MAX(IF('Back data'!$A$194:$AA$194&lt;&gt;"",COLUMN('Back data'!$A$194:$AA$194)))-P$6)</f>
        <v>88.28</v>
      </c>
    </row>
    <row r="84" spans="1:18" x14ac:dyDescent="0.25">
      <c r="A84" s="36" t="s">
        <v>76</v>
      </c>
      <c r="B84" s="38" t="s">
        <v>72</v>
      </c>
      <c r="C84" s="10" t="s">
        <v>69</v>
      </c>
      <c r="D84" s="11">
        <f t="array" ref="D84">INDEX('Back data'!$A$193:$AA$193,,MAX(IF('Back data'!$A$193:$AA$193&lt;&gt;"",COLUMN('Back data'!$A$193:$AA$193)))-D$6)/D83</f>
        <v>0.99363507779349358</v>
      </c>
      <c r="E84" s="11">
        <f t="array" ref="E84">INDEX('Back data'!$A$193:$AA$193,,MAX(IF('Back data'!$A$193:$AA$193&lt;&gt;"",COLUMN('Back data'!$A$193:$AA$193)))-E$6)/E83</f>
        <v>0.9888252929953667</v>
      </c>
      <c r="F84" s="11">
        <f t="array" ref="F84">INDEX('Back data'!$A$193:$AA$193,,MAX(IF('Back data'!$A$193:$AA$193&lt;&gt;"",COLUMN('Back data'!$A$193:$AA$193)))-F$6)/F83</f>
        <v>0.99864148892813487</v>
      </c>
      <c r="G84" s="11">
        <f t="array" ref="G84">INDEX('Back data'!$A$193:$AA$193,,MAX(IF('Back data'!$A$193:$AA$193&lt;&gt;"",COLUMN('Back data'!$A$193:$AA$193)))-G$6)/G83</f>
        <v>0.98404394454616795</v>
      </c>
      <c r="H84" s="11">
        <f t="array" ref="H84">INDEX('Back data'!$A$193:$AA$193,,MAX(IF('Back data'!$A$193:$AA$193&lt;&gt;"",COLUMN('Back data'!$A$193:$AA$193)))-H$6)/H83</f>
        <v>0.98669319736351213</v>
      </c>
      <c r="I84" s="11">
        <f t="array" ref="I84">INDEX('Back data'!$A$193:$AA$193,,MAX(IF('Back data'!$A$193:$AA$193&lt;&gt;"",COLUMN('Back data'!$A$193:$AA$193)))-I$6)/I83</f>
        <v>0.98734027449124473</v>
      </c>
      <c r="J84" s="11">
        <f t="array" ref="J84">INDEX('Back data'!$A$193:$AA$193,,MAX(IF('Back data'!$A$193:$AA$193&lt;&gt;"",COLUMN('Back data'!$A$193:$AA$193)))-J$6)/J83</f>
        <v>0.99032904823682044</v>
      </c>
      <c r="K84" s="11">
        <f t="array" ref="K84">INDEX('Back data'!$A$193:$AA$193,,MAX(IF('Back data'!$A$193:$AA$193&lt;&gt;"",COLUMN('Back data'!$A$193:$AA$193)))-K$6)/K83</f>
        <v>0.97855065438681532</v>
      </c>
      <c r="L84" s="11">
        <f t="array" ref="L84">INDEX('Back data'!$A$193:$AA$193,,MAX(IF('Back data'!$A$193:$AA$193&lt;&gt;"",COLUMN('Back data'!$A$193:$AA$193)))-L$6)/L83</f>
        <v>0.99602935868126585</v>
      </c>
      <c r="M84" s="11">
        <f t="array" ref="M84">INDEX('Back data'!$A$193:$AA$193,,MAX(IF('Back data'!$A$193:$AA$193&lt;&gt;"",COLUMN('Back data'!$A$193:$AA$193)))-M$6)/M83</f>
        <v>0.99512308406874128</v>
      </c>
      <c r="N84" s="11">
        <f t="array" ref="N84">INDEX('Back data'!$A$193:$AA$193,,MAX(IF('Back data'!$A$193:$AA$193&lt;&gt;"",COLUMN('Back data'!$A$193:$AA$193)))-N$6)/N83</f>
        <v>0.98749561762299876</v>
      </c>
      <c r="O84" s="11">
        <f t="array" ref="O84">INDEX('Back data'!$A$193:$AA$193,,MAX(IF('Back data'!$A$193:$AA$193&lt;&gt;"",COLUMN('Back data'!$A$193:$AA$193)))-O$6)/O83</f>
        <v>0.98770158951154419</v>
      </c>
      <c r="P84" s="11">
        <f t="array" ref="P84">INDEX('Back data'!$A$193:$AA$193,,MAX(IF('Back data'!$A$193:$AA$193&lt;&gt;"",COLUMN('Back data'!$A$193:$AA$193)))-P$6)/P83</f>
        <v>0.98640688717716352</v>
      </c>
    </row>
    <row r="85" spans="1:18" x14ac:dyDescent="0.25">
      <c r="A85" s="36" t="s">
        <v>76</v>
      </c>
      <c r="B85" s="38" t="s">
        <v>72</v>
      </c>
      <c r="C85" s="29" t="s">
        <v>70</v>
      </c>
      <c r="D85" s="30">
        <f t="array" ref="D85">+INDEX('Back data'!$A$194:$AA$194,,MAX(IF('Back data'!$A$194:$AA$194&lt;&gt;"",COLUMN('Back data'!$A$194:$AA$194)))-D$6)/D83</f>
        <v>6.3649222065063652E-3</v>
      </c>
      <c r="E85" s="30">
        <f t="array" ref="E85">+INDEX('Back data'!$A$194:$AA$194,,MAX(IF('Back data'!$A$194:$AA$194&lt;&gt;"",COLUMN('Back data'!$A$194:$AA$194)))-E$6)/E83</f>
        <v>1.1174707004633416E-2</v>
      </c>
      <c r="F85" s="30">
        <f t="array" ref="F85">+INDEX('Back data'!$A$194:$AA$194,,MAX(IF('Back data'!$A$194:$AA$194&lt;&gt;"",COLUMN('Back data'!$A$194:$AA$194)))-F$6)/F83</f>
        <v>1.3585110718652357E-3</v>
      </c>
      <c r="G85" s="30">
        <f t="array" ref="G85">+INDEX('Back data'!$A$194:$AA$194,,MAX(IF('Back data'!$A$194:$AA$194&lt;&gt;"",COLUMN('Back data'!$A$194:$AA$194)))-G$6)/G83</f>
        <v>1.5956055453832069E-2</v>
      </c>
      <c r="H85" s="30">
        <f t="array" ref="H85">+INDEX('Back data'!$A$194:$AA$194,,MAX(IF('Back data'!$A$194:$AA$194&lt;&gt;"",COLUMN('Back data'!$A$194:$AA$194)))-H$6)/H83</f>
        <v>1.3306802636488001E-2</v>
      </c>
      <c r="I85" s="30">
        <f t="array" ref="I85">+INDEX('Back data'!$A$194:$AA$194,,MAX(IF('Back data'!$A$194:$AA$194&lt;&gt;"",COLUMN('Back data'!$A$194:$AA$194)))-I$6)/I83</f>
        <v>1.2659725508755326E-2</v>
      </c>
      <c r="J85" s="30">
        <f t="array" ref="J85">+INDEX('Back data'!$A$194:$AA$194,,MAX(IF('Back data'!$A$194:$AA$194&lt;&gt;"",COLUMN('Back data'!$A$194:$AA$194)))-J$6)/J83</f>
        <v>9.6709517631796207E-3</v>
      </c>
      <c r="K85" s="30">
        <f t="array" ref="K85">+INDEX('Back data'!$A$194:$AA$194,,MAX(IF('Back data'!$A$194:$AA$194&lt;&gt;"",COLUMN('Back data'!$A$194:$AA$194)))-K$6)/K83</f>
        <v>2.1449345613184685E-2</v>
      </c>
      <c r="L85" s="30">
        <f t="array" ref="L85">+INDEX('Back data'!$A$194:$AA$194,,MAX(IF('Back data'!$A$194:$AA$194&lt;&gt;"",COLUMN('Back data'!$A$194:$AA$194)))-L$6)/L83</f>
        <v>3.9706413187342079E-3</v>
      </c>
      <c r="M85" s="30">
        <f t="array" ref="M85">+INDEX('Back data'!$A$194:$AA$194,,MAX(IF('Back data'!$A$194:$AA$194&lt;&gt;"",COLUMN('Back data'!$A$194:$AA$194)))-M$6)/M83</f>
        <v>4.8769159312587081E-3</v>
      </c>
      <c r="N85" s="30">
        <f t="array" ref="N85">+INDEX('Back data'!$A$194:$AA$194,,MAX(IF('Back data'!$A$194:$AA$194&lt;&gt;"",COLUMN('Back data'!$A$194:$AA$194)))-N$6)/N83</f>
        <v>1.2504382377001287E-2</v>
      </c>
      <c r="O85" s="30">
        <f t="array" ref="O85">+INDEX('Back data'!$A$194:$AA$194,,MAX(IF('Back data'!$A$194:$AA$194&lt;&gt;"",COLUMN('Back data'!$A$194:$AA$194)))-O$6)/O83</f>
        <v>1.2298410488455739E-2</v>
      </c>
      <c r="P85" s="30">
        <f t="array" ref="P85">+INDEX('Back data'!$A$194:$AA$194,,MAX(IF('Back data'!$A$194:$AA$194&lt;&gt;"",COLUMN('Back data'!$A$194:$AA$194)))-P$6)/P83</f>
        <v>1.3593112822836428E-2</v>
      </c>
      <c r="R85" s="57"/>
    </row>
    <row r="86" spans="1:18" x14ac:dyDescent="0.25">
      <c r="A86" s="31"/>
      <c r="B86" s="28"/>
      <c r="C86" s="32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</row>
    <row r="87" spans="1:18" x14ac:dyDescent="0.25">
      <c r="C87" s="8" t="s">
        <v>67</v>
      </c>
      <c r="D87" s="9">
        <f t="array" ref="D87">INDEX('Back data'!$A$377:$AA$377,,MAX(IF('Back data'!$A$377:$AA$377&lt;&gt;"",COLUMN('Back data'!$A$377:$AA$377)))-D$6)+INDEX('Back data'!$A$378:$AA$378,,MAX(IF('Back data'!$A$378:$AA$378&lt;&gt;"",COLUMN('Back data'!$A$378:$AA$378)))-D$6)</f>
        <v>66.819999999999993</v>
      </c>
      <c r="E87" s="9">
        <f t="array" ref="E87">INDEX('Back data'!$A$377:$AA$377,,MAX(IF('Back data'!$A$377:$AA$377&lt;&gt;"",COLUMN('Back data'!$A$377:$AA$377)))-E$6)+INDEX('Back data'!$A$378:$AA$378,,MAX(IF('Back data'!$A$378:$AA$378&lt;&gt;"",COLUMN('Back data'!$A$378:$AA$378)))-E$6)</f>
        <v>72.100000000000009</v>
      </c>
      <c r="F87" s="9">
        <f t="array" ref="F87">INDEX('Back data'!$A$377:$AA$377,,MAX(IF('Back data'!$A$377:$AA$377&lt;&gt;"",COLUMN('Back data'!$A$377:$AA$377)))-F$6)+INDEX('Back data'!$A$378:$AA$378,,MAX(IF('Back data'!$A$378:$AA$378&lt;&gt;"",COLUMN('Back data'!$A$378:$AA$378)))-F$6)</f>
        <v>69.84</v>
      </c>
      <c r="G87" s="9">
        <f t="array" ref="G87">INDEX('Back data'!$A$377:$AA$377,,MAX(IF('Back data'!$A$377:$AA$377&lt;&gt;"",COLUMN('Back data'!$A$377:$AA$377)))-G$6)+INDEX('Back data'!$A$378:$AA$378,,MAX(IF('Back data'!$A$378:$AA$378&lt;&gt;"",COLUMN('Back data'!$A$378:$AA$378)))-G$6)</f>
        <v>70.37</v>
      </c>
      <c r="H87" s="9">
        <f t="array" ref="H87">INDEX('Back data'!$A$377:$AA$377,,MAX(IF('Back data'!$A$377:$AA$377&lt;&gt;"",COLUMN('Back data'!$A$377:$AA$377)))-H$6)+INDEX('Back data'!$A$378:$AA$378,,MAX(IF('Back data'!$A$378:$AA$378&lt;&gt;"",COLUMN('Back data'!$A$378:$AA$378)))-H$6)</f>
        <v>79.28</v>
      </c>
      <c r="I87" s="9">
        <f t="array" ref="I87">INDEX('Back data'!$A$377:$AA$377,,MAX(IF('Back data'!$A$377:$AA$377&lt;&gt;"",COLUMN('Back data'!$A$377:$AA$377)))-I$6)+INDEX('Back data'!$A$378:$AA$378,,MAX(IF('Back data'!$A$378:$AA$378&lt;&gt;"",COLUMN('Back data'!$A$378:$AA$378)))-I$6)</f>
        <v>80.489999999999995</v>
      </c>
      <c r="J87" s="9">
        <f t="array" ref="J87">INDEX('Back data'!$A$377:$AA$377,,MAX(IF('Back data'!$A$377:$AA$377&lt;&gt;"",COLUMN('Back data'!$A$377:$AA$377)))-J$6)+INDEX('Back data'!$A$378:$AA$378,,MAX(IF('Back data'!$A$378:$AA$378&lt;&gt;"",COLUMN('Back data'!$A$378:$AA$378)))-J$6)</f>
        <v>80.28</v>
      </c>
      <c r="K87" s="9">
        <f t="array" ref="K87">INDEX('Back data'!$A$377:$AA$377,,MAX(IF('Back data'!$A$377:$AA$377&lt;&gt;"",COLUMN('Back data'!$A$377:$AA$377)))-K$6)+INDEX('Back data'!$A$378:$AA$378,,MAX(IF('Back data'!$A$378:$AA$378&lt;&gt;"",COLUMN('Back data'!$A$378:$AA$378)))-K$6)</f>
        <v>80.47</v>
      </c>
      <c r="L87" s="9">
        <f t="array" ref="L87">INDEX('Back data'!$A$377:$AA$377,,MAX(IF('Back data'!$A$377:$AA$377&lt;&gt;"",COLUMN('Back data'!$A$377:$AA$377)))-L$6)+INDEX('Back data'!$A$378:$AA$378,,MAX(IF('Back data'!$A$378:$AA$378&lt;&gt;"",COLUMN('Back data'!$A$378:$AA$378)))-L$6)</f>
        <v>79.41</v>
      </c>
      <c r="M87" s="9">
        <f t="array" ref="M87">INDEX('Back data'!$A$377:$AA$377,,MAX(IF('Back data'!$A$377:$AA$377&lt;&gt;"",COLUMN('Back data'!$A$377:$AA$377)))-M$6)+INDEX('Back data'!$A$378:$AA$378,,MAX(IF('Back data'!$A$378:$AA$378&lt;&gt;"",COLUMN('Back data'!$A$378:$AA$378)))-M$6)</f>
        <v>88.48</v>
      </c>
      <c r="N87" s="9">
        <f t="array" ref="N87">INDEX('Back data'!$A$377:$AA$377,,MAX(IF('Back data'!$A$377:$AA$377&lt;&gt;"",COLUMN('Back data'!$A$377:$AA$377)))-N$6)+INDEX('Back data'!$A$378:$AA$378,,MAX(IF('Back data'!$A$378:$AA$378&lt;&gt;"",COLUMN('Back data'!$A$378:$AA$378)))-N$6)</f>
        <v>85.64</v>
      </c>
      <c r="O87" s="9">
        <f t="array" ref="O87">INDEX('Back data'!$A$377:$AA$377,,MAX(IF('Back data'!$A$377:$AA$377&lt;&gt;"",COLUMN('Back data'!$A$377:$AA$377)))-O$6)+INDEX('Back data'!$A$378:$AA$378,,MAX(IF('Back data'!$A$378:$AA$378&lt;&gt;"",COLUMN('Back data'!$A$378:$AA$378)))-O$6)</f>
        <v>87.91</v>
      </c>
      <c r="P87" s="9">
        <f t="array" ref="P87">INDEX('Back data'!$A$377:$AA$377,,MAX(IF('Back data'!$A$377:$AA$377&lt;&gt;"",COLUMN('Back data'!$A$377:$AA$377)))-P$6)+INDEX('Back data'!$A$378:$AA$378,,MAX(IF('Back data'!$A$378:$AA$378&lt;&gt;"",COLUMN('Back data'!$A$378:$AA$378)))-P$6)</f>
        <v>85.43</v>
      </c>
    </row>
    <row r="88" spans="1:18" x14ac:dyDescent="0.25">
      <c r="A88" s="36" t="s">
        <v>76</v>
      </c>
      <c r="B88" s="38" t="s">
        <v>29</v>
      </c>
      <c r="C88" s="10" t="s">
        <v>69</v>
      </c>
      <c r="D88" s="11">
        <f t="array" ref="D88">INDEX('Back data'!$A$377:$AA$377,,MAX(IF('Back data'!$A$377:$AA$377&lt;&gt;"",COLUMN('Back data'!$A$377:$AA$377)))-D$6)/D87</f>
        <v>0.86605806644717154</v>
      </c>
      <c r="E88" s="11">
        <f t="array" ref="E88">INDEX('Back data'!$A$377:$AA$377,,MAX(IF('Back data'!$A$377:$AA$377&lt;&gt;"",COLUMN('Back data'!$A$377:$AA$377)))-E$6)/E87</f>
        <v>0.91747572815533973</v>
      </c>
      <c r="F88" s="11">
        <f t="array" ref="F88">INDEX('Back data'!$A$377:$AA$377,,MAX(IF('Back data'!$A$377:$AA$377&lt;&gt;"",COLUMN('Back data'!$A$377:$AA$377)))-F$6)/F87</f>
        <v>0.93843069873997709</v>
      </c>
      <c r="G88" s="11">
        <f t="array" ref="G88">INDEX('Back data'!$A$377:$AA$377,,MAX(IF('Back data'!$A$377:$AA$377&lt;&gt;"",COLUMN('Back data'!$A$377:$AA$377)))-G$6)/G87</f>
        <v>0.85164132442802321</v>
      </c>
      <c r="H88" s="11">
        <f t="array" ref="H88">INDEX('Back data'!$A$377:$AA$377,,MAX(IF('Back data'!$A$377:$AA$377&lt;&gt;"",COLUMN('Back data'!$A$377:$AA$377)))-H$6)/H87</f>
        <v>0.87298183652875871</v>
      </c>
      <c r="I88" s="11">
        <f t="array" ref="I88">INDEX('Back data'!$A$377:$AA$377,,MAX(IF('Back data'!$A$377:$AA$377&lt;&gt;"",COLUMN('Back data'!$A$377:$AA$377)))-I$6)/I87</f>
        <v>0.93104733507267989</v>
      </c>
      <c r="J88" s="11">
        <f t="array" ref="J88">INDEX('Back data'!$A$377:$AA$377,,MAX(IF('Back data'!$A$377:$AA$377&lt;&gt;"",COLUMN('Back data'!$A$377:$AA$377)))-J$6)/J87</f>
        <v>0.85749875435974099</v>
      </c>
      <c r="K88" s="11">
        <f t="array" ref="K88">INDEX('Back data'!$A$377:$AA$377,,MAX(IF('Back data'!$A$377:$AA$377&lt;&gt;"",COLUMN('Back data'!$A$377:$AA$377)))-K$6)/K87</f>
        <v>0.86168758543556612</v>
      </c>
      <c r="L88" s="11">
        <f t="array" ref="L88">INDEX('Back data'!$A$377:$AA$377,,MAX(IF('Back data'!$A$377:$AA$377&lt;&gt;"",COLUMN('Back data'!$A$377:$AA$377)))-L$6)/L87</f>
        <v>0.8808714267724469</v>
      </c>
      <c r="M88" s="11">
        <f t="array" ref="M88">INDEX('Back data'!$A$377:$AA$377,,MAX(IF('Back data'!$A$377:$AA$377&lt;&gt;"",COLUMN('Back data'!$A$377:$AA$377)))-M$6)/M87</f>
        <v>0.88483273056057865</v>
      </c>
      <c r="N88" s="11">
        <f t="array" ref="N88">INDEX('Back data'!$A$377:$AA$377,,MAX(IF('Back data'!$A$377:$AA$377&lt;&gt;"",COLUMN('Back data'!$A$377:$AA$377)))-N$6)/N87</f>
        <v>0.94605324614666042</v>
      </c>
      <c r="O88" s="11">
        <f t="array" ref="O88">INDEX('Back data'!$A$377:$AA$377,,MAX(IF('Back data'!$A$377:$AA$377&lt;&gt;"",COLUMN('Back data'!$A$377:$AA$377)))-O$6)/O87</f>
        <v>0.87726083494482998</v>
      </c>
      <c r="P88" s="11">
        <f t="array" ref="P88">INDEX('Back data'!$A$377:$AA$377,,MAX(IF('Back data'!$A$377:$AA$377&lt;&gt;"",COLUMN('Back data'!$A$377:$AA$377)))-P$6)/P87</f>
        <v>0.88423270513871011</v>
      </c>
    </row>
    <row r="89" spans="1:18" x14ac:dyDescent="0.25">
      <c r="A89" s="36" t="s">
        <v>76</v>
      </c>
      <c r="B89" s="38" t="s">
        <v>29</v>
      </c>
      <c r="C89" s="10" t="s">
        <v>70</v>
      </c>
      <c r="D89" s="11">
        <f t="array" ref="D89">+INDEX('Back data'!$A$378:$AA$378,,MAX(IF('Back data'!$A$378:$AA$378&lt;&gt;"",COLUMN('Back data'!$A$378:$AA$378)))-D$6)/D87</f>
        <v>0.13394193355282849</v>
      </c>
      <c r="E89" s="11">
        <f t="array" ref="E89">+INDEX('Back data'!$A$378:$AA$378,,MAX(IF('Back data'!$A$378:$AA$378&lt;&gt;"",COLUMN('Back data'!$A$378:$AA$378)))-E$6)/E87</f>
        <v>8.2524271844660185E-2</v>
      </c>
      <c r="F89" s="11">
        <f t="array" ref="F89">+INDEX('Back data'!$A$378:$AA$378,,MAX(IF('Back data'!$A$378:$AA$378&lt;&gt;"",COLUMN('Back data'!$A$378:$AA$378)))-F$6)/F87</f>
        <v>6.1569301260022906E-2</v>
      </c>
      <c r="G89" s="11">
        <f t="array" ref="G89">+INDEX('Back data'!$A$378:$AA$378,,MAX(IF('Back data'!$A$378:$AA$378&lt;&gt;"",COLUMN('Back data'!$A$378:$AA$378)))-G$6)/G87</f>
        <v>0.14835867557197668</v>
      </c>
      <c r="H89" s="11">
        <f t="array" ref="H89">+INDEX('Back data'!$A$378:$AA$378,,MAX(IF('Back data'!$A$378:$AA$378&lt;&gt;"",COLUMN('Back data'!$A$378:$AA$378)))-H$6)/H87</f>
        <v>0.12701816347124117</v>
      </c>
      <c r="I89" s="11">
        <f t="array" ref="I89">+INDEX('Back data'!$A$378:$AA$378,,MAX(IF('Back data'!$A$378:$AA$378&lt;&gt;"",COLUMN('Back data'!$A$378:$AA$378)))-I$6)/I87</f>
        <v>6.8952664927320162E-2</v>
      </c>
      <c r="J89" s="11">
        <f t="array" ref="J89">+INDEX('Back data'!$A$378:$AA$378,,MAX(IF('Back data'!$A$378:$AA$378&lt;&gt;"",COLUMN('Back data'!$A$378:$AA$378)))-J$6)/J87</f>
        <v>0.14250124564025909</v>
      </c>
      <c r="K89" s="11">
        <f t="array" ref="K89">+INDEX('Back data'!$A$378:$AA$378,,MAX(IF('Back data'!$A$378:$AA$378&lt;&gt;"",COLUMN('Back data'!$A$378:$AA$378)))-K$6)/K87</f>
        <v>0.13831241456443397</v>
      </c>
      <c r="L89" s="11">
        <f t="array" ref="L89">+INDEX('Back data'!$A$378:$AA$378,,MAX(IF('Back data'!$A$378:$AA$378&lt;&gt;"",COLUMN('Back data'!$A$378:$AA$378)))-L$6)/L87</f>
        <v>0.11912857322755321</v>
      </c>
      <c r="M89" s="11">
        <f t="array" ref="M89">+INDEX('Back data'!$A$378:$AA$378,,MAX(IF('Back data'!$A$378:$AA$378&lt;&gt;"",COLUMN('Back data'!$A$378:$AA$378)))-M$6)/M87</f>
        <v>0.11516726943942132</v>
      </c>
      <c r="N89" s="11">
        <f t="array" ref="N89">+INDEX('Back data'!$A$378:$AA$378,,MAX(IF('Back data'!$A$378:$AA$378&lt;&gt;"",COLUMN('Back data'!$A$378:$AA$378)))-N$6)/N87</f>
        <v>5.3946753853339559E-2</v>
      </c>
      <c r="O89" s="11">
        <f t="array" ref="O89">+INDEX('Back data'!$A$378:$AA$378,,MAX(IF('Back data'!$A$378:$AA$378&lt;&gt;"",COLUMN('Back data'!$A$378:$AA$378)))-O$6)/O87</f>
        <v>0.12273916505517006</v>
      </c>
      <c r="P89" s="11">
        <f t="array" ref="P89">+INDEX('Back data'!$A$378:$AA$378,,MAX(IF('Back data'!$A$378:$AA$378&lt;&gt;"",COLUMN('Back data'!$A$378:$AA$378)))-P$6)/P87</f>
        <v>0.11576729486128995</v>
      </c>
      <c r="R89" s="57"/>
    </row>
    <row r="92" spans="1:18" x14ac:dyDescent="0.25">
      <c r="C92" s="8" t="s">
        <v>67</v>
      </c>
      <c r="D92" s="9">
        <f t="array" ref="D92">INDEX('Back data'!$A$383:$AA$383,,MAX(IF('Back data'!$A$383:$AA$383&lt;&gt;"",COLUMN('Back data'!$A$383:$AA$383)))-D$6)+INDEX('Back data'!$A$384:$AA$384,,MAX(IF('Back data'!$A$384:$AA$384&lt;&gt;"",COLUMN('Back data'!$A$384:$AA$384)))-D$6)</f>
        <v>73.179999999999993</v>
      </c>
      <c r="E92" s="9">
        <f t="array" ref="E92">INDEX('Back data'!$A$383:$AA$383,,MAX(IF('Back data'!$A$383:$AA$383&lt;&gt;"",COLUMN('Back data'!$A$383:$AA$383)))-E$6)+INDEX('Back data'!$A$384:$AA$384,,MAX(IF('Back data'!$A$384:$AA$384&lt;&gt;"",COLUMN('Back data'!$A$384:$AA$384)))-E$6)</f>
        <v>75.650000000000006</v>
      </c>
      <c r="F92" s="9">
        <f t="array" ref="F92">INDEX('Back data'!$A$383:$AA$383,,MAX(IF('Back data'!$A$383:$AA$383&lt;&gt;"",COLUMN('Back data'!$A$383:$AA$383)))-F$6)+INDEX('Back data'!$A$384:$AA$384,,MAX(IF('Back data'!$A$384:$AA$384&lt;&gt;"",COLUMN('Back data'!$A$384:$AA$384)))-F$6)</f>
        <v>76.070000000000007</v>
      </c>
      <c r="G92" s="9">
        <f t="array" ref="G92">INDEX('Back data'!$A$383:$AA$383,,MAX(IF('Back data'!$A$383:$AA$383&lt;&gt;"",COLUMN('Back data'!$A$383:$AA$383)))-G$6)+INDEX('Back data'!$A$384:$AA$384,,MAX(IF('Back data'!$A$384:$AA$384&lt;&gt;"",COLUMN('Back data'!$A$384:$AA$384)))-G$6)</f>
        <v>79.72</v>
      </c>
      <c r="H92" s="9">
        <f t="array" ref="H92">INDEX('Back data'!$A$383:$AA$383,,MAX(IF('Back data'!$A$383:$AA$383&lt;&gt;"",COLUMN('Back data'!$A$383:$AA$383)))-H$6)+INDEX('Back data'!$A$384:$AA$384,,MAX(IF('Back data'!$A$384:$AA$384&lt;&gt;"",COLUMN('Back data'!$A$384:$AA$384)))-H$6)</f>
        <v>80.289999999999992</v>
      </c>
      <c r="I92" s="9">
        <f t="array" ref="I92">INDEX('Back data'!$A$383:$AA$383,,MAX(IF('Back data'!$A$383:$AA$383&lt;&gt;"",COLUMN('Back data'!$A$383:$AA$383)))-I$6)+INDEX('Back data'!$A$384:$AA$384,,MAX(IF('Back data'!$A$384:$AA$384&lt;&gt;"",COLUMN('Back data'!$A$384:$AA$384)))-I$6)</f>
        <v>83.800000000000011</v>
      </c>
      <c r="J92" s="9">
        <f t="array" ref="J92">INDEX('Back data'!$A$383:$AA$383,,MAX(IF('Back data'!$A$383:$AA$383&lt;&gt;"",COLUMN('Back data'!$A$383:$AA$383)))-J$6)+INDEX('Back data'!$A$384:$AA$384,,MAX(IF('Back data'!$A$384:$AA$384&lt;&gt;"",COLUMN('Back data'!$A$384:$AA$384)))-J$6)</f>
        <v>86.339999999999989</v>
      </c>
      <c r="K92" s="9">
        <f t="array" ref="K92">INDEX('Back data'!$A$383:$AA$383,,MAX(IF('Back data'!$A$383:$AA$383&lt;&gt;"",COLUMN('Back data'!$A$383:$AA$383)))-K$6)+INDEX('Back data'!$A$384:$AA$384,,MAX(IF('Back data'!$A$384:$AA$384&lt;&gt;"",COLUMN('Back data'!$A$384:$AA$384)))-K$6)</f>
        <v>82.74</v>
      </c>
      <c r="L92" s="9">
        <f t="array" ref="L92">INDEX('Back data'!$A$383:$AA$383,,MAX(IF('Back data'!$A$383:$AA$383&lt;&gt;"",COLUMN('Back data'!$A$383:$AA$383)))-L$6)+INDEX('Back data'!$A$384:$AA$384,,MAX(IF('Back data'!$A$384:$AA$384&lt;&gt;"",COLUMN('Back data'!$A$384:$AA$384)))-L$6)</f>
        <v>84.89</v>
      </c>
      <c r="M92" s="9">
        <f t="array" ref="M92">INDEX('Back data'!$A$383:$AA$383,,MAX(IF('Back data'!$A$383:$AA$383&lt;&gt;"",COLUMN('Back data'!$A$383:$AA$383)))-M$6)+INDEX('Back data'!$A$384:$AA$384,,MAX(IF('Back data'!$A$384:$AA$384&lt;&gt;"",COLUMN('Back data'!$A$384:$AA$384)))-M$6)</f>
        <v>87.01</v>
      </c>
      <c r="N92" s="9">
        <f t="array" ref="N92">INDEX('Back data'!$A$383:$AA$383,,MAX(IF('Back data'!$A$383:$AA$383&lt;&gt;"",COLUMN('Back data'!$A$383:$AA$383)))-N$6)+INDEX('Back data'!$A$384:$AA$384,,MAX(IF('Back data'!$A$384:$AA$384&lt;&gt;"",COLUMN('Back data'!$A$384:$AA$384)))-N$6)</f>
        <v>86.4</v>
      </c>
      <c r="O92" s="9">
        <f t="array" ref="O92">INDEX('Back data'!$A$383:$AA$383,,MAX(IF('Back data'!$A$383:$AA$383&lt;&gt;"",COLUMN('Back data'!$A$383:$AA$383)))-O$6)+INDEX('Back data'!$A$384:$AA$384,,MAX(IF('Back data'!$A$384:$AA$384&lt;&gt;"",COLUMN('Back data'!$A$384:$AA$384)))-O$6)</f>
        <v>86.71</v>
      </c>
      <c r="P92" s="9">
        <f t="array" ref="P92">INDEX('Back data'!$A$383:$AA$383,,MAX(IF('Back data'!$A$383:$AA$383&lt;&gt;"",COLUMN('Back data'!$A$383:$AA$383)))-P$6)+INDEX('Back data'!$A$384:$AA$384,,MAX(IF('Back data'!$A$384:$AA$384&lt;&gt;"",COLUMN('Back data'!$A$384:$AA$384)))-P$6)</f>
        <v>88.64</v>
      </c>
    </row>
    <row r="93" spans="1:18" x14ac:dyDescent="0.25">
      <c r="A93" s="36" t="s">
        <v>76</v>
      </c>
      <c r="B93" s="38" t="s">
        <v>34</v>
      </c>
      <c r="C93" s="10" t="s">
        <v>69</v>
      </c>
      <c r="D93" s="11">
        <f t="array" ref="D93">INDEX('Back data'!$A$383:$AA$383,,MAX(IF('Back data'!$A$383:$AA$383&lt;&gt;"",COLUMN('Back data'!$A$383:$AA$383)))-D$6)/D92</f>
        <v>0.93372506149221102</v>
      </c>
      <c r="E93" s="11">
        <f t="array" ref="E93">INDEX('Back data'!$A$383:$AA$383,,MAX(IF('Back data'!$A$383:$AA$383&lt;&gt;"",COLUMN('Back data'!$A$383:$AA$383)))-E$6)/E92</f>
        <v>0.94342366159947122</v>
      </c>
      <c r="F93" s="11">
        <f t="array" ref="F93">INDEX('Back data'!$A$383:$AA$383,,MAX(IF('Back data'!$A$383:$AA$383&lt;&gt;"",COLUMN('Back data'!$A$383:$AA$383)))-F$6)/F92</f>
        <v>0.97646904167214399</v>
      </c>
      <c r="G93" s="11">
        <f t="array" ref="G93">INDEX('Back data'!$A$383:$AA$383,,MAX(IF('Back data'!$A$383:$AA$383&lt;&gt;"",COLUMN('Back data'!$A$383:$AA$383)))-G$6)/G92</f>
        <v>0.94543401906673363</v>
      </c>
      <c r="H93" s="11">
        <f t="array" ref="H93">INDEX('Back data'!$A$383:$AA$383,,MAX(IF('Back data'!$A$383:$AA$383&lt;&gt;"",COLUMN('Back data'!$A$383:$AA$383)))-H$6)/H92</f>
        <v>0.94445136380620254</v>
      </c>
      <c r="I93" s="11">
        <f t="array" ref="I93">INDEX('Back data'!$A$383:$AA$383,,MAX(IF('Back data'!$A$383:$AA$383&lt;&gt;"",COLUMN('Back data'!$A$383:$AA$383)))-I$6)/I92</f>
        <v>0.93389021479713596</v>
      </c>
      <c r="J93" s="11">
        <f t="array" ref="J93">INDEX('Back data'!$A$383:$AA$383,,MAX(IF('Back data'!$A$383:$AA$383&lt;&gt;"",COLUMN('Back data'!$A$383:$AA$383)))-J$6)/J92</f>
        <v>0.92610609219365303</v>
      </c>
      <c r="K93" s="11">
        <f t="array" ref="K93">INDEX('Back data'!$A$383:$AA$383,,MAX(IF('Back data'!$A$383:$AA$383&lt;&gt;"",COLUMN('Back data'!$A$383:$AA$383)))-K$6)/K92</f>
        <v>0.92990089436789947</v>
      </c>
      <c r="L93" s="11">
        <f t="array" ref="L93">INDEX('Back data'!$A$383:$AA$383,,MAX(IF('Back data'!$A$383:$AA$383&lt;&gt;"",COLUMN('Back data'!$A$383:$AA$383)))-L$6)/L92</f>
        <v>0.96018376722817766</v>
      </c>
      <c r="M93" s="11">
        <f t="array" ref="M93">INDEX('Back data'!$A$383:$AA$383,,MAX(IF('Back data'!$A$383:$AA$383&lt;&gt;"",COLUMN('Back data'!$A$383:$AA$383)))-M$6)/M92</f>
        <v>0.95678657625560271</v>
      </c>
      <c r="N93" s="11">
        <f t="array" ref="N93">INDEX('Back data'!$A$383:$AA$383,,MAX(IF('Back data'!$A$383:$AA$383&lt;&gt;"",COLUMN('Back data'!$A$383:$AA$383)))-N$6)/N92</f>
        <v>0.95821759259259265</v>
      </c>
      <c r="O93" s="11">
        <f t="array" ref="O93">INDEX('Back data'!$A$383:$AA$383,,MAX(IF('Back data'!$A$383:$AA$383&lt;&gt;"",COLUMN('Back data'!$A$383:$AA$383)))-O$6)/O92</f>
        <v>0.96828508822511816</v>
      </c>
      <c r="P93" s="11">
        <f t="array" ref="P93">INDEX('Back data'!$A$383:$AA$383,,MAX(IF('Back data'!$A$383:$AA$383&lt;&gt;"",COLUMN('Back data'!$A$383:$AA$383)))-P$6)/P92</f>
        <v>0.97111913357400714</v>
      </c>
    </row>
    <row r="94" spans="1:18" x14ac:dyDescent="0.25">
      <c r="A94" s="36" t="s">
        <v>76</v>
      </c>
      <c r="B94" s="38" t="s">
        <v>34</v>
      </c>
      <c r="C94" s="10" t="s">
        <v>70</v>
      </c>
      <c r="D94" s="11">
        <f t="array" ref="D94">+INDEX('Back data'!$A$384:$AA$384,,MAX(IF('Back data'!$A$384:$AA$384&lt;&gt;"",COLUMN('Back data'!$A$384:$AA$384)))-D$6)/D92</f>
        <v>6.6274938507789011E-2</v>
      </c>
      <c r="E94" s="11">
        <f t="array" ref="E94">+INDEX('Back data'!$A$384:$AA$384,,MAX(IF('Back data'!$A$384:$AA$384&lt;&gt;"",COLUMN('Back data'!$A$384:$AA$384)))-E$6)/E92</f>
        <v>5.6576338400528753E-2</v>
      </c>
      <c r="F94" s="11">
        <f t="array" ref="F94">+INDEX('Back data'!$A$384:$AA$384,,MAX(IF('Back data'!$A$384:$AA$384&lt;&gt;"",COLUMN('Back data'!$A$384:$AA$384)))-F$6)/F92</f>
        <v>2.3530958327855921E-2</v>
      </c>
      <c r="G94" s="11">
        <f t="array" ref="G94">+INDEX('Back data'!$A$384:$AA$384,,MAX(IF('Back data'!$A$384:$AA$384&lt;&gt;"",COLUMN('Back data'!$A$384:$AA$384)))-G$6)/G92</f>
        <v>5.4565980933266429E-2</v>
      </c>
      <c r="H94" s="11">
        <f t="array" ref="H94">+INDEX('Back data'!$A$384:$AA$384,,MAX(IF('Back data'!$A$384:$AA$384&lt;&gt;"",COLUMN('Back data'!$A$384:$AA$384)))-H$6)/H92</f>
        <v>5.554863619379749E-2</v>
      </c>
      <c r="I94" s="11">
        <f t="array" ref="I94">+INDEX('Back data'!$A$384:$AA$384,,MAX(IF('Back data'!$A$384:$AA$384&lt;&gt;"",COLUMN('Back data'!$A$384:$AA$384)))-I$6)/I92</f>
        <v>6.6109785202863952E-2</v>
      </c>
      <c r="J94" s="11">
        <f t="array" ref="J94">+INDEX('Back data'!$A$384:$AA$384,,MAX(IF('Back data'!$A$384:$AA$384&lt;&gt;"",COLUMN('Back data'!$A$384:$AA$384)))-J$6)/J92</f>
        <v>7.3893907806347012E-2</v>
      </c>
      <c r="K94" s="11">
        <f t="array" ref="K94">+INDEX('Back data'!$A$384:$AA$384,,MAX(IF('Back data'!$A$384:$AA$384&lt;&gt;"",COLUMN('Back data'!$A$384:$AA$384)))-K$6)/K92</f>
        <v>7.0099105632100561E-2</v>
      </c>
      <c r="L94" s="11">
        <f t="array" ref="L94">+INDEX('Back data'!$A$384:$AA$384,,MAX(IF('Back data'!$A$384:$AA$384&lt;&gt;"",COLUMN('Back data'!$A$384:$AA$384)))-L$6)/L92</f>
        <v>3.9816232771822356E-2</v>
      </c>
      <c r="M94" s="11">
        <f t="array" ref="M94">+INDEX('Back data'!$A$384:$AA$384,,MAX(IF('Back data'!$A$384:$AA$384&lt;&gt;"",COLUMN('Back data'!$A$384:$AA$384)))-M$6)/M92</f>
        <v>4.3213423744397191E-2</v>
      </c>
      <c r="N94" s="11">
        <f t="array" ref="N94">+INDEX('Back data'!$A$384:$AA$384,,MAX(IF('Back data'!$A$384:$AA$384&lt;&gt;"",COLUMN('Back data'!$A$384:$AA$384)))-N$6)/N92</f>
        <v>4.17824074074074E-2</v>
      </c>
      <c r="O94" s="11">
        <f t="array" ref="O94">+INDEX('Back data'!$A$384:$AA$384,,MAX(IF('Back data'!$A$384:$AA$384&lt;&gt;"",COLUMN('Back data'!$A$384:$AA$384)))-O$6)/O92</f>
        <v>3.1714911774881789E-2</v>
      </c>
      <c r="P94" s="11">
        <f t="array" ref="P94">+INDEX('Back data'!$A$384:$AA$384,,MAX(IF('Back data'!$A$384:$AA$384&lt;&gt;"",COLUMN('Back data'!$A$384:$AA$384)))-P$6)/P92</f>
        <v>2.8880866425992781E-2</v>
      </c>
      <c r="R94" s="57"/>
    </row>
    <row r="97" spans="1:18" x14ac:dyDescent="0.25">
      <c r="C97" s="8" t="s">
        <v>67</v>
      </c>
      <c r="D97" s="9">
        <f t="array" ref="D97">INDEX('Back data'!$A$389:$AA$389,,MAX(IF('Back data'!$A$389:$AA$389&lt;&gt;"",COLUMN('Back data'!$A$389:$AA$389)))-D$6)+INDEX('Back data'!$A$390:$AA$390,,MAX(IF('Back data'!$A$390:$AA$390&lt;&gt;"",COLUMN('Back data'!$A$390:$AA$390)))-D$6)</f>
        <v>77.099999999999994</v>
      </c>
      <c r="E97" s="9">
        <f t="array" ref="E97">INDEX('Back data'!$A$389:$AA$389,,MAX(IF('Back data'!$A$389:$AA$389&lt;&gt;"",COLUMN('Back data'!$A$389:$AA$389)))-E$6)+INDEX('Back data'!$A$390:$AA$390,,MAX(IF('Back data'!$A$390:$AA$390&lt;&gt;"",COLUMN('Back data'!$A$390:$AA$390)))-E$6)</f>
        <v>69.989999999999995</v>
      </c>
      <c r="F97" s="9">
        <f t="array" ref="F97">INDEX('Back data'!$A$389:$AA$389,,MAX(IF('Back data'!$A$389:$AA$389&lt;&gt;"",COLUMN('Back data'!$A$389:$AA$389)))-F$6)+INDEX('Back data'!$A$390:$AA$390,,MAX(IF('Back data'!$A$390:$AA$390&lt;&gt;"",COLUMN('Back data'!$A$390:$AA$390)))-F$6)</f>
        <v>70.06</v>
      </c>
      <c r="G97" s="9">
        <f t="array" ref="G97">INDEX('Back data'!$A$389:$AA$389,,MAX(IF('Back data'!$A$389:$AA$389&lt;&gt;"",COLUMN('Back data'!$A$389:$AA$389)))-G$6)+INDEX('Back data'!$A$390:$AA$390,,MAX(IF('Back data'!$A$390:$AA$390&lt;&gt;"",COLUMN('Back data'!$A$390:$AA$390)))-G$6)</f>
        <v>74.58</v>
      </c>
      <c r="H97" s="9">
        <f t="array" ref="H97">INDEX('Back data'!$A$389:$AA$389,,MAX(IF('Back data'!$A$389:$AA$389&lt;&gt;"",COLUMN('Back data'!$A$389:$AA$389)))-H$6)+INDEX('Back data'!$A$390:$AA$390,,MAX(IF('Back data'!$A$390:$AA$390&lt;&gt;"",COLUMN('Back data'!$A$390:$AA$390)))-H$6)</f>
        <v>81.17</v>
      </c>
      <c r="I97" s="9">
        <f t="array" ref="I97">INDEX('Back data'!$A$389:$AA$389,,MAX(IF('Back data'!$A$389:$AA$389&lt;&gt;"",COLUMN('Back data'!$A$389:$AA$389)))-I$6)+INDEX('Back data'!$A$390:$AA$390,,MAX(IF('Back data'!$A$390:$AA$390&lt;&gt;"",COLUMN('Back data'!$A$390:$AA$390)))-I$6)</f>
        <v>84.419999999999987</v>
      </c>
      <c r="J97" s="9">
        <f t="array" ref="J97">INDEX('Back data'!$A$389:$AA$389,,MAX(IF('Back data'!$A$389:$AA$389&lt;&gt;"",COLUMN('Back data'!$A$389:$AA$389)))-J$6)+INDEX('Back data'!$A$390:$AA$390,,MAX(IF('Back data'!$A$390:$AA$390&lt;&gt;"",COLUMN('Back data'!$A$390:$AA$390)))-J$6)</f>
        <v>89.09</v>
      </c>
      <c r="K97" s="9">
        <f t="array" ref="K97">INDEX('Back data'!$A$389:$AA$389,,MAX(IF('Back data'!$A$389:$AA$389&lt;&gt;"",COLUMN('Back data'!$A$389:$AA$389)))-K$6)+INDEX('Back data'!$A$390:$AA$390,,MAX(IF('Back data'!$A$390:$AA$390&lt;&gt;"",COLUMN('Back data'!$A$390:$AA$390)))-K$6)</f>
        <v>84.57</v>
      </c>
      <c r="L97" s="9">
        <f t="array" ref="L97">INDEX('Back data'!$A$389:$AA$389,,MAX(IF('Back data'!$A$389:$AA$389&lt;&gt;"",COLUMN('Back data'!$A$389:$AA$389)))-L$6)+INDEX('Back data'!$A$390:$AA$390,,MAX(IF('Back data'!$A$390:$AA$390&lt;&gt;"",COLUMN('Back data'!$A$390:$AA$390)))-L$6)</f>
        <v>83.21</v>
      </c>
      <c r="M97" s="9">
        <f t="array" ref="M97">INDEX('Back data'!$A$389:$AA$389,,MAX(IF('Back data'!$A$389:$AA$389&lt;&gt;"",COLUMN('Back data'!$A$389:$AA$389)))-M$6)+INDEX('Back data'!$A$390:$AA$390,,MAX(IF('Back data'!$A$390:$AA$390&lt;&gt;"",COLUMN('Back data'!$A$390:$AA$390)))-M$6)</f>
        <v>85.320000000000007</v>
      </c>
      <c r="N97" s="9">
        <f t="array" ref="N97">INDEX('Back data'!$A$389:$AA$389,,MAX(IF('Back data'!$A$389:$AA$389&lt;&gt;"",COLUMN('Back data'!$A$389:$AA$389)))-N$6)+INDEX('Back data'!$A$390:$AA$390,,MAX(IF('Back data'!$A$390:$AA$390&lt;&gt;"",COLUMN('Back data'!$A$390:$AA$390)))-N$6)</f>
        <v>85.29</v>
      </c>
      <c r="O97" s="9">
        <f t="array" ref="O97">INDEX('Back data'!$A$389:$AA$389,,MAX(IF('Back data'!$A$389:$AA$389&lt;&gt;"",COLUMN('Back data'!$A$389:$AA$389)))-O$6)+INDEX('Back data'!$A$390:$AA$390,,MAX(IF('Back data'!$A$390:$AA$390&lt;&gt;"",COLUMN('Back data'!$A$390:$AA$390)))-O$6)</f>
        <v>86.160000000000011</v>
      </c>
      <c r="P97" s="9">
        <f t="array" ref="P97">INDEX('Back data'!$A$389:$AA$389,,MAX(IF('Back data'!$A$389:$AA$389&lt;&gt;"",COLUMN('Back data'!$A$389:$AA$389)))-P$6)+INDEX('Back data'!$A$390:$AA$390,,MAX(IF('Back data'!$A$390:$AA$390&lt;&gt;"",COLUMN('Back data'!$A$390:$AA$390)))-P$6)</f>
        <v>86.58</v>
      </c>
    </row>
    <row r="98" spans="1:18" x14ac:dyDescent="0.25">
      <c r="A98" s="36" t="s">
        <v>76</v>
      </c>
      <c r="B98" s="38" t="s">
        <v>39</v>
      </c>
      <c r="C98" s="10" t="s">
        <v>69</v>
      </c>
      <c r="D98" s="11">
        <f t="array" ref="D98">INDEX('Back data'!$A$389:$AA$389,,MAX(IF('Back data'!$A$389:$AA$389&lt;&gt;"",COLUMN('Back data'!$A$389:$AA$389)))-D$6)/D97</f>
        <v>0.89961089494163426</v>
      </c>
      <c r="E98" s="11">
        <f t="array" ref="E98">INDEX('Back data'!$A$389:$AA$389,,MAX(IF('Back data'!$A$389:$AA$389&lt;&gt;"",COLUMN('Back data'!$A$389:$AA$389)))-E$6)/E97</f>
        <v>0.90484354907843978</v>
      </c>
      <c r="F98" s="11">
        <f t="array" ref="F98">INDEX('Back data'!$A$389:$AA$389,,MAX(IF('Back data'!$A$389:$AA$389&lt;&gt;"",COLUMN('Back data'!$A$389:$AA$389)))-F$6)/F97</f>
        <v>0.99443334284898655</v>
      </c>
      <c r="G98" s="11">
        <f t="array" ref="G98">INDEX('Back data'!$A$389:$AA$389,,MAX(IF('Back data'!$A$389:$AA$389&lt;&gt;"",COLUMN('Back data'!$A$389:$AA$389)))-G$6)/G97</f>
        <v>0.90922499329578976</v>
      </c>
      <c r="H98" s="11">
        <f t="array" ref="H98">INDEX('Back data'!$A$389:$AA$389,,MAX(IF('Back data'!$A$389:$AA$389&lt;&gt;"",COLUMN('Back data'!$A$389:$AA$389)))-H$6)/H97</f>
        <v>0.93495133670075148</v>
      </c>
      <c r="I98" s="11">
        <f t="array" ref="I98">INDEX('Back data'!$A$389:$AA$389,,MAX(IF('Back data'!$A$389:$AA$389&lt;&gt;"",COLUMN('Back data'!$A$389:$AA$389)))-I$6)/I97</f>
        <v>0.92513622364368642</v>
      </c>
      <c r="J98" s="11">
        <f t="array" ref="J98">INDEX('Back data'!$A$389:$AA$389,,MAX(IF('Back data'!$A$389:$AA$389&lt;&gt;"",COLUMN('Back data'!$A$389:$AA$389)))-J$6)/J97</f>
        <v>0.95038724884947801</v>
      </c>
      <c r="K98" s="11">
        <f t="array" ref="K98">INDEX('Back data'!$A$389:$AA$389,,MAX(IF('Back data'!$A$389:$AA$389&lt;&gt;"",COLUMN('Back data'!$A$389:$AA$389)))-K$6)/K97</f>
        <v>0.9320089866382878</v>
      </c>
      <c r="L98" s="11">
        <f t="array" ref="L98">INDEX('Back data'!$A$389:$AA$389,,MAX(IF('Back data'!$A$389:$AA$389&lt;&gt;"",COLUMN('Back data'!$A$389:$AA$389)))-L$6)/L97</f>
        <v>0.94423747145775749</v>
      </c>
      <c r="M98" s="11">
        <f t="array" ref="M98">INDEX('Back data'!$A$389:$AA$389,,MAX(IF('Back data'!$A$389:$AA$389&lt;&gt;"",COLUMN('Back data'!$A$389:$AA$389)))-M$6)/M97</f>
        <v>0.94983591186122829</v>
      </c>
      <c r="N98" s="11">
        <f t="array" ref="N98">INDEX('Back data'!$A$389:$AA$389,,MAX(IF('Back data'!$A$389:$AA$389&lt;&gt;"",COLUMN('Back data'!$A$389:$AA$389)))-N$6)/N97</f>
        <v>0.9715089693985226</v>
      </c>
      <c r="O98" s="11">
        <f t="array" ref="O98">INDEX('Back data'!$A$389:$AA$389,,MAX(IF('Back data'!$A$389:$AA$389&lt;&gt;"",COLUMN('Back data'!$A$389:$AA$389)))-O$6)/O97</f>
        <v>0.95728876508820793</v>
      </c>
      <c r="P98" s="11">
        <f t="array" ref="P98">INDEX('Back data'!$A$389:$AA$389,,MAX(IF('Back data'!$A$389:$AA$389&lt;&gt;"",COLUMN('Back data'!$A$389:$AA$389)))-P$6)/P97</f>
        <v>0.93335643335643337</v>
      </c>
    </row>
    <row r="99" spans="1:18" x14ac:dyDescent="0.25">
      <c r="A99" s="36" t="s">
        <v>76</v>
      </c>
      <c r="B99" s="38" t="s">
        <v>39</v>
      </c>
      <c r="C99" s="10" t="s">
        <v>70</v>
      </c>
      <c r="D99" s="11">
        <f t="array" ref="D99">INDEX('Back data'!$A$390:$AA$390,,MAX(IF('Back data'!$A$390:$AA$390&lt;&gt;"",COLUMN('Back data'!$A$390:$AA$390)))-D$6)/D97</f>
        <v>0.10038910505836576</v>
      </c>
      <c r="E99" s="11">
        <f t="array" ref="E99">INDEX('Back data'!$A$390:$AA$390,,MAX(IF('Back data'!$A$390:$AA$390&lt;&gt;"",COLUMN('Back data'!$A$390:$AA$390)))-E$6)/E97</f>
        <v>9.5156450921560234E-2</v>
      </c>
      <c r="F99" s="11">
        <f t="array" ref="F99">INDEX('Back data'!$A$390:$AA$390,,MAX(IF('Back data'!$A$390:$AA$390&lt;&gt;"",COLUMN('Back data'!$A$390:$AA$390)))-F$6)/F97</f>
        <v>5.5666571510134171E-3</v>
      </c>
      <c r="G99" s="11">
        <f t="array" ref="G99">INDEX('Back data'!$A$390:$AA$390,,MAX(IF('Back data'!$A$390:$AA$390&lt;&gt;"",COLUMN('Back data'!$A$390:$AA$390)))-G$6)/G97</f>
        <v>9.0775006704210237E-2</v>
      </c>
      <c r="H99" s="11">
        <f t="array" ref="H99">INDEX('Back data'!$A$390:$AA$390,,MAX(IF('Back data'!$A$390:$AA$390&lt;&gt;"",COLUMN('Back data'!$A$390:$AA$390)))-H$6)/H97</f>
        <v>6.5048663299248494E-2</v>
      </c>
      <c r="I99" s="11">
        <f t="array" ref="I99">INDEX('Back data'!$A$390:$AA$390,,MAX(IF('Back data'!$A$390:$AA$390&lt;&gt;"",COLUMN('Back data'!$A$390:$AA$390)))-I$6)/I97</f>
        <v>7.486377635631368E-2</v>
      </c>
      <c r="J99" s="11">
        <f t="array" ref="J99">INDEX('Back data'!$A$390:$AA$390,,MAX(IF('Back data'!$A$390:$AA$390&lt;&gt;"",COLUMN('Back data'!$A$390:$AA$390)))-J$6)/J97</f>
        <v>4.9612751150521939E-2</v>
      </c>
      <c r="K99" s="11">
        <f t="array" ref="K99">INDEX('Back data'!$A$390:$AA$390,,MAX(IF('Back data'!$A$390:$AA$390&lt;&gt;"",COLUMN('Back data'!$A$390:$AA$390)))-K$6)/K97</f>
        <v>6.7991013361712191E-2</v>
      </c>
      <c r="L99" s="11">
        <f t="array" ref="L99">INDEX('Back data'!$A$390:$AA$390,,MAX(IF('Back data'!$A$390:$AA$390&lt;&gt;"",COLUMN('Back data'!$A$390:$AA$390)))-L$6)/L97</f>
        <v>5.576252854224252E-2</v>
      </c>
      <c r="M99" s="11">
        <f t="array" ref="M99">INDEX('Back data'!$A$390:$AA$390,,MAX(IF('Back data'!$A$390:$AA$390&lt;&gt;"",COLUMN('Back data'!$A$390:$AA$390)))-M$6)/M97</f>
        <v>5.0164088138771684E-2</v>
      </c>
      <c r="N99" s="11">
        <f t="array" ref="N99">INDEX('Back data'!$A$390:$AA$390,,MAX(IF('Back data'!$A$390:$AA$390&lt;&gt;"",COLUMN('Back data'!$A$390:$AA$390)))-N$6)/N97</f>
        <v>2.8491030601477313E-2</v>
      </c>
      <c r="O99" s="11">
        <f t="array" ref="O99">INDEX('Back data'!$A$390:$AA$390,,MAX(IF('Back data'!$A$390:$AA$390&lt;&gt;"",COLUMN('Back data'!$A$390:$AA$390)))-O$6)/O97</f>
        <v>4.2711234911792011E-2</v>
      </c>
      <c r="P99" s="11">
        <f t="array" ref="P99">INDEX('Back data'!$A$390:$AA$390,,MAX(IF('Back data'!$A$390:$AA$390&lt;&gt;"",COLUMN('Back data'!$A$390:$AA$390)))-P$6)/P97</f>
        <v>6.6643566643566646E-2</v>
      </c>
      <c r="R99" s="57"/>
    </row>
    <row r="100" spans="1:18" x14ac:dyDescent="0.25">
      <c r="A100" s="31"/>
      <c r="B100" s="28"/>
      <c r="C100" s="32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</row>
    <row r="101" spans="1:18" x14ac:dyDescent="0.25">
      <c r="A101" s="31"/>
      <c r="B101" s="28"/>
      <c r="C101" s="32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</row>
    <row r="102" spans="1:18" x14ac:dyDescent="0.25">
      <c r="A102" s="31"/>
      <c r="B102" s="28"/>
      <c r="C102" s="32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</row>
    <row r="103" spans="1:18" x14ac:dyDescent="0.25">
      <c r="A103" s="31"/>
      <c r="B103" s="28"/>
      <c r="C103" s="32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</row>
    <row r="104" spans="1:18" x14ac:dyDescent="0.25">
      <c r="A104" s="6"/>
      <c r="B104" s="7"/>
      <c r="C104" s="8" t="s">
        <v>67</v>
      </c>
      <c r="D104" s="9">
        <f t="array" ref="D104">INDEX('Back data'!$A$152:$AA$152,,MAX(IF('Back data'!$A$152:$AA$152&lt;&gt;"",COLUMN('Back data'!$A$152:$AA$152)))-D$6)+INDEX('Back data'!$A$153:$AA$153,,MAX(IF('Back data'!$A$153:$AA$153&lt;&gt;"",COLUMN('Back data'!$A$153:$AA$153)))-D$6)</f>
        <v>67.41</v>
      </c>
      <c r="E104" s="9">
        <f t="array" ref="E104">INDEX('Back data'!$A$152:$AA$152,,MAX(IF('Back data'!$A$152:$AA$152&lt;&gt;"",COLUMN('Back data'!$A$152:$AA$152)))-E$6)+INDEX('Back data'!$A$153:$AA$153,,MAX(IF('Back data'!$A$153:$AA$153&lt;&gt;"",COLUMN('Back data'!$A$153:$AA$153)))-E$6)</f>
        <v>72.740000000000009</v>
      </c>
      <c r="F104" s="9">
        <f t="array" ref="F104">INDEX('Back data'!$A$152:$AA$152,,MAX(IF('Back data'!$A$152:$AA$152&lt;&gt;"",COLUMN('Back data'!$A$152:$AA$152)))-F$6)+INDEX('Back data'!$A$153:$AA$153,,MAX(IF('Back data'!$A$153:$AA$153&lt;&gt;"",COLUMN('Back data'!$A$153:$AA$153)))-F$6)</f>
        <v>71.69</v>
      </c>
      <c r="G104" s="9">
        <f t="array" ref="G104">INDEX('Back data'!$A$152:$AA$152,,MAX(IF('Back data'!$A$152:$AA$152&lt;&gt;"",COLUMN('Back data'!$A$152:$AA$152)))-G$6)+INDEX('Back data'!$A$153:$AA$153,,MAX(IF('Back data'!$A$153:$AA$153&lt;&gt;"",COLUMN('Back data'!$A$153:$AA$153)))-G$6)</f>
        <v>74.41</v>
      </c>
      <c r="H104" s="9">
        <f t="array" ref="H104">INDEX('Back data'!$A$152:$AA$152,,MAX(IF('Back data'!$A$152:$AA$152&lt;&gt;"",COLUMN('Back data'!$A$152:$AA$152)))-H$6)+INDEX('Back data'!$A$153:$AA$153,,MAX(IF('Back data'!$A$153:$AA$153&lt;&gt;"",COLUMN('Back data'!$A$153:$AA$153)))-H$6)</f>
        <v>78.95</v>
      </c>
      <c r="I104" s="9">
        <f t="array" ref="I104">INDEX('Back data'!$A$152:$AA$152,,MAX(IF('Back data'!$A$152:$AA$152&lt;&gt;"",COLUMN('Back data'!$A$152:$AA$152)))-I$6)+INDEX('Back data'!$A$153:$AA$153,,MAX(IF('Back data'!$A$153:$AA$153&lt;&gt;"",COLUMN('Back data'!$A$153:$AA$153)))-I$6)</f>
        <v>77.03</v>
      </c>
      <c r="J104" s="9">
        <f t="array" ref="J104">INDEX('Back data'!$A$152:$AA$152,,MAX(IF('Back data'!$A$152:$AA$152&lt;&gt;"",COLUMN('Back data'!$A$152:$AA$152)))-J$6)+INDEX('Back data'!$A$153:$AA$153,,MAX(IF('Back data'!$A$153:$AA$153&lt;&gt;"",COLUMN('Back data'!$A$153:$AA$153)))-J$6)</f>
        <v>80.540000000000006</v>
      </c>
      <c r="K104" s="9">
        <f t="array" ref="K104">INDEX('Back data'!$A$152:$AA$152,,MAX(IF('Back data'!$A$152:$AA$152&lt;&gt;"",COLUMN('Back data'!$A$152:$AA$152)))-K$6)+INDEX('Back data'!$A$153:$AA$153,,MAX(IF('Back data'!$A$153:$AA$153&lt;&gt;"",COLUMN('Back data'!$A$153:$AA$153)))-K$6)</f>
        <v>79.589999999999989</v>
      </c>
      <c r="L104" s="9">
        <f t="array" ref="L104">INDEX('Back data'!$A$152:$AA$152,,MAX(IF('Back data'!$A$152:$AA$152&lt;&gt;"",COLUMN('Back data'!$A$152:$AA$152)))-L$6)+INDEX('Back data'!$A$153:$AA$153,,MAX(IF('Back data'!$A$153:$AA$153&lt;&gt;"",COLUMN('Back data'!$A$153:$AA$153)))-L$6)</f>
        <v>82.42</v>
      </c>
      <c r="M104" s="9">
        <f t="array" ref="M104">INDEX('Back data'!$A$152:$AA$152,,MAX(IF('Back data'!$A$152:$AA$152&lt;&gt;"",COLUMN('Back data'!$A$152:$AA$152)))-M$6)+INDEX('Back data'!$A$153:$AA$153,,MAX(IF('Back data'!$A$153:$AA$153&lt;&gt;"",COLUMN('Back data'!$A$153:$AA$153)))-M$6)</f>
        <v>84.87</v>
      </c>
      <c r="N104" s="9">
        <f t="array" ref="N104">INDEX('Back data'!$A$152:$AA$152,,MAX(IF('Back data'!$A$152:$AA$152&lt;&gt;"",COLUMN('Back data'!$A$152:$AA$152)))-N$6)+INDEX('Back data'!$A$153:$AA$153,,MAX(IF('Back data'!$A$153:$AA$153&lt;&gt;"",COLUMN('Back data'!$A$153:$AA$153)))-N$6)</f>
        <v>84.179999999999993</v>
      </c>
      <c r="O104" s="9">
        <f t="array" ref="O104">INDEX('Back data'!$A$152:$AA$152,,MAX(IF('Back data'!$A$152:$AA$152&lt;&gt;"",COLUMN('Back data'!$A$152:$AA$152)))-O$6)+INDEX('Back data'!$A$153:$AA$153,,MAX(IF('Back data'!$A$153:$AA$153&lt;&gt;"",COLUMN('Back data'!$A$153:$AA$153)))-O$6)</f>
        <v>86.14</v>
      </c>
      <c r="P104" s="9">
        <f t="array" ref="P104">INDEX('Back data'!$A$152:$AA$152,,MAX(IF('Back data'!$A$152:$AA$152&lt;&gt;"",COLUMN('Back data'!$A$152:$AA$152)))-P$6)+INDEX('Back data'!$A$153:$AA$153,,MAX(IF('Back data'!$A$153:$AA$153&lt;&gt;"",COLUMN('Back data'!$A$153:$AA$153)))-P$6)</f>
        <v>84</v>
      </c>
    </row>
    <row r="105" spans="1:18" x14ac:dyDescent="0.25">
      <c r="A105" s="35" t="s">
        <v>77</v>
      </c>
      <c r="B105" s="43" t="s">
        <v>74</v>
      </c>
      <c r="C105" s="10" t="s">
        <v>69</v>
      </c>
      <c r="D105" s="11">
        <f t="array" ref="D105">INDEX('Back data'!$A$152:$AA$152,,MAX(IF('Back data'!$A$152:$AA$152&lt;&gt;"",COLUMN('Back data'!$A$152:$AA$152)))-D$6)/D104</f>
        <v>0.85506601394451864</v>
      </c>
      <c r="E105" s="11">
        <f t="array" ref="E105">INDEX('Back data'!$A$152:$AA$152,,MAX(IF('Back data'!$A$152:$AA$152&lt;&gt;"",COLUMN('Back data'!$A$152:$AA$152)))-E$6)/E104</f>
        <v>0.87420951333516628</v>
      </c>
      <c r="F105" s="11">
        <f t="array" ref="F105">INDEX('Back data'!$A$152:$AA$152,,MAX(IF('Back data'!$A$152:$AA$152&lt;&gt;"",COLUMN('Back data'!$A$152:$AA$152)))-F$6)/F104</f>
        <v>0.88366578323336598</v>
      </c>
      <c r="G105" s="11">
        <f t="array" ref="G105">INDEX('Back data'!$A$152:$AA$152,,MAX(IF('Back data'!$A$152:$AA$152&lt;&gt;"",COLUMN('Back data'!$A$152:$AA$152)))-G$6)/G104</f>
        <v>0.87085069211127542</v>
      </c>
      <c r="H105" s="11">
        <f t="array" ref="H105">INDEX('Back data'!$A$152:$AA$152,,MAX(IF('Back data'!$A$152:$AA$152&lt;&gt;"",COLUMN('Back data'!$A$152:$AA$152)))-H$6)/H104</f>
        <v>0.88917036098796709</v>
      </c>
      <c r="I105" s="11">
        <f t="array" ref="I105">INDEX('Back data'!$A$152:$AA$152,,MAX(IF('Back data'!$A$152:$AA$152&lt;&gt;"",COLUMN('Back data'!$A$152:$AA$152)))-I$6)/I104</f>
        <v>0.89328832922238088</v>
      </c>
      <c r="J105" s="11">
        <f t="array" ref="J105">INDEX('Back data'!$A$152:$AA$152,,MAX(IF('Back data'!$A$152:$AA$152&lt;&gt;"",COLUMN('Back data'!$A$152:$AA$152)))-J$6)/J104</f>
        <v>0.89992550285572381</v>
      </c>
      <c r="K105" s="11">
        <f t="array" ref="K105">INDEX('Back data'!$A$152:$AA$152,,MAX(IF('Back data'!$A$152:$AA$152&lt;&gt;"",COLUMN('Back data'!$A$152:$AA$152)))-K$6)/K104</f>
        <v>0.88038698328935794</v>
      </c>
      <c r="L105" s="11">
        <f t="array" ref="L105">INDEX('Back data'!$A$152:$AA$152,,MAX(IF('Back data'!$A$152:$AA$152&lt;&gt;"",COLUMN('Back data'!$A$152:$AA$152)))-L$6)/L104</f>
        <v>0.90135889347245823</v>
      </c>
      <c r="M105" s="11">
        <f t="array" ref="M105">INDEX('Back data'!$A$152:$AA$152,,MAX(IF('Back data'!$A$152:$AA$152&lt;&gt;"",COLUMN('Back data'!$A$152:$AA$152)))-M$6)/M104</f>
        <v>0.87227524449157534</v>
      </c>
      <c r="N105" s="11">
        <f t="array" ref="N105">INDEX('Back data'!$A$152:$AA$152,,MAX(IF('Back data'!$A$152:$AA$152&lt;&gt;"",COLUMN('Back data'!$A$152:$AA$152)))-N$6)/N104</f>
        <v>0.92124019957234504</v>
      </c>
      <c r="O105" s="11">
        <f t="array" ref="O105">INDEX('Back data'!$A$152:$AA$152,,MAX(IF('Back data'!$A$152:$AA$152&lt;&gt;"",COLUMN('Back data'!$A$152:$AA$152)))-O$6)/O104</f>
        <v>0.90817274204782916</v>
      </c>
      <c r="P105" s="11">
        <f t="array" ref="P105">INDEX('Back data'!$A$152:$AA$152,,MAX(IF('Back data'!$A$152:$AA$152&lt;&gt;"",COLUMN('Back data'!$A$152:$AA$152)))-P$6)/P104</f>
        <v>0.90023809523809528</v>
      </c>
    </row>
    <row r="106" spans="1:18" x14ac:dyDescent="0.25">
      <c r="A106" s="35" t="s">
        <v>77</v>
      </c>
      <c r="B106" s="43" t="s">
        <v>75</v>
      </c>
      <c r="C106" s="10" t="s">
        <v>70</v>
      </c>
      <c r="D106" s="11">
        <f t="array" ref="D106">+INDEX('Back data'!$A$153:$AA$153,,MAX(IF('Back data'!$A$153:$AA$153&lt;&gt;"",COLUMN('Back data'!$A$153:$AA$153)))-D$6)/D104</f>
        <v>0.14493398605548138</v>
      </c>
      <c r="E106" s="11">
        <f t="array" ref="E106">+INDEX('Back data'!$A$153:$AA$153,,MAX(IF('Back data'!$A$153:$AA$153&lt;&gt;"",COLUMN('Back data'!$A$153:$AA$153)))-E$6)/E104</f>
        <v>0.12579048666483364</v>
      </c>
      <c r="F106" s="11">
        <f t="array" ref="F106">+INDEX('Back data'!$A$153:$AA$153,,MAX(IF('Back data'!$A$153:$AA$153&lt;&gt;"",COLUMN('Back data'!$A$153:$AA$153)))-F$6)/F104</f>
        <v>0.11633421676663412</v>
      </c>
      <c r="G106" s="11">
        <f t="array" ref="G106">+INDEX('Back data'!$A$153:$AA$153,,MAX(IF('Back data'!$A$153:$AA$153&lt;&gt;"",COLUMN('Back data'!$A$153:$AA$153)))-G$6)/G104</f>
        <v>0.12914930788872464</v>
      </c>
      <c r="H106" s="11">
        <f t="array" ref="H106">+INDEX('Back data'!$A$153:$AA$153,,MAX(IF('Back data'!$A$153:$AA$153&lt;&gt;"",COLUMN('Back data'!$A$153:$AA$153)))-H$6)/H104</f>
        <v>0.11082963901203292</v>
      </c>
      <c r="I106" s="11">
        <f t="array" ref="I106">+INDEX('Back data'!$A$153:$AA$153,,MAX(IF('Back data'!$A$153:$AA$153&lt;&gt;"",COLUMN('Back data'!$A$153:$AA$153)))-I$6)/I104</f>
        <v>0.10671167077761912</v>
      </c>
      <c r="J106" s="11">
        <f t="array" ref="J106">+INDEX('Back data'!$A$153:$AA$153,,MAX(IF('Back data'!$A$153:$AA$153&lt;&gt;"",COLUMN('Back data'!$A$153:$AA$153)))-J$6)/J104</f>
        <v>0.10007449714427613</v>
      </c>
      <c r="K106" s="11">
        <f t="array" ref="K106">+INDEX('Back data'!$A$153:$AA$153,,MAX(IF('Back data'!$A$153:$AA$153&lt;&gt;"",COLUMN('Back data'!$A$153:$AA$153)))-K$6)/K104</f>
        <v>0.11961301671064205</v>
      </c>
      <c r="L106" s="11">
        <f t="array" ref="L106">+INDEX('Back data'!$A$153:$AA$153,,MAX(IF('Back data'!$A$153:$AA$153&lt;&gt;"",COLUMN('Back data'!$A$153:$AA$153)))-L$6)/L104</f>
        <v>9.8641106527541864E-2</v>
      </c>
      <c r="M106" s="11">
        <f t="array" ref="M106">+INDEX('Back data'!$A$153:$AA$153,,MAX(IF('Back data'!$A$153:$AA$153&lt;&gt;"",COLUMN('Back data'!$A$153:$AA$153)))-M$6)/M104</f>
        <v>0.12772475550842463</v>
      </c>
      <c r="N106" s="11">
        <f t="array" ref="N106">+INDEX('Back data'!$A$153:$AA$153,,MAX(IF('Back data'!$A$153:$AA$153&lt;&gt;"",COLUMN('Back data'!$A$153:$AA$153)))-N$6)/N104</f>
        <v>7.8759800427655027E-2</v>
      </c>
      <c r="O106" s="11">
        <f t="array" ref="O106">+INDEX('Back data'!$A$153:$AA$153,,MAX(IF('Back data'!$A$153:$AA$153&lt;&gt;"",COLUMN('Back data'!$A$153:$AA$153)))-O$6)/O104</f>
        <v>9.1827257952170879E-2</v>
      </c>
      <c r="P106" s="11">
        <f t="array" ref="P106">+INDEX('Back data'!$A$153:$AA$153,,MAX(IF('Back data'!$A$153:$AA$153&lt;&gt;"",COLUMN('Back data'!$A$153:$AA$153)))-P$6)/P104</f>
        <v>9.9761904761904774E-2</v>
      </c>
      <c r="R106" s="57"/>
    </row>
    <row r="107" spans="1:18" x14ac:dyDescent="0.25">
      <c r="B107" s="44"/>
    </row>
    <row r="108" spans="1:18" x14ac:dyDescent="0.25">
      <c r="B108" s="44"/>
    </row>
    <row r="109" spans="1:18" x14ac:dyDescent="0.25">
      <c r="B109" s="44"/>
      <c r="C109" s="8" t="s">
        <v>67</v>
      </c>
      <c r="D109" s="9">
        <f t="array" ref="D109">INDEX('Back data'!$A$158:$AA$158,,MAX(IF('Back data'!$A$158:$AA$158&lt;&gt;"",COLUMN('Back data'!$A$158:$AA$158)))-D$6)+INDEX('Back data'!$A$159:$AA$159,,MAX(IF('Back data'!$A$159:$AA$159&lt;&gt;"",COLUMN('Back data'!$A$159:$AA$159)))-D$6)</f>
        <v>63.78</v>
      </c>
      <c r="E109" s="9">
        <f t="array" ref="E109">INDEX('Back data'!$A$158:$AA$158,,MAX(IF('Back data'!$A$158:$AA$158&lt;&gt;"",COLUMN('Back data'!$A$158:$AA$158)))-E$6)+INDEX('Back data'!$A$159:$AA$159,,MAX(IF('Back data'!$A$159:$AA$159&lt;&gt;"",COLUMN('Back data'!$A$159:$AA$159)))-E$6)</f>
        <v>75.14</v>
      </c>
      <c r="F109" s="9">
        <f t="array" ref="F109">INDEX('Back data'!$A$158:$AA$158,,MAX(IF('Back data'!$A$158:$AA$158&lt;&gt;"",COLUMN('Back data'!$A$158:$AA$158)))-F$6)+INDEX('Back data'!$A$159:$AA$159,,MAX(IF('Back data'!$A$159:$AA$159&lt;&gt;"",COLUMN('Back data'!$A$159:$AA$159)))-F$6)</f>
        <v>67.7</v>
      </c>
      <c r="G109" s="9">
        <f t="array" ref="G109">INDEX('Back data'!$A$158:$AA$158,,MAX(IF('Back data'!$A$158:$AA$158&lt;&gt;"",COLUMN('Back data'!$A$158:$AA$158)))-G$6)+INDEX('Back data'!$A$159:$AA$159,,MAX(IF('Back data'!$A$159:$AA$159&lt;&gt;"",COLUMN('Back data'!$A$159:$AA$159)))-G$6)</f>
        <v>72.58</v>
      </c>
      <c r="H109" s="9">
        <f t="array" ref="H109">INDEX('Back data'!$A$158:$AA$158,,MAX(IF('Back data'!$A$158:$AA$158&lt;&gt;"",COLUMN('Back data'!$A$158:$AA$158)))-H$6)+INDEX('Back data'!$A$159:$AA$159,,MAX(IF('Back data'!$A$159:$AA$159&lt;&gt;"",COLUMN('Back data'!$A$159:$AA$159)))-H$6)</f>
        <v>76.61</v>
      </c>
      <c r="I109" s="9">
        <f t="array" ref="I109">INDEX('Back data'!$A$158:$AA$158,,MAX(IF('Back data'!$A$158:$AA$158&lt;&gt;"",COLUMN('Back data'!$A$158:$AA$158)))-I$6)+INDEX('Back data'!$A$159:$AA$159,,MAX(IF('Back data'!$A$159:$AA$159&lt;&gt;"",COLUMN('Back data'!$A$159:$AA$159)))-I$6)</f>
        <v>79.16</v>
      </c>
      <c r="J109" s="9">
        <f t="array" ref="J109">INDEX('Back data'!$A$158:$AA$158,,MAX(IF('Back data'!$A$158:$AA$158&lt;&gt;"",COLUMN('Back data'!$A$158:$AA$158)))-J$6)+INDEX('Back data'!$A$159:$AA$159,,MAX(IF('Back data'!$A$159:$AA$159&lt;&gt;"",COLUMN('Back data'!$A$159:$AA$159)))-J$6)</f>
        <v>80.239999999999995</v>
      </c>
      <c r="K109" s="9">
        <f t="array" ref="K109">INDEX('Back data'!$A$158:$AA$158,,MAX(IF('Back data'!$A$158:$AA$158&lt;&gt;"",COLUMN('Back data'!$A$158:$AA$158)))-K$6)+INDEX('Back data'!$A$159:$AA$159,,MAX(IF('Back data'!$A$159:$AA$159&lt;&gt;"",COLUMN('Back data'!$A$159:$AA$159)))-K$6)</f>
        <v>82.15</v>
      </c>
      <c r="L109" s="9">
        <f t="array" ref="L109">INDEX('Back data'!$A$158:$AA$158,,MAX(IF('Back data'!$A$158:$AA$158&lt;&gt;"",COLUMN('Back data'!$A$158:$AA$158)))-L$6)+INDEX('Back data'!$A$159:$AA$159,,MAX(IF('Back data'!$A$159:$AA$159&lt;&gt;"",COLUMN('Back data'!$A$159:$AA$159)))-L$6)</f>
        <v>81.2</v>
      </c>
      <c r="M109" s="9">
        <f t="array" ref="M109">INDEX('Back data'!$A$158:$AA$158,,MAX(IF('Back data'!$A$158:$AA$158&lt;&gt;"",COLUMN('Back data'!$A$158:$AA$158)))-M$6)+INDEX('Back data'!$A$159:$AA$159,,MAX(IF('Back data'!$A$159:$AA$159&lt;&gt;"",COLUMN('Back data'!$A$159:$AA$159)))-M$6)</f>
        <v>86.04</v>
      </c>
      <c r="N109" s="9">
        <f t="array" ref="N109">INDEX('Back data'!$A$158:$AA$158,,MAX(IF('Back data'!$A$158:$AA$158&lt;&gt;"",COLUMN('Back data'!$A$158:$AA$158)))-N$6)+INDEX('Back data'!$A$159:$AA$159,,MAX(IF('Back data'!$A$159:$AA$159&lt;&gt;"",COLUMN('Back data'!$A$159:$AA$159)))-N$6)</f>
        <v>81.610000000000014</v>
      </c>
      <c r="O109" s="9">
        <f t="array" ref="O109">INDEX('Back data'!$A$158:$AA$158,,MAX(IF('Back data'!$A$158:$AA$158&lt;&gt;"",COLUMN('Back data'!$A$158:$AA$158)))-O$6)+INDEX('Back data'!$A$159:$AA$159,,MAX(IF('Back data'!$A$159:$AA$159&lt;&gt;"",COLUMN('Back data'!$A$159:$AA$159)))-O$6)</f>
        <v>85.8</v>
      </c>
      <c r="P109" s="9">
        <f t="array" ref="P109">INDEX('Back data'!$A$158:$AA$158,,MAX(IF('Back data'!$A$158:$AA$158&lt;&gt;"",COLUMN('Back data'!$A$158:$AA$158)))-P$6)+INDEX('Back data'!$A$159:$AA$159,,MAX(IF('Back data'!$A$159:$AA$159&lt;&gt;"",COLUMN('Back data'!$A$159:$AA$159)))-P$6)</f>
        <v>79.64</v>
      </c>
    </row>
    <row r="110" spans="1:18" x14ac:dyDescent="0.25">
      <c r="A110" s="35" t="s">
        <v>77</v>
      </c>
      <c r="B110" s="45" t="s">
        <v>71</v>
      </c>
      <c r="C110" s="10" t="s">
        <v>69</v>
      </c>
      <c r="D110" s="11">
        <f t="array" ref="D110">INDEX('Back data'!$A$158:$AA$158,,MAX(IF('Back data'!$A$158:$AA$158&lt;&gt;"",COLUMN('Back data'!$A$158:$AA$158)))-D$6)/D109</f>
        <v>0.70304170586390724</v>
      </c>
      <c r="E110" s="11">
        <f t="array" ref="E110">INDEX('Back data'!$A$158:$AA$158,,MAX(IF('Back data'!$A$158:$AA$158&lt;&gt;"",COLUMN('Back data'!$A$158:$AA$158)))-E$6)/E109</f>
        <v>0.73582645727974449</v>
      </c>
      <c r="F110" s="11">
        <f t="array" ref="F110">INDEX('Back data'!$A$158:$AA$158,,MAX(IF('Back data'!$A$158:$AA$158&lt;&gt;"",COLUMN('Back data'!$A$158:$AA$158)))-F$6)/F109</f>
        <v>0.70384047267355976</v>
      </c>
      <c r="G110" s="11">
        <f t="array" ref="G110">INDEX('Back data'!$A$158:$AA$158,,MAX(IF('Back data'!$A$158:$AA$158&lt;&gt;"",COLUMN('Back data'!$A$158:$AA$158)))-G$6)/G109</f>
        <v>0.68834389639019011</v>
      </c>
      <c r="H110" s="11">
        <f t="array" ref="H110">INDEX('Back data'!$A$158:$AA$158,,MAX(IF('Back data'!$A$158:$AA$158&lt;&gt;"",COLUMN('Back data'!$A$158:$AA$158)))-H$6)/H109</f>
        <v>0.77039550972457904</v>
      </c>
      <c r="I110" s="11">
        <f t="array" ref="I110">INDEX('Back data'!$A$158:$AA$158,,MAX(IF('Back data'!$A$158:$AA$158&lt;&gt;"",COLUMN('Back data'!$A$158:$AA$158)))-I$6)/I109</f>
        <v>0.72309247094492168</v>
      </c>
      <c r="J110" s="11">
        <f t="array" ref="J110">INDEX('Back data'!$A$158:$AA$158,,MAX(IF('Back data'!$A$158:$AA$158&lt;&gt;"",COLUMN('Back data'!$A$158:$AA$158)))-J$6)/J109</f>
        <v>0.76607676969092731</v>
      </c>
      <c r="K110" s="11">
        <f t="array" ref="K110">INDEX('Back data'!$A$158:$AA$158,,MAX(IF('Back data'!$A$158:$AA$158&lt;&gt;"",COLUMN('Back data'!$A$158:$AA$158)))-K$6)/K109</f>
        <v>0.6934875228241022</v>
      </c>
      <c r="L110" s="11">
        <f t="array" ref="L110">INDEX('Back data'!$A$158:$AA$158,,MAX(IF('Back data'!$A$158:$AA$158&lt;&gt;"",COLUMN('Back data'!$A$158:$AA$158)))-L$6)/L109</f>
        <v>0.72783251231527091</v>
      </c>
      <c r="M110" s="11">
        <f t="array" ref="M110">INDEX('Back data'!$A$158:$AA$158,,MAX(IF('Back data'!$A$158:$AA$158&lt;&gt;"",COLUMN('Back data'!$A$158:$AA$158)))-M$6)/M109</f>
        <v>0.69549046954904692</v>
      </c>
      <c r="N110" s="11">
        <f t="array" ref="N110">INDEX('Back data'!$A$158:$AA$158,,MAX(IF('Back data'!$A$158:$AA$158&lt;&gt;"",COLUMN('Back data'!$A$158:$AA$158)))-N$6)/N109</f>
        <v>0.85038598211003547</v>
      </c>
      <c r="O110" s="11">
        <f t="array" ref="O110">INDEX('Back data'!$A$158:$AA$158,,MAX(IF('Back data'!$A$158:$AA$158&lt;&gt;"",COLUMN('Back data'!$A$158:$AA$158)))-O$6)/O109</f>
        <v>0.77016317016317015</v>
      </c>
      <c r="P110" s="11">
        <f t="array" ref="P110">INDEX('Back data'!$A$158:$AA$158,,MAX(IF('Back data'!$A$158:$AA$158&lt;&gt;"",COLUMN('Back data'!$A$158:$AA$158)))-P$6)/P109</f>
        <v>0.75313912606730282</v>
      </c>
    </row>
    <row r="111" spans="1:18" x14ac:dyDescent="0.25">
      <c r="A111" s="35" t="s">
        <v>77</v>
      </c>
      <c r="B111" s="45" t="s">
        <v>71</v>
      </c>
      <c r="C111" s="10" t="s">
        <v>70</v>
      </c>
      <c r="D111" s="11">
        <f t="array" ref="D111">+INDEX('Back data'!$A$159:$AA$159,,MAX(IF('Back data'!$A$159:$AA$159&lt;&gt;"",COLUMN('Back data'!$A$159:$AA$159)))-D$6)/D109</f>
        <v>0.29695829413609282</v>
      </c>
      <c r="E111" s="11">
        <f t="array" ref="E111">+INDEX('Back data'!$A$159:$AA$159,,MAX(IF('Back data'!$A$159:$AA$159&lt;&gt;"",COLUMN('Back data'!$A$159:$AA$159)))-E$6)/E109</f>
        <v>0.26417354272025556</v>
      </c>
      <c r="F111" s="11">
        <f t="array" ref="F111">+INDEX('Back data'!$A$159:$AA$159,,MAX(IF('Back data'!$A$159:$AA$159&lt;&gt;"",COLUMN('Back data'!$A$159:$AA$159)))-F$6)/F109</f>
        <v>0.29615952732644019</v>
      </c>
      <c r="G111" s="11">
        <f t="array" ref="G111">+INDEX('Back data'!$A$159:$AA$159,,MAX(IF('Back data'!$A$159:$AA$159&lt;&gt;"",COLUMN('Back data'!$A$159:$AA$159)))-G$6)/G109</f>
        <v>0.31165610360980989</v>
      </c>
      <c r="H111" s="11">
        <f t="array" ref="H111">+INDEX('Back data'!$A$159:$AA$159,,MAX(IF('Back data'!$A$159:$AA$159&lt;&gt;"",COLUMN('Back data'!$A$159:$AA$159)))-H$6)/H109</f>
        <v>0.22960449027542096</v>
      </c>
      <c r="I111" s="11">
        <f t="array" ref="I111">+INDEX('Back data'!$A$159:$AA$159,,MAX(IF('Back data'!$A$159:$AA$159&lt;&gt;"",COLUMN('Back data'!$A$159:$AA$159)))-I$6)/I109</f>
        <v>0.27690752905507837</v>
      </c>
      <c r="J111" s="11">
        <f t="array" ref="J111">+INDEX('Back data'!$A$159:$AA$159,,MAX(IF('Back data'!$A$159:$AA$159&lt;&gt;"",COLUMN('Back data'!$A$159:$AA$159)))-J$6)/J109</f>
        <v>0.2339232303090728</v>
      </c>
      <c r="K111" s="11">
        <f t="array" ref="K111">+INDEX('Back data'!$A$159:$AA$159,,MAX(IF('Back data'!$A$159:$AA$159&lt;&gt;"",COLUMN('Back data'!$A$159:$AA$159)))-K$6)/K109</f>
        <v>0.30651247717589775</v>
      </c>
      <c r="L111" s="11">
        <f t="array" ref="L111">+INDEX('Back data'!$A$159:$AA$159,,MAX(IF('Back data'!$A$159:$AA$159&lt;&gt;"",COLUMN('Back data'!$A$159:$AA$159)))-L$6)/L109</f>
        <v>0.27216748768472909</v>
      </c>
      <c r="M111" s="11">
        <f t="array" ref="M111">+INDEX('Back data'!$A$159:$AA$159,,MAX(IF('Back data'!$A$159:$AA$159&lt;&gt;"",COLUMN('Back data'!$A$159:$AA$159)))-M$6)/M109</f>
        <v>0.30450953045095303</v>
      </c>
      <c r="N111" s="11">
        <f t="array" ref="N111">+INDEX('Back data'!$A$159:$AA$159,,MAX(IF('Back data'!$A$159:$AA$159&lt;&gt;"",COLUMN('Back data'!$A$159:$AA$159)))-N$6)/N109</f>
        <v>0.14961401788996445</v>
      </c>
      <c r="O111" s="11">
        <f t="array" ref="O111">+INDEX('Back data'!$A$159:$AA$159,,MAX(IF('Back data'!$A$159:$AA$159&lt;&gt;"",COLUMN('Back data'!$A$159:$AA$159)))-O$6)/O109</f>
        <v>0.22983682983682982</v>
      </c>
      <c r="P111" s="11">
        <f t="array" ref="P111">+INDEX('Back data'!$A$159:$AA$159,,MAX(IF('Back data'!$A$159:$AA$159&lt;&gt;"",COLUMN('Back data'!$A$159:$AA$159)))-P$6)/P109</f>
        <v>0.24686087393269715</v>
      </c>
      <c r="R111" s="57"/>
    </row>
    <row r="112" spans="1:18" x14ac:dyDescent="0.25">
      <c r="B112" s="44"/>
    </row>
    <row r="113" spans="1:18" x14ac:dyDescent="0.25">
      <c r="B113" s="44"/>
    </row>
    <row r="114" spans="1:18" x14ac:dyDescent="0.25">
      <c r="B114" s="44"/>
      <c r="C114" s="8" t="s">
        <v>67</v>
      </c>
      <c r="D114" s="9">
        <f t="array" ref="D114">INDEX('Back data'!$A$164:$AA$164,,MAX(IF('Back data'!$A$164:$AA$164&lt;&gt;"",COLUMN('Back data'!$A$164:$AA$164)))-D$6)+INDEX('Back data'!$A$165:$AA$165,,MAX(IF('Back data'!$A$165:$AA$165&lt;&gt;"",COLUMN('Back data'!$A$165:$AA$165)))-D$6)</f>
        <v>66.52</v>
      </c>
      <c r="E114" s="9">
        <f t="array" ref="E114">INDEX('Back data'!$A$164:$AA$164,,MAX(IF('Back data'!$A$164:$AA$164&lt;&gt;"",COLUMN('Back data'!$A$164:$AA$164)))-E$6)+INDEX('Back data'!$A$165:$AA$165,,MAX(IF('Back data'!$A$165:$AA$165&lt;&gt;"",COLUMN('Back data'!$A$165:$AA$165)))-E$6)</f>
        <v>71.180000000000007</v>
      </c>
      <c r="F114" s="9">
        <f t="array" ref="F114">INDEX('Back data'!$A$164:$AA$164,,MAX(IF('Back data'!$A$164:$AA$164&lt;&gt;"",COLUMN('Back data'!$A$164:$AA$164)))-F$6)+INDEX('Back data'!$A$165:$AA$165,,MAX(IF('Back data'!$A$165:$AA$165&lt;&gt;"",COLUMN('Back data'!$A$165:$AA$165)))-F$6)</f>
        <v>72.78</v>
      </c>
      <c r="G114" s="9">
        <f t="array" ref="G114">INDEX('Back data'!$A$164:$AA$164,,MAX(IF('Back data'!$A$164:$AA$164&lt;&gt;"",COLUMN('Back data'!$A$164:$AA$164)))-G$6)+INDEX('Back data'!$A$165:$AA$165,,MAX(IF('Back data'!$A$165:$AA$165&lt;&gt;"",COLUMN('Back data'!$A$165:$AA$165)))-G$6)</f>
        <v>73.48</v>
      </c>
      <c r="H114" s="9">
        <f t="array" ref="H114">INDEX('Back data'!$A$164:$AA$164,,MAX(IF('Back data'!$A$164:$AA$164&lt;&gt;"",COLUMN('Back data'!$A$164:$AA$164)))-H$6)+INDEX('Back data'!$A$165:$AA$165,,MAX(IF('Back data'!$A$165:$AA$165&lt;&gt;"",COLUMN('Back data'!$A$165:$AA$165)))-H$6)</f>
        <v>80.13000000000001</v>
      </c>
      <c r="I114" s="9">
        <f t="array" ref="I114">INDEX('Back data'!$A$164:$AA$164,,MAX(IF('Back data'!$A$164:$AA$164&lt;&gt;"",COLUMN('Back data'!$A$164:$AA$164)))-I$6)+INDEX('Back data'!$A$165:$AA$165,,MAX(IF('Back data'!$A$165:$AA$165&lt;&gt;"",COLUMN('Back data'!$A$165:$AA$165)))-I$6)</f>
        <v>76.239999999999995</v>
      </c>
      <c r="J114" s="9">
        <f t="array" ref="J114">INDEX('Back data'!$A$164:$AA$164,,MAX(IF('Back data'!$A$164:$AA$164&lt;&gt;"",COLUMN('Back data'!$A$164:$AA$164)))-J$6)+INDEX('Back data'!$A$165:$AA$165,,MAX(IF('Back data'!$A$165:$AA$165&lt;&gt;"",COLUMN('Back data'!$A$165:$AA$165)))-J$6)</f>
        <v>81.5</v>
      </c>
      <c r="K114" s="9">
        <f t="array" ref="K114">INDEX('Back data'!$A$164:$AA$164,,MAX(IF('Back data'!$A$164:$AA$164&lt;&gt;"",COLUMN('Back data'!$A$164:$AA$164)))-K$6)+INDEX('Back data'!$A$165:$AA$165,,MAX(IF('Back data'!$A$165:$AA$165&lt;&gt;"",COLUMN('Back data'!$A$165:$AA$165)))-K$6)</f>
        <v>79.070000000000007</v>
      </c>
      <c r="L114" s="9">
        <f t="array" ref="L114">INDEX('Back data'!$A$164:$AA$164,,MAX(IF('Back data'!$A$164:$AA$164&lt;&gt;"",COLUMN('Back data'!$A$164:$AA$164)))-L$6)+INDEX('Back data'!$A$165:$AA$165,,MAX(IF('Back data'!$A$165:$AA$165&lt;&gt;"",COLUMN('Back data'!$A$165:$AA$165)))-L$6)</f>
        <v>83.92</v>
      </c>
      <c r="M114" s="9">
        <f t="array" ref="M114">INDEX('Back data'!$A$164:$AA$164,,MAX(IF('Back data'!$A$164:$AA$164&lt;&gt;"",COLUMN('Back data'!$A$164:$AA$164)))-M$6)+INDEX('Back data'!$A$165:$AA$165,,MAX(IF('Back data'!$A$165:$AA$165&lt;&gt;"",COLUMN('Back data'!$A$165:$AA$165)))-M$6)</f>
        <v>83.289999999999992</v>
      </c>
      <c r="N114" s="9">
        <f t="array" ref="N114">INDEX('Back data'!$A$164:$AA$164,,MAX(IF('Back data'!$A$164:$AA$164&lt;&gt;"",COLUMN('Back data'!$A$164:$AA$164)))-N$6)+INDEX('Back data'!$A$165:$AA$165,,MAX(IF('Back data'!$A$165:$AA$165&lt;&gt;"",COLUMN('Back data'!$A$165:$AA$165)))-N$6)</f>
        <v>85.149999999999991</v>
      </c>
      <c r="O114" s="9">
        <f t="array" ref="O114">INDEX('Back data'!$A$164:$AA$164,,MAX(IF('Back data'!$A$164:$AA$164&lt;&gt;"",COLUMN('Back data'!$A$164:$AA$164)))-O$6)+INDEX('Back data'!$A$165:$AA$165,,MAX(IF('Back data'!$A$165:$AA$165&lt;&gt;"",COLUMN('Back data'!$A$165:$AA$165)))-O$6)</f>
        <v>86.5</v>
      </c>
      <c r="P114" s="9">
        <f t="array" ref="P114">INDEX('Back data'!$A$164:$AA$164,,MAX(IF('Back data'!$A$164:$AA$164&lt;&gt;"",COLUMN('Back data'!$A$164:$AA$164)))-P$6)+INDEX('Back data'!$A$165:$AA$165,,MAX(IF('Back data'!$A$165:$AA$165&lt;&gt;"",COLUMN('Back data'!$A$165:$AA$165)))-P$6)</f>
        <v>86.05</v>
      </c>
    </row>
    <row r="115" spans="1:18" x14ac:dyDescent="0.25">
      <c r="A115" s="35" t="s">
        <v>77</v>
      </c>
      <c r="B115" s="45" t="s">
        <v>72</v>
      </c>
      <c r="C115" s="10" t="s">
        <v>69</v>
      </c>
      <c r="D115" s="11">
        <f t="array" ref="D115">INDEX('Back data'!$A$164:$AA$164,,MAX(IF('Back data'!$A$164:$AA$164&lt;&gt;"",COLUMN('Back data'!$A$164:$AA$164)))-D$6)/D114</f>
        <v>0.98616957306073361</v>
      </c>
      <c r="E115" s="11">
        <f t="array" ref="E115">INDEX('Back data'!$A$164:$AA$164,,MAX(IF('Back data'!$A$164:$AA$164&lt;&gt;"",COLUMN('Back data'!$A$164:$AA$164)))-E$6)/E114</f>
        <v>0.98342230963753852</v>
      </c>
      <c r="F115" s="11">
        <f t="array" ref="F115">INDEX('Back data'!$A$164:$AA$164,,MAX(IF('Back data'!$A$164:$AA$164&lt;&gt;"",COLUMN('Back data'!$A$164:$AA$164)))-F$6)/F114</f>
        <v>0.99436658422643587</v>
      </c>
      <c r="G115" s="11">
        <f t="array" ref="G115">INDEX('Back data'!$A$164:$AA$164,,MAX(IF('Back data'!$A$164:$AA$164&lt;&gt;"",COLUMN('Back data'!$A$164:$AA$164)))-G$6)/G114</f>
        <v>0.98584648884050075</v>
      </c>
      <c r="H115" s="11">
        <f t="array" ref="H115">INDEX('Back data'!$A$164:$AA$164,,MAX(IF('Back data'!$A$164:$AA$164&lt;&gt;"",COLUMN('Back data'!$A$164:$AA$164)))-H$6)/H114</f>
        <v>0.97254461500062395</v>
      </c>
      <c r="I115" s="11">
        <f t="array" ref="I115">INDEX('Back data'!$A$164:$AA$164,,MAX(IF('Back data'!$A$164:$AA$164&lt;&gt;"",COLUMN('Back data'!$A$164:$AA$164)))-I$6)/I114</f>
        <v>0.98924449108079759</v>
      </c>
      <c r="J115" s="11">
        <f t="array" ref="J115">INDEX('Back data'!$A$164:$AA$164,,MAX(IF('Back data'!$A$164:$AA$164&lt;&gt;"",COLUMN('Back data'!$A$164:$AA$164)))-J$6)/J114</f>
        <v>0.98000000000000009</v>
      </c>
      <c r="K115" s="11">
        <f t="array" ref="K115">INDEX('Back data'!$A$164:$AA$164,,MAX(IF('Back data'!$A$164:$AA$164&lt;&gt;"",COLUMN('Back data'!$A$164:$AA$164)))-K$6)/K114</f>
        <v>0.98204122929050208</v>
      </c>
      <c r="L115" s="11">
        <f t="array" ref="L115">INDEX('Back data'!$A$164:$AA$164,,MAX(IF('Back data'!$A$164:$AA$164&lt;&gt;"",COLUMN('Back data'!$A$164:$AA$164)))-L$6)/L114</f>
        <v>0.97092469018112493</v>
      </c>
      <c r="M115" s="11">
        <f t="array" ref="M115">INDEX('Back data'!$A$164:$AA$164,,MAX(IF('Back data'!$A$164:$AA$164&lt;&gt;"",COLUMN('Back data'!$A$164:$AA$164)))-M$6)/M114</f>
        <v>0.99807900108056191</v>
      </c>
      <c r="N115" s="11">
        <f t="array" ref="N115">INDEX('Back data'!$A$164:$AA$164,,MAX(IF('Back data'!$A$164:$AA$164&lt;&gt;"",COLUMN('Back data'!$A$164:$AA$164)))-N$6)/N114</f>
        <v>0.99553728714034062</v>
      </c>
      <c r="O115" s="11">
        <f t="array" ref="O115">INDEX('Back data'!$A$164:$AA$164,,MAX(IF('Back data'!$A$164:$AA$164&lt;&gt;"",COLUMN('Back data'!$A$164:$AA$164)))-O$6)/O114</f>
        <v>0.97618497109826585</v>
      </c>
      <c r="P115" s="11">
        <f t="array" ref="P115">INDEX('Back data'!$A$164:$AA$164,,MAX(IF('Back data'!$A$164:$AA$164&lt;&gt;"",COLUMN('Back data'!$A$164:$AA$164)))-P$6)/P114</f>
        <v>0.98291690877396865</v>
      </c>
    </row>
    <row r="116" spans="1:18" x14ac:dyDescent="0.25">
      <c r="A116" s="35" t="s">
        <v>77</v>
      </c>
      <c r="B116" s="45" t="s">
        <v>72</v>
      </c>
      <c r="C116" s="29" t="s">
        <v>70</v>
      </c>
      <c r="D116" s="30">
        <f t="array" ref="D116">+INDEX('Back data'!$A$165:$AA$165,,MAX(IF('Back data'!$A$165:$AA$165&lt;&gt;"",COLUMN('Back data'!$A$165:$AA$165)))-D$6)/D114</f>
        <v>1.3830426939266387E-2</v>
      </c>
      <c r="E116" s="30">
        <f t="array" ref="E116">+INDEX('Back data'!$A$165:$AA$165,,MAX(IF('Back data'!$A$165:$AA$165&lt;&gt;"",COLUMN('Back data'!$A$165:$AA$165)))-E$6)/E114</f>
        <v>1.6577690362461362E-2</v>
      </c>
      <c r="F116" s="30">
        <f t="array" ref="F116">+INDEX('Back data'!$A$165:$AA$165,,MAX(IF('Back data'!$A$165:$AA$165&lt;&gt;"",COLUMN('Back data'!$A$165:$AA$165)))-F$6)/F114</f>
        <v>5.633415773564166E-3</v>
      </c>
      <c r="G116" s="30">
        <f t="array" ref="G116">+INDEX('Back data'!$A$165:$AA$165,,MAX(IF('Back data'!$A$165:$AA$165&lt;&gt;"",COLUMN('Back data'!$A$165:$AA$165)))-G$6)/G114</f>
        <v>1.4153511159499184E-2</v>
      </c>
      <c r="H116" s="30">
        <f t="array" ref="H116">+INDEX('Back data'!$A$165:$AA$165,,MAX(IF('Back data'!$A$165:$AA$165&lt;&gt;"",COLUMN('Back data'!$A$165:$AA$165)))-H$6)/H114</f>
        <v>2.7455384999376012E-2</v>
      </c>
      <c r="I116" s="30">
        <f t="array" ref="I116">+INDEX('Back data'!$A$165:$AA$165,,MAX(IF('Back data'!$A$165:$AA$165&lt;&gt;"",COLUMN('Back data'!$A$165:$AA$165)))-I$6)/I114</f>
        <v>1.0755508919202518E-2</v>
      </c>
      <c r="J116" s="30">
        <f t="array" ref="J116">+INDEX('Back data'!$A$165:$AA$165,,MAX(IF('Back data'!$A$165:$AA$165&lt;&gt;"",COLUMN('Back data'!$A$165:$AA$165)))-J$6)/J114</f>
        <v>0.02</v>
      </c>
      <c r="K116" s="30">
        <f t="array" ref="K116">+INDEX('Back data'!$A$165:$AA$165,,MAX(IF('Back data'!$A$165:$AA$165&lt;&gt;"",COLUMN('Back data'!$A$165:$AA$165)))-K$6)/K114</f>
        <v>1.7958770709497911E-2</v>
      </c>
      <c r="L116" s="30">
        <f t="array" ref="L116">+INDEX('Back data'!$A$165:$AA$165,,MAX(IF('Back data'!$A$165:$AA$165&lt;&gt;"",COLUMN('Back data'!$A$165:$AA$165)))-L$6)/L114</f>
        <v>2.9075309818875118E-2</v>
      </c>
      <c r="M116" s="30">
        <f t="array" ref="M116">+INDEX('Back data'!$A$165:$AA$165,,MAX(IF('Back data'!$A$165:$AA$165&lt;&gt;"",COLUMN('Back data'!$A$165:$AA$165)))-M$6)/M114</f>
        <v>1.920998919438108E-3</v>
      </c>
      <c r="N116" s="30">
        <f t="array" ref="N116">+INDEX('Back data'!$A$165:$AA$165,,MAX(IF('Back data'!$A$165:$AA$165&lt;&gt;"",COLUMN('Back data'!$A$165:$AA$165)))-N$6)/N114</f>
        <v>4.462712859659425E-3</v>
      </c>
      <c r="O116" s="30">
        <f t="array" ref="O116">+INDEX('Back data'!$A$165:$AA$165,,MAX(IF('Back data'!$A$165:$AA$165&lt;&gt;"",COLUMN('Back data'!$A$165:$AA$165)))-O$6)/O114</f>
        <v>2.3815028901734106E-2</v>
      </c>
      <c r="P116" s="30">
        <f t="array" ref="P116">+INDEX('Back data'!$A$165:$AA$165,,MAX(IF('Back data'!$A$165:$AA$165&lt;&gt;"",COLUMN('Back data'!$A$165:$AA$165)))-P$6)/P114</f>
        <v>1.7083091226031376E-2</v>
      </c>
      <c r="R116" s="57"/>
    </row>
    <row r="117" spans="1:18" x14ac:dyDescent="0.25">
      <c r="A117" s="31"/>
      <c r="B117" s="45"/>
      <c r="C117" s="32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</row>
    <row r="118" spans="1:18" x14ac:dyDescent="0.25">
      <c r="A118" s="31"/>
      <c r="B118" s="45"/>
      <c r="C118" s="32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</row>
    <row r="119" spans="1:18" x14ac:dyDescent="0.25">
      <c r="B119" s="44"/>
      <c r="C119" s="8" t="s">
        <v>67</v>
      </c>
      <c r="D119" s="9">
        <f t="array" ref="D119">INDEX('Back data'!$A$354:$AA$354,,MAX(IF('Back data'!$A$354:$AA$354&lt;&gt;"",COLUMN('Back data'!$A$354:$AA$354)))-D$6)+INDEX('Back data'!$A$355:$AA$355,,MAX(IF('Back data'!$A$355:$AA$355&lt;&gt;"",COLUMN('Back data'!$A$355:$AA$355)))-D$6)</f>
        <v>62.24</v>
      </c>
      <c r="E119" s="9">
        <f t="array" ref="E119">INDEX('Back data'!$A$354:$AA$354,,MAX(IF('Back data'!$A$354:$AA$354&lt;&gt;"",COLUMN('Back data'!$A$354:$AA$354)))-E$6)+INDEX('Back data'!$A$355:$AA$355,,MAX(IF('Back data'!$A$355:$AA$355&lt;&gt;"",COLUMN('Back data'!$A$355:$AA$355)))-E$6)</f>
        <v>72.010000000000005</v>
      </c>
      <c r="F119" s="9">
        <f t="array" ref="F119">INDEX('Back data'!$A$354:$AA$354,,MAX(IF('Back data'!$A$354:$AA$354&lt;&gt;"",COLUMN('Back data'!$A$354:$AA$354)))-F$6)+INDEX('Back data'!$A$355:$AA$355,,MAX(IF('Back data'!$A$355:$AA$355&lt;&gt;"",COLUMN('Back data'!$A$355:$AA$355)))-F$6)</f>
        <v>67.62</v>
      </c>
      <c r="G119" s="9">
        <f t="array" ref="G119">INDEX('Back data'!$A$354:$AA$354,,MAX(IF('Back data'!$A$354:$AA$354&lt;&gt;"",COLUMN('Back data'!$A$354:$AA$354)))-G$6)+INDEX('Back data'!$A$355:$AA$355,,MAX(IF('Back data'!$A$355:$AA$355&lt;&gt;"",COLUMN('Back data'!$A$355:$AA$355)))-G$6)</f>
        <v>68.17</v>
      </c>
      <c r="H119" s="9">
        <f t="array" ref="H119">INDEX('Back data'!$A$354:$AA$354,,MAX(IF('Back data'!$A$354:$AA$354&lt;&gt;"",COLUMN('Back data'!$A$354:$AA$354)))-H$6)+INDEX('Back data'!$A$355:$AA$355,,MAX(IF('Back data'!$A$355:$AA$355&lt;&gt;"",COLUMN('Back data'!$A$355:$AA$355)))-H$6)</f>
        <v>75.290000000000006</v>
      </c>
      <c r="I119" s="9">
        <f t="array" ref="I119">INDEX('Back data'!$A$354:$AA$354,,MAX(IF('Back data'!$A$354:$AA$354&lt;&gt;"",COLUMN('Back data'!$A$354:$AA$354)))-I$6)+INDEX('Back data'!$A$355:$AA$355,,MAX(IF('Back data'!$A$355:$AA$355&lt;&gt;"",COLUMN('Back data'!$A$355:$AA$355)))-I$6)</f>
        <v>76.239999999999995</v>
      </c>
      <c r="J119" s="9">
        <f t="array" ref="J119">INDEX('Back data'!$A$354:$AA$354,,MAX(IF('Back data'!$A$354:$AA$354&lt;&gt;"",COLUMN('Back data'!$A$354:$AA$354)))-J$6)+INDEX('Back data'!$A$355:$AA$355,,MAX(IF('Back data'!$A$355:$AA$355&lt;&gt;"",COLUMN('Back data'!$A$355:$AA$355)))-J$6)</f>
        <v>81.88</v>
      </c>
      <c r="K119" s="9">
        <f t="array" ref="K119">INDEX('Back data'!$A$354:$AA$354,,MAX(IF('Back data'!$A$354:$AA$354&lt;&gt;"",COLUMN('Back data'!$A$354:$AA$354)))-K$6)+INDEX('Back data'!$A$355:$AA$355,,MAX(IF('Back data'!$A$355:$AA$355&lt;&gt;"",COLUMN('Back data'!$A$355:$AA$355)))-K$6)</f>
        <v>81.67</v>
      </c>
      <c r="L119" s="9">
        <f t="array" ref="L119">INDEX('Back data'!$A$354:$AA$354,,MAX(IF('Back data'!$A$354:$AA$354&lt;&gt;"",COLUMN('Back data'!$A$354:$AA$354)))-L$6)+INDEX('Back data'!$A$355:$AA$355,,MAX(IF('Back data'!$A$355:$AA$355&lt;&gt;"",COLUMN('Back data'!$A$355:$AA$355)))-L$6)</f>
        <v>79.78</v>
      </c>
      <c r="M119" s="9">
        <f t="array" ref="M119">INDEX('Back data'!$A$354:$AA$354,,MAX(IF('Back data'!$A$354:$AA$354&lt;&gt;"",COLUMN('Back data'!$A$354:$AA$354)))-M$6)+INDEX('Back data'!$A$355:$AA$355,,MAX(IF('Back data'!$A$355:$AA$355&lt;&gt;"",COLUMN('Back data'!$A$355:$AA$355)))-M$6)</f>
        <v>86.13</v>
      </c>
      <c r="N119" s="9">
        <f t="array" ref="N119">INDEX('Back data'!$A$354:$AA$354,,MAX(IF('Back data'!$A$354:$AA$354&lt;&gt;"",COLUMN('Back data'!$A$354:$AA$354)))-N$6)+INDEX('Back data'!$A$355:$AA$355,,MAX(IF('Back data'!$A$355:$AA$355&lt;&gt;"",COLUMN('Back data'!$A$355:$AA$355)))-N$6)</f>
        <v>80.209999999999994</v>
      </c>
      <c r="O119" s="9">
        <f t="array" ref="O119">INDEX('Back data'!$A$354:$AA$354,,MAX(IF('Back data'!$A$354:$AA$354&lt;&gt;"",COLUMN('Back data'!$A$354:$AA$354)))-O$6)+INDEX('Back data'!$A$355:$AA$355,,MAX(IF('Back data'!$A$355:$AA$355&lt;&gt;"",COLUMN('Back data'!$A$355:$AA$355)))-O$6)</f>
        <v>83.31</v>
      </c>
      <c r="P119" s="9">
        <f t="array" ref="P119">INDEX('Back data'!$A$354:$AA$354,,MAX(IF('Back data'!$A$354:$AA$354&lt;&gt;"",COLUMN('Back data'!$A$354:$AA$354)))-P$6)+INDEX('Back data'!$A$355:$AA$355,,MAX(IF('Back data'!$A$355:$AA$355&lt;&gt;"",COLUMN('Back data'!$A$355:$AA$355)))-P$6)</f>
        <v>79.25</v>
      </c>
    </row>
    <row r="120" spans="1:18" x14ac:dyDescent="0.25">
      <c r="A120" s="35" t="s">
        <v>77</v>
      </c>
      <c r="B120" s="45" t="s">
        <v>29</v>
      </c>
      <c r="C120" s="10" t="s">
        <v>69</v>
      </c>
      <c r="D120" s="11">
        <f t="array" ref="D120">INDEX('Back data'!$A$354:$AA$354,,MAX(IF('Back data'!$A$354:$AA$354&lt;&gt;"",COLUMN('Back data'!$A$354:$AA$354)))-D$6)/D119</f>
        <v>0.75273136246786632</v>
      </c>
      <c r="E120" s="11">
        <f t="array" ref="E120">INDEX('Back data'!$A$354:$AA$354,,MAX(IF('Back data'!$A$354:$AA$354&lt;&gt;"",COLUMN('Back data'!$A$354:$AA$354)))-E$6)/E119</f>
        <v>0.80238855714484092</v>
      </c>
      <c r="F120" s="11">
        <f t="array" ref="F120">INDEX('Back data'!$A$354:$AA$354,,MAX(IF('Back data'!$A$354:$AA$354&lt;&gt;"",COLUMN('Back data'!$A$354:$AA$354)))-F$6)/F119</f>
        <v>0.78527062999112685</v>
      </c>
      <c r="G120" s="11">
        <f t="array" ref="G120">INDEX('Back data'!$A$354:$AA$354,,MAX(IF('Back data'!$A$354:$AA$354&lt;&gt;"",COLUMN('Back data'!$A$354:$AA$354)))-G$6)/G119</f>
        <v>0.78098870470881621</v>
      </c>
      <c r="H120" s="11">
        <f t="array" ref="H120">INDEX('Back data'!$A$354:$AA$354,,MAX(IF('Back data'!$A$354:$AA$354&lt;&gt;"",COLUMN('Back data'!$A$354:$AA$354)))-H$6)/H119</f>
        <v>0.80448930800903173</v>
      </c>
      <c r="I120" s="11">
        <f t="array" ref="I120">INDEX('Back data'!$A$354:$AA$354,,MAX(IF('Back data'!$A$354:$AA$354&lt;&gt;"",COLUMN('Back data'!$A$354:$AA$354)))-I$6)/I119</f>
        <v>0.77675760755508927</v>
      </c>
      <c r="J120" s="11">
        <f t="array" ref="J120">INDEX('Back data'!$A$354:$AA$354,,MAX(IF('Back data'!$A$354:$AA$354&lt;&gt;"",COLUMN('Back data'!$A$354:$AA$354)))-J$6)/J119</f>
        <v>0.81277479237909134</v>
      </c>
      <c r="K120" s="11">
        <f t="array" ref="K120">INDEX('Back data'!$A$354:$AA$354,,MAX(IF('Back data'!$A$354:$AA$354&lt;&gt;"",COLUMN('Back data'!$A$354:$AA$354)))-K$6)/K119</f>
        <v>0.77592751316272801</v>
      </c>
      <c r="L120" s="11">
        <f t="array" ref="L120">INDEX('Back data'!$A$354:$AA$354,,MAX(IF('Back data'!$A$354:$AA$354&lt;&gt;"",COLUMN('Back data'!$A$354:$AA$354)))-L$6)/L119</f>
        <v>0.8236400100275757</v>
      </c>
      <c r="M120" s="11">
        <f t="array" ref="M120">INDEX('Back data'!$A$354:$AA$354,,MAX(IF('Back data'!$A$354:$AA$354&lt;&gt;"",COLUMN('Back data'!$A$354:$AA$354)))-M$6)/M119</f>
        <v>0.77174039243004766</v>
      </c>
      <c r="N120" s="11">
        <f t="array" ref="N120">INDEX('Back data'!$A$354:$AA$354,,MAX(IF('Back data'!$A$354:$AA$354&lt;&gt;"",COLUMN('Back data'!$A$354:$AA$354)))-N$6)/N119</f>
        <v>0.87545193866101489</v>
      </c>
      <c r="O120" s="11">
        <f t="array" ref="O120">INDEX('Back data'!$A$354:$AA$354,,MAX(IF('Back data'!$A$354:$AA$354&lt;&gt;"",COLUMN('Back data'!$A$354:$AA$354)))-O$6)/O119</f>
        <v>0.82066978754051134</v>
      </c>
      <c r="P120" s="11">
        <f t="array" ref="P120">INDEX('Back data'!$A$354:$AA$354,,MAX(IF('Back data'!$A$354:$AA$354&lt;&gt;"",COLUMN('Back data'!$A$354:$AA$354)))-P$6)/P119</f>
        <v>0.79432176656151421</v>
      </c>
    </row>
    <row r="121" spans="1:18" x14ac:dyDescent="0.25">
      <c r="A121" s="35" t="s">
        <v>77</v>
      </c>
      <c r="B121" s="45" t="s">
        <v>29</v>
      </c>
      <c r="C121" s="10" t="s">
        <v>70</v>
      </c>
      <c r="D121" s="11">
        <f t="array" ref="D121">+INDEX('Back data'!$A$355:$AA$355,,MAX(IF('Back data'!$A$355:$AA$355&lt;&gt;"",COLUMN('Back data'!$A$355:$AA$355)))-D$6)/D119</f>
        <v>0.24726863753213368</v>
      </c>
      <c r="E121" s="11">
        <f t="array" ref="E121">+INDEX('Back data'!$A$355:$AA$355,,MAX(IF('Back data'!$A$355:$AA$355&lt;&gt;"",COLUMN('Back data'!$A$355:$AA$355)))-E$6)/E119</f>
        <v>0.197611442855159</v>
      </c>
      <c r="F121" s="11">
        <f t="array" ref="F121">+INDEX('Back data'!$A$355:$AA$355,,MAX(IF('Back data'!$A$355:$AA$355&lt;&gt;"",COLUMN('Back data'!$A$355:$AA$355)))-F$6)/F119</f>
        <v>0.2147293700088731</v>
      </c>
      <c r="G121" s="11">
        <f t="array" ref="G121">+INDEX('Back data'!$A$355:$AA$355,,MAX(IF('Back data'!$A$355:$AA$355&lt;&gt;"",COLUMN('Back data'!$A$355:$AA$355)))-G$6)/G119</f>
        <v>0.21901129529118379</v>
      </c>
      <c r="H121" s="11">
        <f t="array" ref="H121">+INDEX('Back data'!$A$355:$AA$355,,MAX(IF('Back data'!$A$355:$AA$355&lt;&gt;"",COLUMN('Back data'!$A$355:$AA$355)))-H$6)/H119</f>
        <v>0.19551069199096824</v>
      </c>
      <c r="I121" s="11">
        <f t="array" ref="I121">+INDEX('Back data'!$A$355:$AA$355,,MAX(IF('Back data'!$A$355:$AA$355&lt;&gt;"",COLUMN('Back data'!$A$355:$AA$355)))-I$6)/I119</f>
        <v>0.22324239244491081</v>
      </c>
      <c r="J121" s="11">
        <f t="array" ref="J121">+INDEX('Back data'!$A$355:$AA$355,,MAX(IF('Back data'!$A$355:$AA$355&lt;&gt;"",COLUMN('Back data'!$A$355:$AA$355)))-J$6)/J119</f>
        <v>0.18722520762090866</v>
      </c>
      <c r="K121" s="11">
        <f t="array" ref="K121">+INDEX('Back data'!$A$355:$AA$355,,MAX(IF('Back data'!$A$355:$AA$355&lt;&gt;"",COLUMN('Back data'!$A$355:$AA$355)))-K$6)/K119</f>
        <v>0.22407248683727196</v>
      </c>
      <c r="L121" s="11">
        <f t="array" ref="L121">+INDEX('Back data'!$A$355:$AA$355,,MAX(IF('Back data'!$A$355:$AA$355&lt;&gt;"",COLUMN('Back data'!$A$355:$AA$355)))-L$6)/L119</f>
        <v>0.17635998997242416</v>
      </c>
      <c r="M121" s="11">
        <f t="array" ref="M121">+INDEX('Back data'!$A$355:$AA$355,,MAX(IF('Back data'!$A$355:$AA$355&lt;&gt;"",COLUMN('Back data'!$A$355:$AA$355)))-M$6)/M119</f>
        <v>0.22825960756995242</v>
      </c>
      <c r="N121" s="11">
        <f t="array" ref="N121">+INDEX('Back data'!$A$355:$AA$355,,MAX(IF('Back data'!$A$355:$AA$355&lt;&gt;"",COLUMN('Back data'!$A$355:$AA$355)))-N$6)/N119</f>
        <v>0.12454806133898517</v>
      </c>
      <c r="O121" s="11">
        <f t="array" ref="O121">+INDEX('Back data'!$A$355:$AA$355,,MAX(IF('Back data'!$A$355:$AA$355&lt;&gt;"",COLUMN('Back data'!$A$355:$AA$355)))-O$6)/O119</f>
        <v>0.17933021245948866</v>
      </c>
      <c r="P121" s="11">
        <f t="array" ref="P121">+INDEX('Back data'!$A$355:$AA$355,,MAX(IF('Back data'!$A$355:$AA$355&lt;&gt;"",COLUMN('Back data'!$A$355:$AA$355)))-P$6)/P119</f>
        <v>0.20567823343848582</v>
      </c>
      <c r="R121" s="57"/>
    </row>
    <row r="122" spans="1:18" x14ac:dyDescent="0.25">
      <c r="B122" s="42"/>
    </row>
    <row r="123" spans="1:18" x14ac:dyDescent="0.25">
      <c r="B123" s="42"/>
    </row>
    <row r="124" spans="1:18" x14ac:dyDescent="0.25">
      <c r="B124" s="42"/>
      <c r="C124" s="8" t="s">
        <v>67</v>
      </c>
      <c r="D124" s="9">
        <f t="array" ref="D124">INDEX('Back data'!$A$360:$AA$360,,MAX(IF('Back data'!$A$360:$AA$360&lt;&gt;"",COLUMN('Back data'!$A$360:$AA$360)))-D$6)+INDEX('Back data'!$A$361:$AA$361,,MAX(IF('Back data'!$A$361:$AA$361&lt;&gt;"",COLUMN('Back data'!$A$361:$AA$361)))-D$6)</f>
        <v>69.350000000000009</v>
      </c>
      <c r="E124" s="9">
        <f t="array" ref="E124">INDEX('Back data'!$A$360:$AA$360,,MAX(IF('Back data'!$A$360:$AA$360&lt;&gt;"",COLUMN('Back data'!$A$360:$AA$360)))-E$6)+INDEX('Back data'!$A$361:$AA$361,,MAX(IF('Back data'!$A$361:$AA$361&lt;&gt;"",COLUMN('Back data'!$A$361:$AA$361)))-E$6)</f>
        <v>72.97</v>
      </c>
      <c r="F124" s="9">
        <f t="array" ref="F124">INDEX('Back data'!$A$360:$AA$360,,MAX(IF('Back data'!$A$360:$AA$360&lt;&gt;"",COLUMN('Back data'!$A$360:$AA$360)))-F$6)+INDEX('Back data'!$A$361:$AA$361,,MAX(IF('Back data'!$A$361:$AA$361&lt;&gt;"",COLUMN('Back data'!$A$361:$AA$361)))-F$6)</f>
        <v>74.44</v>
      </c>
      <c r="G124" s="9">
        <f t="array" ref="G124">INDEX('Back data'!$A$360:$AA$360,,MAX(IF('Back data'!$A$360:$AA$360&lt;&gt;"",COLUMN('Back data'!$A$360:$AA$360)))-G$6)+INDEX('Back data'!$A$361:$AA$361,,MAX(IF('Back data'!$A$361:$AA$361&lt;&gt;"",COLUMN('Back data'!$A$361:$AA$361)))-G$6)</f>
        <v>76.47</v>
      </c>
      <c r="H124" s="9">
        <f t="array" ref="H124">INDEX('Back data'!$A$360:$AA$360,,MAX(IF('Back data'!$A$360:$AA$360&lt;&gt;"",COLUMN('Back data'!$A$360:$AA$360)))-H$6)+INDEX('Back data'!$A$361:$AA$361,,MAX(IF('Back data'!$A$361:$AA$361&lt;&gt;"",COLUMN('Back data'!$A$361:$AA$361)))-H$6)</f>
        <v>79.39</v>
      </c>
      <c r="I124" s="9">
        <f t="array" ref="I124">INDEX('Back data'!$A$360:$AA$360,,MAX(IF('Back data'!$A$360:$AA$360&lt;&gt;"",COLUMN('Back data'!$A$360:$AA$360)))-I$6)+INDEX('Back data'!$A$361:$AA$361,,MAX(IF('Back data'!$A$361:$AA$361&lt;&gt;"",COLUMN('Back data'!$A$361:$AA$361)))-I$6)</f>
        <v>76.959999999999994</v>
      </c>
      <c r="J124" s="9">
        <f t="array" ref="J124">INDEX('Back data'!$A$360:$AA$360,,MAX(IF('Back data'!$A$360:$AA$360&lt;&gt;"",COLUMN('Back data'!$A$360:$AA$360)))-J$6)+INDEX('Back data'!$A$361:$AA$361,,MAX(IF('Back data'!$A$361:$AA$361&lt;&gt;"",COLUMN('Back data'!$A$361:$AA$361)))-J$6)</f>
        <v>79.150000000000006</v>
      </c>
      <c r="K124" s="9">
        <f t="array" ref="K124">INDEX('Back data'!$A$360:$AA$360,,MAX(IF('Back data'!$A$360:$AA$360&lt;&gt;"",COLUMN('Back data'!$A$360:$AA$360)))-K$6)+INDEX('Back data'!$A$361:$AA$361,,MAX(IF('Back data'!$A$361:$AA$361&lt;&gt;"",COLUMN('Back data'!$A$361:$AA$361)))-K$6)</f>
        <v>79.010000000000005</v>
      </c>
      <c r="L124" s="9">
        <f t="array" ref="L124">INDEX('Back data'!$A$360:$AA$360,,MAX(IF('Back data'!$A$360:$AA$360&lt;&gt;"",COLUMN('Back data'!$A$360:$AA$360)))-L$6)+INDEX('Back data'!$A$361:$AA$361,,MAX(IF('Back data'!$A$361:$AA$361&lt;&gt;"",COLUMN('Back data'!$A$361:$AA$361)))-L$6)</f>
        <v>82.77</v>
      </c>
      <c r="M124" s="9">
        <f t="array" ref="M124">INDEX('Back data'!$A$360:$AA$360,,MAX(IF('Back data'!$A$360:$AA$360&lt;&gt;"",COLUMN('Back data'!$A$360:$AA$360)))-M$6)+INDEX('Back data'!$A$361:$AA$361,,MAX(IF('Back data'!$A$361:$AA$361&lt;&gt;"",COLUMN('Back data'!$A$361:$AA$361)))-M$6)</f>
        <v>84.53</v>
      </c>
      <c r="N124" s="9">
        <f t="array" ref="N124">INDEX('Back data'!$A$360:$AA$360,,MAX(IF('Back data'!$A$360:$AA$360&lt;&gt;"",COLUMN('Back data'!$A$360:$AA$360)))-N$6)+INDEX('Back data'!$A$361:$AA$361,,MAX(IF('Back data'!$A$361:$AA$361&lt;&gt;"",COLUMN('Back data'!$A$361:$AA$361)))-N$6)</f>
        <v>86.1</v>
      </c>
      <c r="O124" s="9">
        <f t="array" ref="O124">INDEX('Back data'!$A$360:$AA$360,,MAX(IF('Back data'!$A$360:$AA$360&lt;&gt;"",COLUMN('Back data'!$A$360:$AA$360)))-O$6)+INDEX('Back data'!$A$361:$AA$361,,MAX(IF('Back data'!$A$361:$AA$361&lt;&gt;"",COLUMN('Back data'!$A$361:$AA$361)))-O$6)</f>
        <v>87.54</v>
      </c>
      <c r="P124" s="9">
        <f t="array" ref="P124">INDEX('Back data'!$A$360:$AA$360,,MAX(IF('Back data'!$A$360:$AA$360&lt;&gt;"",COLUMN('Back data'!$A$360:$AA$360)))-P$6)+INDEX('Back data'!$A$361:$AA$361,,MAX(IF('Back data'!$A$361:$AA$361&lt;&gt;"",COLUMN('Back data'!$A$361:$AA$361)))-P$6)</f>
        <v>85.56</v>
      </c>
    </row>
    <row r="125" spans="1:18" x14ac:dyDescent="0.25">
      <c r="A125" s="35" t="s">
        <v>77</v>
      </c>
      <c r="B125" s="45" t="s">
        <v>34</v>
      </c>
      <c r="C125" s="10" t="s">
        <v>69</v>
      </c>
      <c r="D125" s="11">
        <f t="array" ref="D125">INDEX('Back data'!$A$360:$AA$360,,MAX(IF('Back data'!$A$360:$AA$360&lt;&gt;"",COLUMN('Back data'!$A$360:$AA$360)))-D$6)/D124</f>
        <v>0.90209084354722413</v>
      </c>
      <c r="E125" s="11">
        <f t="array" ref="E125">INDEX('Back data'!$A$360:$AA$360,,MAX(IF('Back data'!$A$360:$AA$360&lt;&gt;"",COLUMN('Back data'!$A$360:$AA$360)))-E$6)/E124</f>
        <v>0.89173632999862951</v>
      </c>
      <c r="F125" s="11">
        <f t="array" ref="F125">INDEX('Back data'!$A$360:$AA$360,,MAX(IF('Back data'!$A$360:$AA$360&lt;&gt;"",COLUMN('Back data'!$A$360:$AA$360)))-F$6)/F124</f>
        <v>0.92450295540032235</v>
      </c>
      <c r="G125" s="11">
        <f t="array" ref="G125">INDEX('Back data'!$A$360:$AA$360,,MAX(IF('Back data'!$A$360:$AA$360&lt;&gt;"",COLUMN('Back data'!$A$360:$AA$360)))-G$6)/G124</f>
        <v>0.90231463318948613</v>
      </c>
      <c r="H125" s="11">
        <f t="array" ref="H125">INDEX('Back data'!$A$360:$AA$360,,MAX(IF('Back data'!$A$360:$AA$360&lt;&gt;"",COLUMN('Back data'!$A$360:$AA$360)))-H$6)/H124</f>
        <v>0.92681697946844688</v>
      </c>
      <c r="I125" s="11">
        <f t="array" ref="I125">INDEX('Back data'!$A$360:$AA$360,,MAX(IF('Back data'!$A$360:$AA$360&lt;&gt;"",COLUMN('Back data'!$A$360:$AA$360)))-I$6)/I124</f>
        <v>0.9384095634095635</v>
      </c>
      <c r="J125" s="11">
        <f t="array" ref="J125">INDEX('Back data'!$A$360:$AA$360,,MAX(IF('Back data'!$A$360:$AA$360&lt;&gt;"",COLUMN('Back data'!$A$360:$AA$360)))-J$6)/J124</f>
        <v>0.94946304485154764</v>
      </c>
      <c r="K125" s="11">
        <f t="array" ref="K125">INDEX('Back data'!$A$360:$AA$360,,MAX(IF('Back data'!$A$360:$AA$360&lt;&gt;"",COLUMN('Back data'!$A$360:$AA$360)))-K$6)/K124</f>
        <v>0.93418554613340077</v>
      </c>
      <c r="L125" s="11">
        <f t="array" ref="L125">INDEX('Back data'!$A$360:$AA$360,,MAX(IF('Back data'!$A$360:$AA$360&lt;&gt;"",COLUMN('Back data'!$A$360:$AA$360)))-L$6)/L124</f>
        <v>0.93149691917361366</v>
      </c>
      <c r="M125" s="11">
        <f t="array" ref="M125">INDEX('Back data'!$A$360:$AA$360,,MAX(IF('Back data'!$A$360:$AA$360&lt;&gt;"",COLUMN('Back data'!$A$360:$AA$360)))-M$6)/M124</f>
        <v>0.91920028392286768</v>
      </c>
      <c r="N125" s="11">
        <f t="array" ref="N125">INDEX('Back data'!$A$360:$AA$360,,MAX(IF('Back data'!$A$360:$AA$360&lt;&gt;"",COLUMN('Back data'!$A$360:$AA$360)))-N$6)/N124</f>
        <v>0.93461091753774683</v>
      </c>
      <c r="O125" s="11">
        <f t="array" ref="O125">INDEX('Back data'!$A$360:$AA$360,,MAX(IF('Back data'!$A$360:$AA$360&lt;&gt;"",COLUMN('Back data'!$A$360:$AA$360)))-O$6)/O124</f>
        <v>0.95510623714873188</v>
      </c>
      <c r="P125" s="11">
        <f t="array" ref="P125">INDEX('Back data'!$A$360:$AA$360,,MAX(IF('Back data'!$A$360:$AA$360&lt;&gt;"",COLUMN('Back data'!$A$360:$AA$360)))-P$6)/P124</f>
        <v>0.94027582982702196</v>
      </c>
    </row>
    <row r="126" spans="1:18" x14ac:dyDescent="0.25">
      <c r="A126" s="35" t="s">
        <v>77</v>
      </c>
      <c r="B126" s="45" t="s">
        <v>34</v>
      </c>
      <c r="C126" s="10" t="s">
        <v>70</v>
      </c>
      <c r="D126" s="11">
        <f t="array" ref="D126">+INDEX('Back data'!$A$361:$AA$361,,MAX(IF('Back data'!$A$361:$AA$361&lt;&gt;"",COLUMN('Back data'!$A$361:$AA$361)))-D$6)/D124</f>
        <v>9.7909156452775759E-2</v>
      </c>
      <c r="E126" s="11">
        <f t="array" ref="E126">+INDEX('Back data'!$A$361:$AA$361,,MAX(IF('Back data'!$A$361:$AA$361&lt;&gt;"",COLUMN('Back data'!$A$361:$AA$361)))-E$6)/E124</f>
        <v>0.10826367000137044</v>
      </c>
      <c r="F126" s="11">
        <f t="array" ref="F126">+INDEX('Back data'!$A$361:$AA$361,,MAX(IF('Back data'!$A$361:$AA$361&lt;&gt;"",COLUMN('Back data'!$A$361:$AA$361)))-F$6)/F124</f>
        <v>7.5497044599677599E-2</v>
      </c>
      <c r="G126" s="11">
        <f t="array" ref="G126">+INDEX('Back data'!$A$361:$AA$361,,MAX(IF('Back data'!$A$361:$AA$361&lt;&gt;"",COLUMN('Back data'!$A$361:$AA$361)))-G$6)/G124</f>
        <v>9.7685366810513929E-2</v>
      </c>
      <c r="H126" s="11">
        <f t="array" ref="H126">+INDEX('Back data'!$A$361:$AA$361,,MAX(IF('Back data'!$A$361:$AA$361&lt;&gt;"",COLUMN('Back data'!$A$361:$AA$361)))-H$6)/H124</f>
        <v>7.3183020531553081E-2</v>
      </c>
      <c r="I126" s="11">
        <f t="array" ref="I126">+INDEX('Back data'!$A$361:$AA$361,,MAX(IF('Back data'!$A$361:$AA$361&lt;&gt;"",COLUMN('Back data'!$A$361:$AA$361)))-I$6)/I124</f>
        <v>6.1590436590436601E-2</v>
      </c>
      <c r="J126" s="11">
        <f t="array" ref="J126">+INDEX('Back data'!$A$361:$AA$361,,MAX(IF('Back data'!$A$361:$AA$361&lt;&gt;"",COLUMN('Back data'!$A$361:$AA$361)))-J$6)/J124</f>
        <v>5.0536955148452301E-2</v>
      </c>
      <c r="K126" s="11">
        <f t="array" ref="K126">+INDEX('Back data'!$A$361:$AA$361,,MAX(IF('Back data'!$A$361:$AA$361&lt;&gt;"",COLUMN('Back data'!$A$361:$AA$361)))-K$6)/K124</f>
        <v>6.5814453866599162E-2</v>
      </c>
      <c r="L126" s="11">
        <f t="array" ref="L126">+INDEX('Back data'!$A$361:$AA$361,,MAX(IF('Back data'!$A$361:$AA$361&lt;&gt;"",COLUMN('Back data'!$A$361:$AA$361)))-L$6)/L124</f>
        <v>6.850308082638637E-2</v>
      </c>
      <c r="M126" s="11">
        <f t="array" ref="M126">+INDEX('Back data'!$A$361:$AA$361,,MAX(IF('Back data'!$A$361:$AA$361&lt;&gt;"",COLUMN('Back data'!$A$361:$AA$361)))-M$6)/M124</f>
        <v>8.0799716077132377E-2</v>
      </c>
      <c r="N126" s="11">
        <f t="array" ref="N126">+INDEX('Back data'!$A$361:$AA$361,,MAX(IF('Back data'!$A$361:$AA$361&lt;&gt;"",COLUMN('Back data'!$A$361:$AA$361)))-N$6)/N124</f>
        <v>6.5389082462253195E-2</v>
      </c>
      <c r="O126" s="11">
        <f t="array" ref="O126">+INDEX('Back data'!$A$361:$AA$361,,MAX(IF('Back data'!$A$361:$AA$361&lt;&gt;"",COLUMN('Back data'!$A$361:$AA$361)))-O$6)/O124</f>
        <v>4.489376285126799E-2</v>
      </c>
      <c r="P126" s="11">
        <f t="array" ref="P126">+INDEX('Back data'!$A$361:$AA$361,,MAX(IF('Back data'!$A$361:$AA$361&lt;&gt;"",COLUMN('Back data'!$A$361:$AA$361)))-P$6)/P124</f>
        <v>5.9724170172978028E-2</v>
      </c>
      <c r="R126" s="57"/>
    </row>
    <row r="127" spans="1:18" x14ac:dyDescent="0.25">
      <c r="B127" s="42"/>
    </row>
    <row r="128" spans="1:18" x14ac:dyDescent="0.25">
      <c r="B128" s="42"/>
    </row>
    <row r="129" spans="1:18" x14ac:dyDescent="0.25">
      <c r="B129" s="42"/>
      <c r="C129" s="8" t="s">
        <v>67</v>
      </c>
      <c r="D129" s="9">
        <f t="array" ref="D129">INDEX('Back data'!$A$366:$AA$366,,MAX(IF('Back data'!$A$366:$AA$366&lt;&gt;"",COLUMN('Back data'!$A$366:$AA$366)))-D$6)+INDEX('Back data'!$A$367:$AA$367,,MAX(IF('Back data'!$A$367:$AA$367&lt;&gt;"",COLUMN('Back data'!$A$367:$AA$367)))-D$6)</f>
        <v>72.899999999999991</v>
      </c>
      <c r="E129" s="9">
        <f t="array" ref="E129">INDEX('Back data'!$A$366:$AA$366,,MAX(IF('Back data'!$A$366:$AA$366&lt;&gt;"",COLUMN('Back data'!$A$366:$AA$366)))-E$6)+INDEX('Back data'!$A$367:$AA$367,,MAX(IF('Back data'!$A$367:$AA$367&lt;&gt;"",COLUMN('Back data'!$A$367:$AA$367)))-E$6)</f>
        <v>73.28</v>
      </c>
      <c r="F129" s="9">
        <f t="array" ref="F129">INDEX('Back data'!$A$366:$AA$366,,MAX(IF('Back data'!$A$366:$AA$366&lt;&gt;"",COLUMN('Back data'!$A$366:$AA$366)))-F$6)+INDEX('Back data'!$A$367:$AA$367,,MAX(IF('Back data'!$A$367:$AA$367&lt;&gt;"",COLUMN('Back data'!$A$367:$AA$367)))-F$6)</f>
        <v>68.429999999999993</v>
      </c>
      <c r="G129" s="9">
        <f t="array" ref="G129">INDEX('Back data'!$A$366:$AA$366,,MAX(IF('Back data'!$A$366:$AA$366&lt;&gt;"",COLUMN('Back data'!$A$366:$AA$366)))-G$6)+INDEX('Back data'!$A$367:$AA$367,,MAX(IF('Back data'!$A$367:$AA$367&lt;&gt;"",COLUMN('Back data'!$A$367:$AA$367)))-G$6)</f>
        <v>79.56</v>
      </c>
      <c r="H129" s="9">
        <f t="array" ref="H129">INDEX('Back data'!$A$366:$AA$366,,MAX(IF('Back data'!$A$366:$AA$366&lt;&gt;"",COLUMN('Back data'!$A$366:$AA$366)))-H$6)+INDEX('Back data'!$A$367:$AA$367,,MAX(IF('Back data'!$A$367:$AA$367&lt;&gt;"",COLUMN('Back data'!$A$367:$AA$367)))-H$6)</f>
        <v>86.34</v>
      </c>
      <c r="I129" s="9">
        <f t="array" ref="I129">INDEX('Back data'!$A$366:$AA$366,,MAX(IF('Back data'!$A$366:$AA$366&lt;&gt;"",COLUMN('Back data'!$A$366:$AA$366)))-I$6)+INDEX('Back data'!$A$367:$AA$367,,MAX(IF('Back data'!$A$367:$AA$367&lt;&gt;"",COLUMN('Back data'!$A$367:$AA$367)))-I$6)</f>
        <v>79.22999999999999</v>
      </c>
      <c r="J129" s="9">
        <f t="array" ref="J129">INDEX('Back data'!$A$366:$AA$366,,MAX(IF('Back data'!$A$366:$AA$366&lt;&gt;"",COLUMN('Back data'!$A$366:$AA$366)))-J$6)+INDEX('Back data'!$A$367:$AA$367,,MAX(IF('Back data'!$A$367:$AA$367&lt;&gt;"",COLUMN('Back data'!$A$367:$AA$367)))-J$6)</f>
        <v>83.77000000000001</v>
      </c>
      <c r="K129" s="9">
        <f t="array" ref="K129">INDEX('Back data'!$A$366:$AA$366,,MAX(IF('Back data'!$A$366:$AA$366&lt;&gt;"",COLUMN('Back data'!$A$366:$AA$366)))-K$6)+INDEX('Back data'!$A$367:$AA$367,,MAX(IF('Back data'!$A$367:$AA$367&lt;&gt;"",COLUMN('Back data'!$A$367:$AA$367)))-K$6)</f>
        <v>77.350000000000009</v>
      </c>
      <c r="L129" s="9">
        <f t="array" ref="L129">INDEX('Back data'!$A$366:$AA$366,,MAX(IF('Back data'!$A$366:$AA$366&lt;&gt;"",COLUMN('Back data'!$A$366:$AA$366)))-L$6)+INDEX('Back data'!$A$367:$AA$367,,MAX(IF('Back data'!$A$367:$AA$367&lt;&gt;"",COLUMN('Back data'!$A$367:$AA$367)))-L$6)</f>
        <v>86.79</v>
      </c>
      <c r="M129" s="9">
        <f t="array" ref="M129">INDEX('Back data'!$A$366:$AA$366,,MAX(IF('Back data'!$A$366:$AA$366&lt;&gt;"",COLUMN('Back data'!$A$366:$AA$366)))-M$6)+INDEX('Back data'!$A$367:$AA$367,,MAX(IF('Back data'!$A$367:$AA$367&lt;&gt;"",COLUMN('Back data'!$A$367:$AA$367)))-M$6)</f>
        <v>82.81</v>
      </c>
      <c r="N129" s="9">
        <f t="array" ref="N129">INDEX('Back data'!$A$366:$AA$366,,MAX(IF('Back data'!$A$366:$AA$366&lt;&gt;"",COLUMN('Back data'!$A$366:$AA$366)))-N$6)+INDEX('Back data'!$A$367:$AA$367,,MAX(IF('Back data'!$A$367:$AA$367&lt;&gt;"",COLUMN('Back data'!$A$367:$AA$367)))-N$6)</f>
        <v>83.07</v>
      </c>
      <c r="O129" s="9">
        <f t="array" ref="O129">INDEX('Back data'!$A$366:$AA$366,,MAX(IF('Back data'!$A$366:$AA$366&lt;&gt;"",COLUMN('Back data'!$A$366:$AA$366)))-O$6)+INDEX('Back data'!$A$367:$AA$367,,MAX(IF('Back data'!$A$367:$AA$367&lt;&gt;"",COLUMN('Back data'!$A$367:$AA$367)))-O$6)</f>
        <v>86.25</v>
      </c>
      <c r="P129" s="9">
        <f t="array" ref="P129">INDEX('Back data'!$A$366:$AA$366,,MAX(IF('Back data'!$A$366:$AA$366&lt;&gt;"",COLUMN('Back data'!$A$366:$AA$366)))-P$6)+INDEX('Back data'!$A$367:$AA$367,,MAX(IF('Back data'!$A$367:$AA$367&lt;&gt;"",COLUMN('Back data'!$A$367:$AA$367)))-P$6)</f>
        <v>89.070000000000007</v>
      </c>
    </row>
    <row r="130" spans="1:18" x14ac:dyDescent="0.25">
      <c r="A130" s="35" t="s">
        <v>77</v>
      </c>
      <c r="B130" s="45" t="s">
        <v>39</v>
      </c>
      <c r="C130" s="10" t="s">
        <v>69</v>
      </c>
      <c r="D130" s="11">
        <f t="array" ref="D130">INDEX('Back data'!$A$366:$AA$366,,MAX(IF('Back data'!$A$366:$AA$366&lt;&gt;"",COLUMN('Back data'!$A$366:$AA$366)))-D$6)/D129</f>
        <v>0.89149519890260631</v>
      </c>
      <c r="E130" s="11">
        <f t="array" ref="E130">INDEX('Back data'!$A$366:$AA$366,,MAX(IF('Back data'!$A$366:$AA$366&lt;&gt;"",COLUMN('Back data'!$A$366:$AA$366)))-E$6)/E129</f>
        <v>0.94964519650655022</v>
      </c>
      <c r="F130" s="11">
        <f t="array" ref="F130">INDEX('Back data'!$A$366:$AA$366,,MAX(IF('Back data'!$A$366:$AA$366&lt;&gt;"",COLUMN('Back data'!$A$366:$AA$366)))-F$6)/F129</f>
        <v>0.9041356130352185</v>
      </c>
      <c r="G130" s="11">
        <f t="array" ref="G130">INDEX('Back data'!$A$366:$AA$366,,MAX(IF('Back data'!$A$366:$AA$366&lt;&gt;"",COLUMN('Back data'!$A$366:$AA$366)))-G$6)/G129</f>
        <v>0.9095022624434389</v>
      </c>
      <c r="H130" s="11">
        <f t="array" ref="H130">INDEX('Back data'!$A$366:$AA$366,,MAX(IF('Back data'!$A$366:$AA$366&lt;&gt;"",COLUMN('Back data'!$A$366:$AA$366)))-H$6)/H129</f>
        <v>0.91626129256428068</v>
      </c>
      <c r="I130" s="11">
        <f t="array" ref="I130">INDEX('Back data'!$A$366:$AA$366,,MAX(IF('Back data'!$A$366:$AA$366&lt;&gt;"",COLUMN('Back data'!$A$366:$AA$366)))-I$6)/I129</f>
        <v>0.91568850183011496</v>
      </c>
      <c r="J130" s="11">
        <f t="array" ref="J130">INDEX('Back data'!$A$366:$AA$366,,MAX(IF('Back data'!$A$366:$AA$366&lt;&gt;"",COLUMN('Back data'!$A$366:$AA$366)))-J$6)/J129</f>
        <v>0.90008356213441565</v>
      </c>
      <c r="K130" s="11">
        <f t="array" ref="K130">INDEX('Back data'!$A$366:$AA$366,,MAX(IF('Back data'!$A$366:$AA$366&lt;&gt;"",COLUMN('Back data'!$A$366:$AA$366)))-K$6)/K129</f>
        <v>0.87278603749191985</v>
      </c>
      <c r="L130" s="11">
        <f t="array" ref="L130">INDEX('Back data'!$A$366:$AA$366,,MAX(IF('Back data'!$A$366:$AA$366&lt;&gt;"",COLUMN('Back data'!$A$366:$AA$366)))-L$6)/L129</f>
        <v>0.91485194146791105</v>
      </c>
      <c r="M130" s="11">
        <f t="array" ref="M130">INDEX('Back data'!$A$366:$AA$366,,MAX(IF('Back data'!$A$366:$AA$366&lt;&gt;"",COLUMN('Back data'!$A$366:$AA$366)))-M$6)/M129</f>
        <v>0.92355995652698952</v>
      </c>
      <c r="N130" s="11">
        <f t="array" ref="N130">INDEX('Back data'!$A$366:$AA$366,,MAX(IF('Back data'!$A$366:$AA$366&lt;&gt;"",COLUMN('Back data'!$A$366:$AA$366)))-N$6)/N129</f>
        <v>0.96123751053328521</v>
      </c>
      <c r="O130" s="11">
        <f t="array" ref="O130">INDEX('Back data'!$A$366:$AA$366,,MAX(IF('Back data'!$A$366:$AA$366&lt;&gt;"",COLUMN('Back data'!$A$366:$AA$366)))-O$6)/O129</f>
        <v>0.88730434782608691</v>
      </c>
      <c r="P130" s="11">
        <f t="array" ref="P130">INDEX('Back data'!$A$366:$AA$366,,MAX(IF('Back data'!$A$366:$AA$366&lt;&gt;"",COLUMN('Back data'!$A$366:$AA$366)))-P$6)/P129</f>
        <v>0.95250926237790501</v>
      </c>
    </row>
    <row r="131" spans="1:18" x14ac:dyDescent="0.25">
      <c r="A131" s="35" t="s">
        <v>77</v>
      </c>
      <c r="B131" s="45" t="s">
        <v>39</v>
      </c>
      <c r="C131" s="10" t="s">
        <v>70</v>
      </c>
      <c r="D131" s="11">
        <f t="array" ref="D131">+INDEX('Back data'!$A$367:$AA$367,,MAX(IF('Back data'!$A$367:$AA$367&lt;&gt;"",COLUMN('Back data'!$A$367:$AA$367)))-D$6)/D129</f>
        <v>0.1085048010973937</v>
      </c>
      <c r="E131" s="11">
        <f t="array" ref="E131">+INDEX('Back data'!$A$367:$AA$367,,MAX(IF('Back data'!$A$367:$AA$367&lt;&gt;"",COLUMN('Back data'!$A$367:$AA$367)))-E$6)/E129</f>
        <v>5.0354803493449778E-2</v>
      </c>
      <c r="F131" s="11">
        <f t="array" ref="F131">+INDEX('Back data'!$A$367:$AA$367,,MAX(IF('Back data'!$A$367:$AA$367&lt;&gt;"",COLUMN('Back data'!$A$367:$AA$367)))-F$6)/F129</f>
        <v>9.5864386964781528E-2</v>
      </c>
      <c r="G131" s="11">
        <f t="array" ref="G131">+INDEX('Back data'!$A$367:$AA$367,,MAX(IF('Back data'!$A$367:$AA$367&lt;&gt;"",COLUMN('Back data'!$A$367:$AA$367)))-G$6)/G129</f>
        <v>9.0497737556561084E-2</v>
      </c>
      <c r="H131" s="11">
        <f t="array" ref="H131">+INDEX('Back data'!$A$367:$AA$367,,MAX(IF('Back data'!$A$367:$AA$367&lt;&gt;"",COLUMN('Back data'!$A$367:$AA$367)))-H$6)/H129</f>
        <v>8.3738707435719248E-2</v>
      </c>
      <c r="I131" s="11">
        <f t="array" ref="I131">+INDEX('Back data'!$A$367:$AA$367,,MAX(IF('Back data'!$A$367:$AA$367&lt;&gt;"",COLUMN('Back data'!$A$367:$AA$367)))-I$6)/I129</f>
        <v>8.4311498169885146E-2</v>
      </c>
      <c r="J131" s="11">
        <f t="array" ref="J131">+INDEX('Back data'!$A$367:$AA$367,,MAX(IF('Back data'!$A$367:$AA$367&lt;&gt;"",COLUMN('Back data'!$A$367:$AA$367)))-J$6)/J129</f>
        <v>9.9916437865584323E-2</v>
      </c>
      <c r="K131" s="11">
        <f t="array" ref="K131">+INDEX('Back data'!$A$367:$AA$367,,MAX(IF('Back data'!$A$367:$AA$367&lt;&gt;"",COLUMN('Back data'!$A$367:$AA$367)))-K$6)/K129</f>
        <v>0.12721396250808015</v>
      </c>
      <c r="L131" s="11">
        <f t="array" ref="L131">+INDEX('Back data'!$A$367:$AA$367,,MAX(IF('Back data'!$A$367:$AA$367&lt;&gt;"",COLUMN('Back data'!$A$367:$AA$367)))-L$6)/L129</f>
        <v>8.5148058532088941E-2</v>
      </c>
      <c r="M131" s="11">
        <f t="array" ref="M131">+INDEX('Back data'!$A$367:$AA$367,,MAX(IF('Back data'!$A$367:$AA$367&lt;&gt;"",COLUMN('Back data'!$A$367:$AA$367)))-M$6)/M129</f>
        <v>7.6440043473010505E-2</v>
      </c>
      <c r="N131" s="11">
        <f t="array" ref="N131">+INDEX('Back data'!$A$367:$AA$367,,MAX(IF('Back data'!$A$367:$AA$367&lt;&gt;"",COLUMN('Back data'!$A$367:$AA$367)))-N$6)/N129</f>
        <v>3.8762489466714824E-2</v>
      </c>
      <c r="O131" s="11">
        <f t="array" ref="O131">+INDEX('Back data'!$A$367:$AA$367,,MAX(IF('Back data'!$A$367:$AA$367&lt;&gt;"",COLUMN('Back data'!$A$367:$AA$367)))-O$6)/O129</f>
        <v>0.11269565217391304</v>
      </c>
      <c r="P131" s="11">
        <f t="array" ref="P131">+INDEX('Back data'!$A$367:$AA$367,,MAX(IF('Back data'!$A$367:$AA$367&lt;&gt;"",COLUMN('Back data'!$A$367:$AA$367)))-P$6)/P129</f>
        <v>4.7490737622094985E-2</v>
      </c>
      <c r="R131" s="57"/>
    </row>
    <row r="132" spans="1:18" x14ac:dyDescent="0.25">
      <c r="A132" s="31"/>
      <c r="B132" s="28"/>
      <c r="C132" s="32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</row>
    <row r="133" spans="1:18" x14ac:dyDescent="0.25">
      <c r="A133" s="31"/>
      <c r="B133" s="28"/>
      <c r="C133" s="32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</row>
    <row r="134" spans="1:18" x14ac:dyDescent="0.25">
      <c r="A134" s="31"/>
      <c r="B134" s="28"/>
      <c r="C134" s="32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</row>
    <row r="135" spans="1:18" x14ac:dyDescent="0.25">
      <c r="A135" s="31"/>
      <c r="B135" s="28"/>
      <c r="C135" s="32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</row>
    <row r="136" spans="1:18" x14ac:dyDescent="0.25">
      <c r="A136" s="6"/>
      <c r="B136" s="7"/>
      <c r="C136" s="8" t="s">
        <v>67</v>
      </c>
      <c r="D136" s="9">
        <f t="array" ref="D136">INDEX('Back data'!$A$123:$AA$123,,MAX(IF('Back data'!$A$123:$AA$123&lt;&gt;"",COLUMN('Back data'!$A$123:$AA$123)))-D$6)+INDEX('Back data'!$A$124:$AA$124,,MAX(IF('Back data'!$A$124:$AA$124&lt;&gt;"",COLUMN('Back data'!$A$124:$AA$124)))-D$6)</f>
        <v>70.709999999999994</v>
      </c>
      <c r="E136" s="9">
        <f t="array" ref="E136">INDEX('Back data'!$A$123:$AA$123,,MAX(IF('Back data'!$A$123:$AA$123&lt;&gt;"",COLUMN('Back data'!$A$123:$AA$123)))-E$6)+INDEX('Back data'!$A$124:$AA$124,,MAX(IF('Back data'!$A$124:$AA$124&lt;&gt;"",COLUMN('Back data'!$A$124:$AA$124)))-E$6)</f>
        <v>71.149999999999991</v>
      </c>
      <c r="F136" s="9">
        <f t="array" ref="F136">INDEX('Back data'!$A$123:$AA$123,,MAX(IF('Back data'!$A$123:$AA$123&lt;&gt;"",COLUMN('Back data'!$A$123:$AA$123)))-F$6)+INDEX('Back data'!$A$124:$AA$124,,MAX(IF('Back data'!$A$124:$AA$124&lt;&gt;"",COLUMN('Back data'!$A$124:$AA$124)))-F$6)</f>
        <v>74.23</v>
      </c>
      <c r="G136" s="9">
        <f t="array" ref="G136">INDEX('Back data'!$A$123:$AA$123,,MAX(IF('Back data'!$A$123:$AA$123&lt;&gt;"",COLUMN('Back data'!$A$123:$AA$123)))-G$6)+INDEX('Back data'!$A$124:$AA$124,,MAX(IF('Back data'!$A$124:$AA$124&lt;&gt;"",COLUMN('Back data'!$A$124:$AA$124)))-G$6)</f>
        <v>74.959999999999994</v>
      </c>
      <c r="H136" s="9">
        <f t="array" ref="H136">INDEX('Back data'!$A$123:$AA$123,,MAX(IF('Back data'!$A$123:$AA$123&lt;&gt;"",COLUMN('Back data'!$A$123:$AA$123)))-H$6)+INDEX('Back data'!$A$124:$AA$124,,MAX(IF('Back data'!$A$124:$AA$124&lt;&gt;"",COLUMN('Back data'!$A$124:$AA$124)))-H$6)</f>
        <v>78.960000000000008</v>
      </c>
      <c r="I136" s="9">
        <f t="array" ref="I136">INDEX('Back data'!$A$123:$AA$123,,MAX(IF('Back data'!$A$123:$AA$123&lt;&gt;"",COLUMN('Back data'!$A$123:$AA$123)))-I$6)+INDEX('Back data'!$A$124:$AA$124,,MAX(IF('Back data'!$A$124:$AA$124&lt;&gt;"",COLUMN('Back data'!$A$124:$AA$124)))-I$6)</f>
        <v>82.59</v>
      </c>
      <c r="J136" s="9">
        <f t="array" ref="J136">INDEX('Back data'!$A$123:$AA$123,,MAX(IF('Back data'!$A$123:$AA$123&lt;&gt;"",COLUMN('Back data'!$A$123:$AA$123)))-J$6)+INDEX('Back data'!$A$124:$AA$124,,MAX(IF('Back data'!$A$124:$AA$124&lt;&gt;"",COLUMN('Back data'!$A$124:$AA$124)))-J$6)</f>
        <v>83.33</v>
      </c>
      <c r="K136" s="9">
        <f t="array" ref="K136">INDEX('Back data'!$A$123:$AA$123,,MAX(IF('Back data'!$A$123:$AA$123&lt;&gt;"",COLUMN('Back data'!$A$123:$AA$123)))-K$6)+INDEX('Back data'!$A$124:$AA$124,,MAX(IF('Back data'!$A$124:$AA$124&lt;&gt;"",COLUMN('Back data'!$A$124:$AA$124)))-K$6)</f>
        <v>80.77</v>
      </c>
      <c r="L136" s="9">
        <f t="array" ref="L136">INDEX('Back data'!$A$123:$AA$123,,MAX(IF('Back data'!$A$123:$AA$123&lt;&gt;"",COLUMN('Back data'!$A$123:$AA$123)))-L$6)+INDEX('Back data'!$A$124:$AA$124,,MAX(IF('Back data'!$A$124:$AA$124&lt;&gt;"",COLUMN('Back data'!$A$124:$AA$124)))-L$6)</f>
        <v>84.46</v>
      </c>
      <c r="M136" s="9">
        <f t="array" ref="M136">INDEX('Back data'!$A$123:$AA$123,,MAX(IF('Back data'!$A$123:$AA$123&lt;&gt;"",COLUMN('Back data'!$A$123:$AA$123)))-M$6)+INDEX('Back data'!$A$124:$AA$124,,MAX(IF('Back data'!$A$124:$AA$124&lt;&gt;"",COLUMN('Back data'!$A$124:$AA$124)))-M$6)</f>
        <v>85.97</v>
      </c>
      <c r="N136" s="9">
        <f t="array" ref="N136">INDEX('Back data'!$A$123:$AA$123,,MAX(IF('Back data'!$A$123:$AA$123&lt;&gt;"",COLUMN('Back data'!$A$123:$AA$123)))-N$6)+INDEX('Back data'!$A$124:$AA$124,,MAX(IF('Back data'!$A$124:$AA$124&lt;&gt;"",COLUMN('Back data'!$A$124:$AA$124)))-N$6)</f>
        <v>82.37</v>
      </c>
      <c r="O136" s="9">
        <f t="array" ref="O136">INDEX('Back data'!$A$123:$AA$123,,MAX(IF('Back data'!$A$123:$AA$123&lt;&gt;"",COLUMN('Back data'!$A$123:$AA$123)))-O$6)+INDEX('Back data'!$A$124:$AA$124,,MAX(IF('Back data'!$A$124:$AA$124&lt;&gt;"",COLUMN('Back data'!$A$124:$AA$124)))-O$6)</f>
        <v>84.13</v>
      </c>
      <c r="P136" s="9">
        <f t="array" ref="P136">INDEX('Back data'!$A$123:$AA$123,,MAX(IF('Back data'!$A$123:$AA$123&lt;&gt;"",COLUMN('Back data'!$A$123:$AA$123)))-P$6)+INDEX('Back data'!$A$124:$AA$124,,MAX(IF('Back data'!$A$124:$AA$124&lt;&gt;"",COLUMN('Back data'!$A$124:$AA$124)))-P$6)</f>
        <v>83.08</v>
      </c>
    </row>
    <row r="137" spans="1:18" x14ac:dyDescent="0.25">
      <c r="A137" s="39" t="s">
        <v>78</v>
      </c>
      <c r="B137" s="40" t="s">
        <v>74</v>
      </c>
      <c r="C137" s="10" t="s">
        <v>69</v>
      </c>
      <c r="D137" s="11">
        <f t="array" ref="D137">INDEX('Back data'!$A$123:$AA$123,,MAX(IF('Back data'!$A$123:$AA$123&lt;&gt;"",COLUMN('Back data'!$A$123:$AA$123)))-D$6)/D136</f>
        <v>0.91132795927025889</v>
      </c>
      <c r="E137" s="11">
        <f t="array" ref="E137">INDEX('Back data'!$A$123:$AA$123,,MAX(IF('Back data'!$A$123:$AA$123&lt;&gt;"",COLUMN('Back data'!$A$123:$AA$123)))-E$6)/E136</f>
        <v>0.91229796205200286</v>
      </c>
      <c r="F137" s="11">
        <f t="array" ref="F137">INDEX('Back data'!$A$123:$AA$123,,MAX(IF('Back data'!$A$123:$AA$123&lt;&gt;"",COLUMN('Back data'!$A$123:$AA$123)))-F$6)/F136</f>
        <v>0.91310790785396734</v>
      </c>
      <c r="G137" s="11">
        <f t="array" ref="G137">INDEX('Back data'!$A$123:$AA$123,,MAX(IF('Back data'!$A$123:$AA$123&lt;&gt;"",COLUMN('Back data'!$A$123:$AA$123)))-G$6)/G136</f>
        <v>0.92529348986125937</v>
      </c>
      <c r="H137" s="11">
        <f t="array" ref="H137">INDEX('Back data'!$A$123:$AA$123,,MAX(IF('Back data'!$A$123:$AA$123&lt;&gt;"",COLUMN('Back data'!$A$123:$AA$123)))-H$6)/H136</f>
        <v>0.91198074974670718</v>
      </c>
      <c r="I137" s="11">
        <f t="array" ref="I137">INDEX('Back data'!$A$123:$AA$123,,MAX(IF('Back data'!$A$123:$AA$123&lt;&gt;"",COLUMN('Back data'!$A$123:$AA$123)))-I$6)/I136</f>
        <v>0.9147596561327036</v>
      </c>
      <c r="J137" s="11">
        <f t="array" ref="J137">INDEX('Back data'!$A$123:$AA$123,,MAX(IF('Back data'!$A$123:$AA$123&lt;&gt;"",COLUMN('Back data'!$A$123:$AA$123)))-J$6)/J136</f>
        <v>0.92655706228249124</v>
      </c>
      <c r="K137" s="11">
        <f t="array" ref="K137">INDEX('Back data'!$A$123:$AA$123,,MAX(IF('Back data'!$A$123:$AA$123&lt;&gt;"",COLUMN('Back data'!$A$123:$AA$123)))-K$6)/K136</f>
        <v>0.89996285749659533</v>
      </c>
      <c r="L137" s="11">
        <f t="array" ref="L137">INDEX('Back data'!$A$123:$AA$123,,MAX(IF('Back data'!$A$123:$AA$123&lt;&gt;"",COLUMN('Back data'!$A$123:$AA$123)))-L$6)/L136</f>
        <v>0.91167416528534229</v>
      </c>
      <c r="M137" s="11">
        <f t="array" ref="M137">INDEX('Back data'!$A$123:$AA$123,,MAX(IF('Back data'!$A$123:$AA$123&lt;&gt;"",COLUMN('Back data'!$A$123:$AA$123)))-M$6)/M136</f>
        <v>0.93311620332674183</v>
      </c>
      <c r="N137" s="11">
        <f t="array" ref="N137">INDEX('Back data'!$A$123:$AA$123,,MAX(IF('Back data'!$A$123:$AA$123&lt;&gt;"",COLUMN('Back data'!$A$123:$AA$123)))-N$6)/N136</f>
        <v>0.94706810732062641</v>
      </c>
      <c r="O137" s="11">
        <f t="array" ref="O137">INDEX('Back data'!$A$123:$AA$123,,MAX(IF('Back data'!$A$123:$AA$123&lt;&gt;"",COLUMN('Back data'!$A$123:$AA$123)))-O$6)/O136</f>
        <v>0.92784975632949018</v>
      </c>
      <c r="P137" s="11">
        <f t="array" ref="P137">INDEX('Back data'!$A$123:$AA$123,,MAX(IF('Back data'!$A$123:$AA$123&lt;&gt;"",COLUMN('Back data'!$A$123:$AA$123)))-P$6)/P136</f>
        <v>0.9422243620606644</v>
      </c>
    </row>
    <row r="138" spans="1:18" x14ac:dyDescent="0.25">
      <c r="A138" s="39" t="s">
        <v>78</v>
      </c>
      <c r="B138" s="40" t="s">
        <v>75</v>
      </c>
      <c r="C138" s="10" t="s">
        <v>70</v>
      </c>
      <c r="D138" s="11">
        <f t="array" ref="D138">+INDEX('Back data'!$A$124:$AA$124,,MAX(IF('Back data'!$A$124:$AA$124&lt;&gt;"",COLUMN('Back data'!$A$124:$AA$124)))-D$6)/D136</f>
        <v>8.8672040729741192E-2</v>
      </c>
      <c r="E138" s="11">
        <f t="array" ref="E138">+INDEX('Back data'!$A$124:$AA$124,,MAX(IF('Back data'!$A$124:$AA$124&lt;&gt;"",COLUMN('Back data'!$A$124:$AA$124)))-E$6)/E136</f>
        <v>8.7702037947997205E-2</v>
      </c>
      <c r="F138" s="11">
        <f t="array" ref="F138">+INDEX('Back data'!$A$124:$AA$124,,MAX(IF('Back data'!$A$124:$AA$124&lt;&gt;"",COLUMN('Back data'!$A$124:$AA$124)))-F$6)/F136</f>
        <v>8.6892092146032593E-2</v>
      </c>
      <c r="G138" s="11">
        <f t="array" ref="G138">+INDEX('Back data'!$A$124:$AA$124,,MAX(IF('Back data'!$A$124:$AA$124&lt;&gt;"",COLUMN('Back data'!$A$124:$AA$124)))-G$6)/G136</f>
        <v>7.4706510138740662E-2</v>
      </c>
      <c r="H138" s="11">
        <f t="array" ref="H138">+INDEX('Back data'!$A$124:$AA$124,,MAX(IF('Back data'!$A$124:$AA$124&lt;&gt;"",COLUMN('Back data'!$A$124:$AA$124)))-H$6)/H136</f>
        <v>8.8019250253292797E-2</v>
      </c>
      <c r="I138" s="11">
        <f t="array" ref="I138">+INDEX('Back data'!$A$124:$AA$124,,MAX(IF('Back data'!$A$124:$AA$124&lt;&gt;"",COLUMN('Back data'!$A$124:$AA$124)))-I$6)/I136</f>
        <v>8.5240343867296287E-2</v>
      </c>
      <c r="J138" s="11">
        <f t="array" ref="J138">+INDEX('Back data'!$A$124:$AA$124,,MAX(IF('Back data'!$A$124:$AA$124&lt;&gt;"",COLUMN('Back data'!$A$124:$AA$124)))-J$6)/J136</f>
        <v>7.3442937717508705E-2</v>
      </c>
      <c r="K138" s="11">
        <f t="array" ref="K138">+INDEX('Back data'!$A$124:$AA$124,,MAX(IF('Back data'!$A$124:$AA$124&lt;&gt;"",COLUMN('Back data'!$A$124:$AA$124)))-K$6)/K136</f>
        <v>0.10003714250340473</v>
      </c>
      <c r="L138" s="11">
        <f t="array" ref="L138">+INDEX('Back data'!$A$124:$AA$124,,MAX(IF('Back data'!$A$124:$AA$124&lt;&gt;"",COLUMN('Back data'!$A$124:$AA$124)))-L$6)/L136</f>
        <v>8.8325834714657839E-2</v>
      </c>
      <c r="M138" s="11">
        <f t="array" ref="M138">+INDEX('Back data'!$A$124:$AA$124,,MAX(IF('Back data'!$A$124:$AA$124&lt;&gt;"",COLUMN('Back data'!$A$124:$AA$124)))-M$6)/M136</f>
        <v>6.6883796673258111E-2</v>
      </c>
      <c r="N138" s="11">
        <f t="array" ref="N138">+INDEX('Back data'!$A$124:$AA$124,,MAX(IF('Back data'!$A$124:$AA$124&lt;&gt;"",COLUMN('Back data'!$A$124:$AA$124)))-N$6)/N136</f>
        <v>5.2931892679373559E-2</v>
      </c>
      <c r="O138" s="11">
        <f t="array" ref="O138">+INDEX('Back data'!$A$124:$AA$124,,MAX(IF('Back data'!$A$124:$AA$124&lt;&gt;"",COLUMN('Back data'!$A$124:$AA$124)))-O$6)/O136</f>
        <v>7.2150243670509928E-2</v>
      </c>
      <c r="P138" s="11">
        <f t="array" ref="P138">+INDEX('Back data'!$A$124:$AA$124,,MAX(IF('Back data'!$A$124:$AA$124&lt;&gt;"",COLUMN('Back data'!$A$124:$AA$124)))-P$6)/P136</f>
        <v>5.7775637939335579E-2</v>
      </c>
      <c r="R138" s="57"/>
    </row>
    <row r="141" spans="1:18" x14ac:dyDescent="0.25">
      <c r="B141" s="27"/>
      <c r="C141" s="8" t="s">
        <v>67</v>
      </c>
      <c r="D141" s="9">
        <f t="array" ref="D141">INDEX('Back data'!$A$129:$AA$129,,MAX(IF('Back data'!$A$129:$AA$129&lt;&gt;"",COLUMN('Back data'!$A$129:$AA$129)))-D$6)+INDEX('Back data'!$A$130:$AA$130,,MAX(IF('Back data'!$A$130:$AA$130&lt;&gt;"",COLUMN('Back data'!$A$130:$AA$130)))-D$6)</f>
        <v>80.22</v>
      </c>
      <c r="E141" s="9">
        <f t="array" ref="E141">INDEX('Back data'!$A$129:$AA$129,,MAX(IF('Back data'!$A$129:$AA$129&lt;&gt;"",COLUMN('Back data'!$A$129:$AA$129)))-E$6)+INDEX('Back data'!$A$130:$AA$130,,MAX(IF('Back data'!$A$130:$AA$130&lt;&gt;"",COLUMN('Back data'!$A$130:$AA$130)))-E$6)</f>
        <v>69.45</v>
      </c>
      <c r="F141" s="9">
        <f t="array" ref="F141">INDEX('Back data'!$A$129:$AA$129,,MAX(IF('Back data'!$A$129:$AA$129&lt;&gt;"",COLUMN('Back data'!$A$129:$AA$129)))-F$6)+INDEX('Back data'!$A$130:$AA$130,,MAX(IF('Back data'!$A$130:$AA$130&lt;&gt;"",COLUMN('Back data'!$A$130:$AA$130)))-F$6)</f>
        <v>83.55</v>
      </c>
      <c r="G141" s="9">
        <f t="array" ref="G141">INDEX('Back data'!$A$129:$AA$129,,MAX(IF('Back data'!$A$129:$AA$129&lt;&gt;"",COLUMN('Back data'!$A$129:$AA$129)))-G$6)+INDEX('Back data'!$A$130:$AA$130,,MAX(IF('Back data'!$A$130:$AA$130&lt;&gt;"",COLUMN('Back data'!$A$130:$AA$130)))-G$6)</f>
        <v>71.5</v>
      </c>
      <c r="H141" s="9">
        <f t="array" ref="H141">INDEX('Back data'!$A$129:$AA$129,,MAX(IF('Back data'!$A$129:$AA$129&lt;&gt;"",COLUMN('Back data'!$A$129:$AA$129)))-H$6)+INDEX('Back data'!$A$130:$AA$130,,MAX(IF('Back data'!$A$130:$AA$130&lt;&gt;"",COLUMN('Back data'!$A$130:$AA$130)))-H$6)</f>
        <v>78.44</v>
      </c>
      <c r="I141" s="9">
        <f t="array" ref="I141">INDEX('Back data'!$A$129:$AA$129,,MAX(IF('Back data'!$A$129:$AA$129&lt;&gt;"",COLUMN('Back data'!$A$129:$AA$129)))-I$6)+INDEX('Back data'!$A$130:$AA$130,,MAX(IF('Back data'!$A$130:$AA$130&lt;&gt;"",COLUMN('Back data'!$A$130:$AA$130)))-I$6)</f>
        <v>85.039999999999992</v>
      </c>
      <c r="J141" s="9">
        <f t="array" ref="J141">INDEX('Back data'!$A$129:$AA$129,,MAX(IF('Back data'!$A$129:$AA$129&lt;&gt;"",COLUMN('Back data'!$A$129:$AA$129)))-J$6)+INDEX('Back data'!$A$130:$AA$130,,MAX(IF('Back data'!$A$130:$AA$130&lt;&gt;"",COLUMN('Back data'!$A$130:$AA$130)))-J$6)</f>
        <v>85.92</v>
      </c>
      <c r="K141" s="9">
        <f t="array" ref="K141">INDEX('Back data'!$A$129:$AA$129,,MAX(IF('Back data'!$A$129:$AA$129&lt;&gt;"",COLUMN('Back data'!$A$129:$AA$129)))-K$6)+INDEX('Back data'!$A$130:$AA$130,,MAX(IF('Back data'!$A$130:$AA$130&lt;&gt;"",COLUMN('Back data'!$A$130:$AA$130)))-K$6)</f>
        <v>84.17</v>
      </c>
      <c r="L141" s="9">
        <f t="array" ref="L141">INDEX('Back data'!$A$129:$AA$129,,MAX(IF('Back data'!$A$129:$AA$129&lt;&gt;"",COLUMN('Back data'!$A$129:$AA$129)))-L$6)+INDEX('Back data'!$A$130:$AA$130,,MAX(IF('Back data'!$A$130:$AA$130&lt;&gt;"",COLUMN('Back data'!$A$130:$AA$130)))-L$6)</f>
        <v>87.69</v>
      </c>
      <c r="M141" s="9">
        <f t="array" ref="M141">INDEX('Back data'!$A$129:$AA$129,,MAX(IF('Back data'!$A$129:$AA$129&lt;&gt;"",COLUMN('Back data'!$A$129:$AA$129)))-M$6)+INDEX('Back data'!$A$130:$AA$130,,MAX(IF('Back data'!$A$130:$AA$130&lt;&gt;"",COLUMN('Back data'!$A$130:$AA$130)))-M$6)</f>
        <v>83.539999999999992</v>
      </c>
      <c r="N141" s="9">
        <f t="array" ref="N141">INDEX('Back data'!$A$129:$AA$129,,MAX(IF('Back data'!$A$129:$AA$129&lt;&gt;"",COLUMN('Back data'!$A$129:$AA$129)))-N$6)+INDEX('Back data'!$A$130:$AA$130,,MAX(IF('Back data'!$A$130:$AA$130&lt;&gt;"",COLUMN('Back data'!$A$130:$AA$130)))-N$6)</f>
        <v>86.72999999999999</v>
      </c>
      <c r="O141" s="9">
        <f t="array" ref="O141">INDEX('Back data'!$A$129:$AA$129,,MAX(IF('Back data'!$A$129:$AA$129&lt;&gt;"",COLUMN('Back data'!$A$129:$AA$129)))-O$6)+INDEX('Back data'!$A$130:$AA$130,,MAX(IF('Back data'!$A$130:$AA$130&lt;&gt;"",COLUMN('Back data'!$A$130:$AA$130)))-O$6)</f>
        <v>89.27</v>
      </c>
      <c r="P141" s="9">
        <f t="array" ref="P141">INDEX('Back data'!$A$129:$AA$129,,MAX(IF('Back data'!$A$129:$AA$129&lt;&gt;"",COLUMN('Back data'!$A$129:$AA$129)))-P$6)+INDEX('Back data'!$A$130:$AA$130,,MAX(IF('Back data'!$A$130:$AA$130&lt;&gt;"",COLUMN('Back data'!$A$130:$AA$130)))-P$6)</f>
        <v>81.59</v>
      </c>
    </row>
    <row r="142" spans="1:18" x14ac:dyDescent="0.25">
      <c r="A142" s="39" t="s">
        <v>78</v>
      </c>
      <c r="B142" s="41" t="s">
        <v>71</v>
      </c>
      <c r="C142" s="10" t="s">
        <v>69</v>
      </c>
      <c r="D142" s="11">
        <f t="array" ref="D142">INDEX('Back data'!$A$129:$AA$129,,MAX(IF('Back data'!$A$129:$AA$129&lt;&gt;"",COLUMN('Back data'!$A$129:$AA$129)))-D$6)/D141</f>
        <v>0.70755422587883321</v>
      </c>
      <c r="E142" s="11">
        <f t="array" ref="E142">INDEX('Back data'!$A$129:$AA$129,,MAX(IF('Back data'!$A$129:$AA$129&lt;&gt;"",COLUMN('Back data'!$A$129:$AA$129)))-E$6)/E141</f>
        <v>0.69575233981281492</v>
      </c>
      <c r="F142" s="11">
        <f t="array" ref="F142">INDEX('Back data'!$A$129:$AA$129,,MAX(IF('Back data'!$A$129:$AA$129&lt;&gt;"",COLUMN('Back data'!$A$129:$AA$129)))-F$6)/F141</f>
        <v>0.63566726511071214</v>
      </c>
      <c r="G142" s="11">
        <f t="array" ref="G142">INDEX('Back data'!$A$129:$AA$129,,MAX(IF('Back data'!$A$129:$AA$129&lt;&gt;"",COLUMN('Back data'!$A$129:$AA$129)))-G$6)/G141</f>
        <v>0.70755244755244762</v>
      </c>
      <c r="H142" s="11">
        <f t="array" ref="H142">INDEX('Back data'!$A$129:$AA$129,,MAX(IF('Back data'!$A$129:$AA$129&lt;&gt;"",COLUMN('Back data'!$A$129:$AA$129)))-H$6)/H141</f>
        <v>0.72004079551249356</v>
      </c>
      <c r="I142" s="11">
        <f t="array" ref="I142">INDEX('Back data'!$A$129:$AA$129,,MAX(IF('Back data'!$A$129:$AA$129&lt;&gt;"",COLUMN('Back data'!$A$129:$AA$129)))-I$6)/I141</f>
        <v>0.63981655691439321</v>
      </c>
      <c r="J142" s="11">
        <f t="array" ref="J142">INDEX('Back data'!$A$129:$AA$129,,MAX(IF('Back data'!$A$129:$AA$129&lt;&gt;"",COLUMN('Back data'!$A$129:$AA$129)))-J$6)/J141</f>
        <v>0.68715083798882681</v>
      </c>
      <c r="K142" s="11">
        <f t="array" ref="K142">INDEX('Back data'!$A$129:$AA$129,,MAX(IF('Back data'!$A$129:$AA$129&lt;&gt;"",COLUMN('Back data'!$A$129:$AA$129)))-K$6)/K141</f>
        <v>0.75501960318403227</v>
      </c>
      <c r="L142" s="11">
        <f t="array" ref="L142">INDEX('Back data'!$A$129:$AA$129,,MAX(IF('Back data'!$A$129:$AA$129&lt;&gt;"",COLUMN('Back data'!$A$129:$AA$129)))-L$6)/L141</f>
        <v>0.67396510434485124</v>
      </c>
      <c r="M142" s="11">
        <f t="array" ref="M142">INDEX('Back data'!$A$129:$AA$129,,MAX(IF('Back data'!$A$129:$AA$129&lt;&gt;"",COLUMN('Back data'!$A$129:$AA$129)))-M$6)/M141</f>
        <v>0.75209480488388802</v>
      </c>
      <c r="N142" s="11">
        <f t="array" ref="N142">INDEX('Back data'!$A$129:$AA$129,,MAX(IF('Back data'!$A$129:$AA$129&lt;&gt;"",COLUMN('Back data'!$A$129:$AA$129)))-N$6)/N141</f>
        <v>0.79199815519428118</v>
      </c>
      <c r="O142" s="11">
        <f t="array" ref="O142">INDEX('Back data'!$A$129:$AA$129,,MAX(IF('Back data'!$A$129:$AA$129&lt;&gt;"",COLUMN('Back data'!$A$129:$AA$129)))-O$6)/O141</f>
        <v>0.87588215525932567</v>
      </c>
      <c r="P142" s="11">
        <f t="array" ref="P142">INDEX('Back data'!$A$129:$AA$129,,MAX(IF('Back data'!$A$129:$AA$129&lt;&gt;"",COLUMN('Back data'!$A$129:$AA$129)))-P$6)/P141</f>
        <v>0.76528986395391585</v>
      </c>
    </row>
    <row r="143" spans="1:18" x14ac:dyDescent="0.25">
      <c r="A143" s="39" t="s">
        <v>78</v>
      </c>
      <c r="B143" s="41" t="s">
        <v>71</v>
      </c>
      <c r="C143" s="10" t="s">
        <v>70</v>
      </c>
      <c r="D143" s="11">
        <f t="array" ref="D143">+INDEX('Back data'!$A$130:$AA$130,,MAX(IF('Back data'!$A$130:$AA$130&lt;&gt;"",COLUMN('Back data'!$A$130:$AA$130)))-D$6)/D141</f>
        <v>0.29244577412116679</v>
      </c>
      <c r="E143" s="11">
        <f t="array" ref="E143">+INDEX('Back data'!$A$130:$AA$130,,MAX(IF('Back data'!$A$130:$AA$130&lt;&gt;"",COLUMN('Back data'!$A$130:$AA$130)))-E$6)/E141</f>
        <v>0.30424766018718502</v>
      </c>
      <c r="F143" s="11">
        <f t="array" ref="F143">+INDEX('Back data'!$A$130:$AA$130,,MAX(IF('Back data'!$A$130:$AA$130&lt;&gt;"",COLUMN('Back data'!$A$130:$AA$130)))-F$6)/F141</f>
        <v>0.36433273488928786</v>
      </c>
      <c r="G143" s="11">
        <f t="array" ref="G143">+INDEX('Back data'!$A$130:$AA$130,,MAX(IF('Back data'!$A$130:$AA$130&lt;&gt;"",COLUMN('Back data'!$A$130:$AA$130)))-G$6)/G141</f>
        <v>0.29244755244755244</v>
      </c>
      <c r="H143" s="11">
        <f t="array" ref="H143">+INDEX('Back data'!$A$130:$AA$130,,MAX(IF('Back data'!$A$130:$AA$130&lt;&gt;"",COLUMN('Back data'!$A$130:$AA$130)))-H$6)/H141</f>
        <v>0.27995920448750639</v>
      </c>
      <c r="I143" s="11">
        <f t="array" ref="I143">+INDEX('Back data'!$A$130:$AA$130,,MAX(IF('Back data'!$A$130:$AA$130&lt;&gt;"",COLUMN('Back data'!$A$130:$AA$130)))-I$6)/I141</f>
        <v>0.36018344308560679</v>
      </c>
      <c r="J143" s="11">
        <f t="array" ref="J143">+INDEX('Back data'!$A$130:$AA$130,,MAX(IF('Back data'!$A$130:$AA$130&lt;&gt;"",COLUMN('Back data'!$A$130:$AA$130)))-J$6)/J141</f>
        <v>0.31284916201117319</v>
      </c>
      <c r="K143" s="11">
        <f t="array" ref="K143">+INDEX('Back data'!$A$130:$AA$130,,MAX(IF('Back data'!$A$130:$AA$130&lt;&gt;"",COLUMN('Back data'!$A$130:$AA$130)))-K$6)/K141</f>
        <v>0.2449803968159677</v>
      </c>
      <c r="L143" s="11">
        <f t="array" ref="L143">+INDEX('Back data'!$A$130:$AA$130,,MAX(IF('Back data'!$A$130:$AA$130&lt;&gt;"",COLUMN('Back data'!$A$130:$AA$130)))-L$6)/L141</f>
        <v>0.32603489565514882</v>
      </c>
      <c r="M143" s="11">
        <f t="array" ref="M143">+INDEX('Back data'!$A$130:$AA$130,,MAX(IF('Back data'!$A$130:$AA$130&lt;&gt;"",COLUMN('Back data'!$A$130:$AA$130)))-M$6)/M141</f>
        <v>0.24790519511611209</v>
      </c>
      <c r="N143" s="11">
        <f t="array" ref="N143">+INDEX('Back data'!$A$130:$AA$130,,MAX(IF('Back data'!$A$130:$AA$130&lt;&gt;"",COLUMN('Back data'!$A$130:$AA$130)))-N$6)/N141</f>
        <v>0.2080018448057189</v>
      </c>
      <c r="O143" s="11">
        <f t="array" ref="O143">+INDEX('Back data'!$A$130:$AA$130,,MAX(IF('Back data'!$A$130:$AA$130&lt;&gt;"",COLUMN('Back data'!$A$130:$AA$130)))-O$6)/O141</f>
        <v>0.12411784474067436</v>
      </c>
      <c r="P143" s="11">
        <f t="array" ref="P143">+INDEX('Back data'!$A$130:$AA$130,,MAX(IF('Back data'!$A$130:$AA$130&lt;&gt;"",COLUMN('Back data'!$A$130:$AA$130)))-P$6)/P141</f>
        <v>0.23471013604608404</v>
      </c>
      <c r="R143" s="57"/>
    </row>
    <row r="146" spans="1:18" x14ac:dyDescent="0.25">
      <c r="B146" s="27"/>
      <c r="C146" s="8" t="s">
        <v>67</v>
      </c>
      <c r="D146" s="9">
        <f t="array" ref="D146">INDEX('Back data'!$A$135:$AA$135,,MAX(IF('Back data'!$A$135:$AA$135&lt;&gt;"",COLUMN('Back data'!$A$135:$AA$135)))-D$6)+INDEX('Back data'!$A$136:$AA$136,,MAX(IF('Back data'!$A$136:$AA$136&lt;&gt;"",COLUMN('Back data'!$A$136:$AA$136)))-D$6)</f>
        <v>67.78</v>
      </c>
      <c r="E146" s="9">
        <f t="array" ref="E146">INDEX('Back data'!$A$135:$AA$135,,MAX(IF('Back data'!$A$135:$AA$135&lt;&gt;"",COLUMN('Back data'!$A$135:$AA$135)))-E$6)+INDEX('Back data'!$A$136:$AA$136,,MAX(IF('Back data'!$A$136:$AA$136&lt;&gt;"",COLUMN('Back data'!$A$136:$AA$136)))-E$6)</f>
        <v>70.44</v>
      </c>
      <c r="F146" s="9">
        <f t="array" ref="F146">INDEX('Back data'!$A$135:$AA$135,,MAX(IF('Back data'!$A$135:$AA$135&lt;&gt;"",COLUMN('Back data'!$A$135:$AA$135)))-F$6)+INDEX('Back data'!$A$136:$AA$136,,MAX(IF('Back data'!$A$136:$AA$136&lt;&gt;"",COLUMN('Back data'!$A$136:$AA$136)))-F$6)</f>
        <v>70.56</v>
      </c>
      <c r="G146" s="9">
        <f t="array" ref="G146">INDEX('Back data'!$A$135:$AA$135,,MAX(IF('Back data'!$A$135:$AA$135&lt;&gt;"",COLUMN('Back data'!$A$135:$AA$135)))-G$6)+INDEX('Back data'!$A$136:$AA$136,,MAX(IF('Back data'!$A$136:$AA$136&lt;&gt;"",COLUMN('Back data'!$A$136:$AA$136)))-G$6)</f>
        <v>74.38000000000001</v>
      </c>
      <c r="H146" s="9">
        <f t="array" ref="H146">INDEX('Back data'!$A$135:$AA$135,,MAX(IF('Back data'!$A$135:$AA$135&lt;&gt;"",COLUMN('Back data'!$A$135:$AA$135)))-H$6)+INDEX('Back data'!$A$136:$AA$136,,MAX(IF('Back data'!$A$136:$AA$136&lt;&gt;"",COLUMN('Back data'!$A$136:$AA$136)))-H$6)</f>
        <v>78.27</v>
      </c>
      <c r="I146" s="9">
        <f t="array" ref="I146">INDEX('Back data'!$A$135:$AA$135,,MAX(IF('Back data'!$A$135:$AA$135&lt;&gt;"",COLUMN('Back data'!$A$135:$AA$135)))-I$6)+INDEX('Back data'!$A$136:$AA$136,,MAX(IF('Back data'!$A$136:$AA$136&lt;&gt;"",COLUMN('Back data'!$A$136:$AA$136)))-I$6)</f>
        <v>80.760000000000005</v>
      </c>
      <c r="J146" s="9">
        <f t="array" ref="J146">INDEX('Back data'!$A$135:$AA$135,,MAX(IF('Back data'!$A$135:$AA$135&lt;&gt;"",COLUMN('Back data'!$A$135:$AA$135)))-J$6)+INDEX('Back data'!$A$136:$AA$136,,MAX(IF('Back data'!$A$136:$AA$136&lt;&gt;"",COLUMN('Back data'!$A$136:$AA$136)))-J$6)</f>
        <v>82.13</v>
      </c>
      <c r="K146" s="9">
        <f t="array" ref="K146">INDEX('Back data'!$A$135:$AA$135,,MAX(IF('Back data'!$A$135:$AA$135&lt;&gt;"",COLUMN('Back data'!$A$135:$AA$135)))-K$6)+INDEX('Back data'!$A$136:$AA$136,,MAX(IF('Back data'!$A$136:$AA$136&lt;&gt;"",COLUMN('Back data'!$A$136:$AA$136)))-K$6)</f>
        <v>77.679999999999993</v>
      </c>
      <c r="L146" s="9">
        <f t="array" ref="L146">INDEX('Back data'!$A$135:$AA$135,,MAX(IF('Back data'!$A$135:$AA$135&lt;&gt;"",COLUMN('Back data'!$A$135:$AA$135)))-L$6)+INDEX('Back data'!$A$136:$AA$136,,MAX(IF('Back data'!$A$136:$AA$136&lt;&gt;"",COLUMN('Back data'!$A$136:$AA$136)))-L$6)</f>
        <v>79.56</v>
      </c>
      <c r="M146" s="9">
        <f t="array" ref="M146">INDEX('Back data'!$A$135:$AA$135,,MAX(IF('Back data'!$A$135:$AA$135&lt;&gt;"",COLUMN('Back data'!$A$135:$AA$135)))-M$6)+INDEX('Back data'!$A$136:$AA$136,,MAX(IF('Back data'!$A$136:$AA$136&lt;&gt;"",COLUMN('Back data'!$A$136:$AA$136)))-M$6)</f>
        <v>86.36</v>
      </c>
      <c r="N146" s="9">
        <f t="array" ref="N146">INDEX('Back data'!$A$135:$AA$135,,MAX(IF('Back data'!$A$135:$AA$135&lt;&gt;"",COLUMN('Back data'!$A$135:$AA$135)))-N$6)+INDEX('Back data'!$A$136:$AA$136,,MAX(IF('Back data'!$A$136:$AA$136&lt;&gt;"",COLUMN('Back data'!$A$136:$AA$136)))-N$6)</f>
        <v>81.27</v>
      </c>
      <c r="O146" s="9">
        <f t="array" ref="O146">INDEX('Back data'!$A$135:$AA$135,,MAX(IF('Back data'!$A$135:$AA$135&lt;&gt;"",COLUMN('Back data'!$A$135:$AA$135)))-O$6)+INDEX('Back data'!$A$136:$AA$136,,MAX(IF('Back data'!$A$136:$AA$136&lt;&gt;"",COLUMN('Back data'!$A$136:$AA$136)))-O$6)</f>
        <v>82.63</v>
      </c>
      <c r="P146" s="9">
        <f t="array" ref="P146">INDEX('Back data'!$A$135:$AA$135,,MAX(IF('Back data'!$A$135:$AA$135&lt;&gt;"",COLUMN('Back data'!$A$135:$AA$135)))-P$6)+INDEX('Back data'!$A$136:$AA$136,,MAX(IF('Back data'!$A$136:$AA$136&lt;&gt;"",COLUMN('Back data'!$A$136:$AA$136)))-P$6)</f>
        <v>83.16</v>
      </c>
    </row>
    <row r="147" spans="1:18" x14ac:dyDescent="0.25">
      <c r="A147" s="39" t="s">
        <v>78</v>
      </c>
      <c r="B147" s="41" t="s">
        <v>72</v>
      </c>
      <c r="C147" s="10" t="s">
        <v>69</v>
      </c>
      <c r="D147" s="11">
        <f t="array" ref="D147">INDEX('Back data'!$A$135:$AA$135,,MAX(IF('Back data'!$A$135:$AA$135&lt;&gt;"",COLUMN('Back data'!$A$135:$AA$135)))-D$6)/D146</f>
        <v>0.99350840956034236</v>
      </c>
      <c r="E147" s="11">
        <f t="array" ref="E147">INDEX('Back data'!$A$135:$AA$135,,MAX(IF('Back data'!$A$135:$AA$135&lt;&gt;"",COLUMN('Back data'!$A$135:$AA$135)))-E$6)/E146</f>
        <v>0.98197047132311188</v>
      </c>
      <c r="F147" s="11">
        <f t="array" ref="F147">INDEX('Back data'!$A$135:$AA$135,,MAX(IF('Back data'!$A$135:$AA$135&lt;&gt;"",COLUMN('Back data'!$A$135:$AA$135)))-F$6)/F146</f>
        <v>0.97519841269841268</v>
      </c>
      <c r="G147" s="11">
        <f t="array" ref="G147">INDEX('Back data'!$A$135:$AA$135,,MAX(IF('Back data'!$A$135:$AA$135&lt;&gt;"",COLUMN('Back data'!$A$135:$AA$135)))-G$6)/G146</f>
        <v>0.97969884377520833</v>
      </c>
      <c r="H147" s="11">
        <f t="array" ref="H147">INDEX('Back data'!$A$135:$AA$135,,MAX(IF('Back data'!$A$135:$AA$135&lt;&gt;"",COLUMN('Back data'!$A$135:$AA$135)))-H$6)/H146</f>
        <v>1</v>
      </c>
      <c r="I147" s="11">
        <f t="array" ref="I147">INDEX('Back data'!$A$135:$AA$135,,MAX(IF('Back data'!$A$135:$AA$135&lt;&gt;"",COLUMN('Back data'!$A$135:$AA$135)))-I$6)/I146</f>
        <v>1</v>
      </c>
      <c r="J147" s="11">
        <f t="array" ref="J147">INDEX('Back data'!$A$135:$AA$135,,MAX(IF('Back data'!$A$135:$AA$135&lt;&gt;"",COLUMN('Back data'!$A$135:$AA$135)))-J$6)/J146</f>
        <v>0.9857542919761354</v>
      </c>
      <c r="K147" s="11">
        <f t="array" ref="K147">INDEX('Back data'!$A$135:$AA$135,,MAX(IF('Back data'!$A$135:$AA$135&lt;&gt;"",COLUMN('Back data'!$A$135:$AA$135)))-K$6)/K146</f>
        <v>0.97966014418125646</v>
      </c>
      <c r="L147" s="11">
        <f t="array" ref="L147">INDEX('Back data'!$A$135:$AA$135,,MAX(IF('Back data'!$A$135:$AA$135&lt;&gt;"",COLUMN('Back data'!$A$135:$AA$135)))-L$6)/L146</f>
        <v>1</v>
      </c>
      <c r="M147" s="11">
        <f t="array" ref="M147">INDEX('Back data'!$A$135:$AA$135,,MAX(IF('Back data'!$A$135:$AA$135&lt;&gt;"",COLUMN('Back data'!$A$135:$AA$135)))-M$6)/M146</f>
        <v>0.99305233904585466</v>
      </c>
      <c r="N147" s="11">
        <f t="array" ref="N147">INDEX('Back data'!$A$135:$AA$135,,MAX(IF('Back data'!$A$135:$AA$135&lt;&gt;"",COLUMN('Back data'!$A$135:$AA$135)))-N$6)/N146</f>
        <v>0.98338870431893699</v>
      </c>
      <c r="O147" s="11">
        <f t="array" ref="O147">INDEX('Back data'!$A$135:$AA$135,,MAX(IF('Back data'!$A$135:$AA$135&lt;&gt;"",COLUMN('Back data'!$A$135:$AA$135)))-O$6)/O146</f>
        <v>0.93948928960425993</v>
      </c>
      <c r="P147" s="11">
        <f t="array" ref="P147">INDEX('Back data'!$A$135:$AA$135,,MAX(IF('Back data'!$A$135:$AA$135&lt;&gt;"",COLUMN('Back data'!$A$135:$AA$135)))-P$6)/P146</f>
        <v>1</v>
      </c>
    </row>
    <row r="148" spans="1:18" x14ac:dyDescent="0.25">
      <c r="A148" s="39" t="s">
        <v>78</v>
      </c>
      <c r="B148" s="41" t="s">
        <v>72</v>
      </c>
      <c r="C148" s="10" t="s">
        <v>70</v>
      </c>
      <c r="D148" s="11">
        <f t="array" ref="D148">+INDEX('Back data'!$A$136:$AA$136,,MAX(IF('Back data'!$A$136:$AA$136&lt;&gt;"",COLUMN('Back data'!$A$136:$AA$136)))-D$6)/D146</f>
        <v>6.4915904396577158E-3</v>
      </c>
      <c r="E148" s="11">
        <f t="array" ref="E148">+INDEX('Back data'!$A$136:$AA$136,,MAX(IF('Back data'!$A$136:$AA$136&lt;&gt;"",COLUMN('Back data'!$A$136:$AA$136)))-E$6)/E146</f>
        <v>1.8029528676888132E-2</v>
      </c>
      <c r="F148" s="11">
        <f t="array" ref="F148">+INDEX('Back data'!$A$136:$AA$136,,MAX(IF('Back data'!$A$136:$AA$136&lt;&gt;"",COLUMN('Back data'!$A$136:$AA$136)))-F$6)/F146</f>
        <v>2.48015873015873E-2</v>
      </c>
      <c r="G148" s="11">
        <f t="array" ref="G148">+INDEX('Back data'!$A$136:$AA$136,,MAX(IF('Back data'!$A$136:$AA$136&lt;&gt;"",COLUMN('Back data'!$A$136:$AA$136)))-G$6)/G146</f>
        <v>2.030115622479161E-2</v>
      </c>
      <c r="H148" s="11">
        <f t="array" ref="H148">+INDEX('Back data'!$A$136:$AA$136,,MAX(IF('Back data'!$A$136:$AA$136&lt;&gt;"",COLUMN('Back data'!$A$136:$AA$136)))-H$6)/H146</f>
        <v>0</v>
      </c>
      <c r="I148" s="11">
        <f t="array" ref="I148">+INDEX('Back data'!$A$136:$AA$136,,MAX(IF('Back data'!$A$136:$AA$136&lt;&gt;"",COLUMN('Back data'!$A$136:$AA$136)))-I$6)/I146</f>
        <v>0</v>
      </c>
      <c r="J148" s="11">
        <f t="array" ref="J148">+INDEX('Back data'!$A$136:$AA$136,,MAX(IF('Back data'!$A$136:$AA$136&lt;&gt;"",COLUMN('Back data'!$A$136:$AA$136)))-J$6)/J146</f>
        <v>1.4245708023864604E-2</v>
      </c>
      <c r="K148" s="11">
        <f t="array" ref="K148">+INDEX('Back data'!$A$136:$AA$136,,MAX(IF('Back data'!$A$136:$AA$136&lt;&gt;"",COLUMN('Back data'!$A$136:$AA$136)))-K$6)/K146</f>
        <v>2.0339855818743566E-2</v>
      </c>
      <c r="L148" s="11">
        <f t="array" ref="L148">+INDEX('Back data'!$A$136:$AA$136,,MAX(IF('Back data'!$A$136:$AA$136&lt;&gt;"",COLUMN('Back data'!$A$136:$AA$136)))-L$6)/L146</f>
        <v>0</v>
      </c>
      <c r="M148" s="11">
        <f t="array" ref="M148">+INDEX('Back data'!$A$136:$AA$136,,MAX(IF('Back data'!$A$136:$AA$136&lt;&gt;"",COLUMN('Back data'!$A$136:$AA$136)))-M$6)/M146</f>
        <v>6.9476609541454376E-3</v>
      </c>
      <c r="N148" s="11">
        <f t="array" ref="N148">+INDEX('Back data'!$A$136:$AA$136,,MAX(IF('Back data'!$A$136:$AA$136&lt;&gt;"",COLUMN('Back data'!$A$136:$AA$136)))-N$6)/N146</f>
        <v>1.6611295681063124E-2</v>
      </c>
      <c r="O148" s="11">
        <f t="array" ref="O148">+INDEX('Back data'!$A$136:$AA$136,,MAX(IF('Back data'!$A$136:$AA$136&lt;&gt;"",COLUMN('Back data'!$A$136:$AA$136)))-O$6)/O146</f>
        <v>6.0510710395740047E-2</v>
      </c>
      <c r="P148" s="11">
        <f t="array" ref="P148">+INDEX('Back data'!$A$136:$AA$136,,MAX(IF('Back data'!$A$136:$AA$136&lt;&gt;"",COLUMN('Back data'!$A$136:$AA$136)))-P$6)/P146</f>
        <v>0</v>
      </c>
      <c r="R148" s="57"/>
    </row>
    <row r="151" spans="1:18" x14ac:dyDescent="0.25">
      <c r="C151" s="8" t="s">
        <v>67</v>
      </c>
      <c r="D151" s="9">
        <f t="array" ref="D151">INDEX('Back data'!$A$331:$AA$331,,MAX(IF('Back data'!$A$331:$AA$331&lt;&gt;"",COLUMN('Back data'!$A$331:$AA$331)))-D$6)+INDEX('Back data'!$A$332:$AA$332,,MAX(IF('Back data'!$A$332:$AA$332&lt;&gt;"",COLUMN('Back data'!$A$332:$AA$332)))-D$6)</f>
        <v>76.55</v>
      </c>
      <c r="E151" s="9">
        <f t="array" ref="E151">INDEX('Back data'!$A$331:$AA$331,,MAX(IF('Back data'!$A$331:$AA$331&lt;&gt;"",COLUMN('Back data'!$A$331:$AA$331)))-E$6)+INDEX('Back data'!$A$332:$AA$332,,MAX(IF('Back data'!$A$332:$AA$332&lt;&gt;"",COLUMN('Back data'!$A$332:$AA$332)))-E$6)</f>
        <v>57.510000000000005</v>
      </c>
      <c r="F151" s="9">
        <f t="array" ref="F151">INDEX('Back data'!$A$331:$AA$331,,MAX(IF('Back data'!$A$331:$AA$331&lt;&gt;"",COLUMN('Back data'!$A$331:$AA$331)))-F$6)+INDEX('Back data'!$A$332:$AA$332,,MAX(IF('Back data'!$A$332:$AA$332&lt;&gt;"",COLUMN('Back data'!$A$332:$AA$332)))-F$6)</f>
        <v>80.3</v>
      </c>
      <c r="G151" s="9">
        <f t="array" ref="G151">INDEX('Back data'!$A$331:$AA$331,,MAX(IF('Back data'!$A$331:$AA$331&lt;&gt;"",COLUMN('Back data'!$A$331:$AA$331)))-G$6)+INDEX('Back data'!$A$332:$AA$332,,MAX(IF('Back data'!$A$332:$AA$332&lt;&gt;"",COLUMN('Back data'!$A$332:$AA$332)))-G$6)</f>
        <v>78.849999999999994</v>
      </c>
      <c r="H151" s="9">
        <f t="array" ref="H151">INDEX('Back data'!$A$331:$AA$331,,MAX(IF('Back data'!$A$331:$AA$331&lt;&gt;"",COLUMN('Back data'!$A$331:$AA$331)))-H$6)+INDEX('Back data'!$A$332:$AA$332,,MAX(IF('Back data'!$A$332:$AA$332&lt;&gt;"",COLUMN('Back data'!$A$332:$AA$332)))-H$6)</f>
        <v>77.490000000000009</v>
      </c>
      <c r="I151" s="9">
        <f t="array" ref="I151">INDEX('Back data'!$A$331:$AA$331,,MAX(IF('Back data'!$A$331:$AA$331&lt;&gt;"",COLUMN('Back data'!$A$331:$AA$331)))-I$6)+INDEX('Back data'!$A$332:$AA$332,,MAX(IF('Back data'!$A$332:$AA$332&lt;&gt;"",COLUMN('Back data'!$A$332:$AA$332)))-I$6)</f>
        <v>89.259999999999991</v>
      </c>
      <c r="J151" s="9">
        <f t="array" ref="J151">INDEX('Back data'!$A$331:$AA$331,,MAX(IF('Back data'!$A$331:$AA$331&lt;&gt;"",COLUMN('Back data'!$A$331:$AA$331)))-J$6)+INDEX('Back data'!$A$332:$AA$332,,MAX(IF('Back data'!$A$332:$AA$332&lt;&gt;"",COLUMN('Back data'!$A$332:$AA$332)))-J$6)</f>
        <v>90.45</v>
      </c>
      <c r="K151" s="9">
        <f t="array" ref="K151">INDEX('Back data'!$A$331:$AA$331,,MAX(IF('Back data'!$A$331:$AA$331&lt;&gt;"",COLUMN('Back data'!$A$331:$AA$331)))-K$6)+INDEX('Back data'!$A$332:$AA$332,,MAX(IF('Back data'!$A$332:$AA$332&lt;&gt;"",COLUMN('Back data'!$A$332:$AA$332)))-K$6)</f>
        <v>82.550000000000011</v>
      </c>
      <c r="L151" s="9">
        <f t="array" ref="L151">INDEX('Back data'!$A$331:$AA$331,,MAX(IF('Back data'!$A$331:$AA$331&lt;&gt;"",COLUMN('Back data'!$A$331:$AA$331)))-L$6)+INDEX('Back data'!$A$332:$AA$332,,MAX(IF('Back data'!$A$332:$AA$332&lt;&gt;"",COLUMN('Back data'!$A$332:$AA$332)))-L$6)</f>
        <v>84.55</v>
      </c>
      <c r="M151" s="9">
        <f t="array" ref="M151">INDEX('Back data'!$A$331:$AA$331,,MAX(IF('Back data'!$A$331:$AA$331&lt;&gt;"",COLUMN('Back data'!$A$331:$AA$331)))-M$6)+INDEX('Back data'!$A$332:$AA$332,,MAX(IF('Back data'!$A$332:$AA$332&lt;&gt;"",COLUMN('Back data'!$A$332:$AA$332)))-M$6)</f>
        <v>91.25</v>
      </c>
      <c r="N151" s="9">
        <f t="array" ref="N151">INDEX('Back data'!$A$331:$AA$331,,MAX(IF('Back data'!$A$331:$AA$331&lt;&gt;"",COLUMN('Back data'!$A$331:$AA$331)))-N$6)+INDEX('Back data'!$A$332:$AA$332,,MAX(IF('Back data'!$A$332:$AA$332&lt;&gt;"",COLUMN('Back data'!$A$332:$AA$332)))-N$6)</f>
        <v>80.78</v>
      </c>
      <c r="O151" s="9">
        <f t="array" ref="O151">INDEX('Back data'!$A$331:$AA$331,,MAX(IF('Back data'!$A$331:$AA$331&lt;&gt;"",COLUMN('Back data'!$A$331:$AA$331)))-O$6)+INDEX('Back data'!$A$332:$AA$332,,MAX(IF('Back data'!$A$332:$AA$332&lt;&gt;"",COLUMN('Back data'!$A$332:$AA$332)))-O$6)</f>
        <v>85.24</v>
      </c>
      <c r="P151" s="9">
        <f t="array" ref="P151">INDEX('Back data'!$A$331:$AA$331,,MAX(IF('Back data'!$A$331:$AA$331&lt;&gt;"",COLUMN('Back data'!$A$331:$AA$331)))-P$6)+INDEX('Back data'!$A$332:$AA$332,,MAX(IF('Back data'!$A$332:$AA$332&lt;&gt;"",COLUMN('Back data'!$A$332:$AA$332)))-P$6)</f>
        <v>81.72</v>
      </c>
    </row>
    <row r="152" spans="1:18" x14ac:dyDescent="0.25">
      <c r="A152" s="39" t="s">
        <v>78</v>
      </c>
      <c r="B152" s="41" t="s">
        <v>29</v>
      </c>
      <c r="C152" s="10" t="s">
        <v>69</v>
      </c>
      <c r="D152" s="11">
        <f t="array" ref="D152">INDEX('Back data'!$A$331:$AA$331,,MAX(IF('Back data'!$A$331:$AA$331&lt;&gt;"",COLUMN('Back data'!$A$331:$AA$331)))-D$6)/D151</f>
        <v>0.77465708687132595</v>
      </c>
      <c r="E152" s="11">
        <f t="array" ref="E152">INDEX('Back data'!$A$331:$AA$331,,MAX(IF('Back data'!$A$331:$AA$331&lt;&gt;"",COLUMN('Back data'!$A$331:$AA$331)))-E$6)/E151</f>
        <v>0.80351243262041383</v>
      </c>
      <c r="F152" s="11">
        <f t="array" ref="F152">INDEX('Back data'!$A$331:$AA$331,,MAX(IF('Back data'!$A$331:$AA$331&lt;&gt;"",COLUMN('Back data'!$A$331:$AA$331)))-F$6)/F151</f>
        <v>0.84296388542963885</v>
      </c>
      <c r="G152" s="11">
        <f t="array" ref="G152">INDEX('Back data'!$A$331:$AA$331,,MAX(IF('Back data'!$A$331:$AA$331&lt;&gt;"",COLUMN('Back data'!$A$331:$AA$331)))-G$6)/G151</f>
        <v>0.87748890298034243</v>
      </c>
      <c r="H152" s="11">
        <f t="array" ref="H152">INDEX('Back data'!$A$331:$AA$331,,MAX(IF('Back data'!$A$331:$AA$331&lt;&gt;"",COLUMN('Back data'!$A$331:$AA$331)))-H$6)/H151</f>
        <v>0.79261840237449988</v>
      </c>
      <c r="I152" s="11">
        <f t="array" ref="I152">INDEX('Back data'!$A$331:$AA$331,,MAX(IF('Back data'!$A$331:$AA$331&lt;&gt;"",COLUMN('Back data'!$A$331:$AA$331)))-I$6)/I151</f>
        <v>0.88931212189110465</v>
      </c>
      <c r="J152" s="11">
        <f t="array" ref="J152">INDEX('Back data'!$A$331:$AA$331,,MAX(IF('Back data'!$A$331:$AA$331&lt;&gt;"",COLUMN('Back data'!$A$331:$AA$331)))-J$6)/J151</f>
        <v>0.8415699281370923</v>
      </c>
      <c r="K152" s="11">
        <f t="array" ref="K152">INDEX('Back data'!$A$331:$AA$331,,MAX(IF('Back data'!$A$331:$AA$331&lt;&gt;"",COLUMN('Back data'!$A$331:$AA$331)))-K$6)/K151</f>
        <v>0.77807389460932763</v>
      </c>
      <c r="L152" s="11">
        <f t="array" ref="L152">INDEX('Back data'!$A$331:$AA$331,,MAX(IF('Back data'!$A$331:$AA$331&lt;&gt;"",COLUMN('Back data'!$A$331:$AA$331)))-L$6)/L151</f>
        <v>0.85535186280307507</v>
      </c>
      <c r="M152" s="11">
        <f t="array" ref="M152">INDEX('Back data'!$A$331:$AA$331,,MAX(IF('Back data'!$A$331:$AA$331&lt;&gt;"",COLUMN('Back data'!$A$331:$AA$331)))-M$6)/M151</f>
        <v>0.89720547945205487</v>
      </c>
      <c r="N152" s="11">
        <f t="array" ref="N152">INDEX('Back data'!$A$331:$AA$331,,MAX(IF('Back data'!$A$331:$AA$331&lt;&gt;"",COLUMN('Back data'!$A$331:$AA$331)))-N$6)/N151</f>
        <v>0.86927457291408761</v>
      </c>
      <c r="O152" s="11">
        <f t="array" ref="O152">INDEX('Back data'!$A$331:$AA$331,,MAX(IF('Back data'!$A$331:$AA$331&lt;&gt;"",COLUMN('Back data'!$A$331:$AA$331)))-O$6)/O151</f>
        <v>0.95506804317221961</v>
      </c>
      <c r="P152" s="11">
        <f t="array" ref="P152">INDEX('Back data'!$A$331:$AA$331,,MAX(IF('Back data'!$A$331:$AA$331&lt;&gt;"",COLUMN('Back data'!$A$331:$AA$331)))-P$6)/P151</f>
        <v>0.7782672540381792</v>
      </c>
    </row>
    <row r="153" spans="1:18" x14ac:dyDescent="0.25">
      <c r="A153" s="39" t="s">
        <v>78</v>
      </c>
      <c r="B153" s="41" t="s">
        <v>29</v>
      </c>
      <c r="C153" s="10" t="s">
        <v>70</v>
      </c>
      <c r="D153" s="11">
        <f t="array" ref="D153">+INDEX('Back data'!$A$332:$AA$332,,MAX(IF('Back data'!$A$332:$AA$332&lt;&gt;"",COLUMN('Back data'!$A$332:$AA$332)))-D$6)/D151</f>
        <v>0.22534291312867408</v>
      </c>
      <c r="E153" s="11">
        <f t="array" ref="E153">+INDEX('Back data'!$A$332:$AA$332,,MAX(IF('Back data'!$A$332:$AA$332&lt;&gt;"",COLUMN('Back data'!$A$332:$AA$332)))-E$6)/E151</f>
        <v>0.19648756737958614</v>
      </c>
      <c r="F153" s="11">
        <f t="array" ref="F153">+INDEX('Back data'!$A$332:$AA$332,,MAX(IF('Back data'!$A$332:$AA$332&lt;&gt;"",COLUMN('Back data'!$A$332:$AA$332)))-F$6)/F151</f>
        <v>0.15703611457036115</v>
      </c>
      <c r="G153" s="11">
        <f t="array" ref="G153">+INDEX('Back data'!$A$332:$AA$332,,MAX(IF('Back data'!$A$332:$AA$332&lt;&gt;"",COLUMN('Back data'!$A$332:$AA$332)))-G$6)/G151</f>
        <v>0.12251109701965759</v>
      </c>
      <c r="H153" s="11">
        <f t="array" ref="H153">+INDEX('Back data'!$A$332:$AA$332,,MAX(IF('Back data'!$A$332:$AA$332&lt;&gt;"",COLUMN('Back data'!$A$332:$AA$332)))-H$6)/H151</f>
        <v>0.20738159762550004</v>
      </c>
      <c r="I153" s="11">
        <f t="array" ref="I153">+INDEX('Back data'!$A$332:$AA$332,,MAX(IF('Back data'!$A$332:$AA$332&lt;&gt;"",COLUMN('Back data'!$A$332:$AA$332)))-I$6)/I151</f>
        <v>0.11068787810889538</v>
      </c>
      <c r="J153" s="11">
        <f t="array" ref="J153">+INDEX('Back data'!$A$332:$AA$332,,MAX(IF('Back data'!$A$332:$AA$332&lt;&gt;"",COLUMN('Back data'!$A$332:$AA$332)))-J$6)/J151</f>
        <v>0.15843007186290767</v>
      </c>
      <c r="K153" s="11">
        <f t="array" ref="K153">+INDEX('Back data'!$A$332:$AA$332,,MAX(IF('Back data'!$A$332:$AA$332&lt;&gt;"",COLUMN('Back data'!$A$332:$AA$332)))-K$6)/K151</f>
        <v>0.22192610539067228</v>
      </c>
      <c r="L153" s="11">
        <f t="array" ref="L153">+INDEX('Back data'!$A$332:$AA$332,,MAX(IF('Back data'!$A$332:$AA$332&lt;&gt;"",COLUMN('Back data'!$A$332:$AA$332)))-L$6)/L151</f>
        <v>0.1446481371969249</v>
      </c>
      <c r="M153" s="11">
        <f t="array" ref="M153">+INDEX('Back data'!$A$332:$AA$332,,MAX(IF('Back data'!$A$332:$AA$332&lt;&gt;"",COLUMN('Back data'!$A$332:$AA$332)))-M$6)/M151</f>
        <v>0.10279452054794522</v>
      </c>
      <c r="N153" s="11">
        <f t="array" ref="N153">+INDEX('Back data'!$A$332:$AA$332,,MAX(IF('Back data'!$A$332:$AA$332&lt;&gt;"",COLUMN('Back data'!$A$332:$AA$332)))-N$6)/N151</f>
        <v>0.13072542708591237</v>
      </c>
      <c r="O153" s="11">
        <f t="array" ref="O153">+INDEX('Back data'!$A$332:$AA$332,,MAX(IF('Back data'!$A$332:$AA$332&lt;&gt;"",COLUMN('Back data'!$A$332:$AA$332)))-O$6)/O151</f>
        <v>4.4931956827780388E-2</v>
      </c>
      <c r="P153" s="11">
        <f t="array" ref="P153">+INDEX('Back data'!$A$332:$AA$332,,MAX(IF('Back data'!$A$332:$AA$332&lt;&gt;"",COLUMN('Back data'!$A$332:$AA$332)))-P$6)/P151</f>
        <v>0.22173274596182085</v>
      </c>
      <c r="R153" s="57"/>
    </row>
    <row r="156" spans="1:18" x14ac:dyDescent="0.25">
      <c r="C156" s="8" t="s">
        <v>67</v>
      </c>
      <c r="D156" s="9">
        <f t="array" ref="D156">INDEX('Back data'!$A$337:$AA$337,,MAX(IF('Back data'!$A$337:$AA$337&lt;&gt;"",COLUMN('Back data'!$A$337:$AA$337)))-D$6)+INDEX('Back data'!$A$338:$AA$338,,MAX(IF('Back data'!$A$338:$AA$338&lt;&gt;"",COLUMN('Back data'!$A$338:$AA$338)))-D$6)</f>
        <v>69.649999999999991</v>
      </c>
      <c r="E156" s="9">
        <f t="array" ref="E156">INDEX('Back data'!$A$337:$AA$337,,MAX(IF('Back data'!$A$337:$AA$337&lt;&gt;"",COLUMN('Back data'!$A$337:$AA$337)))-E$6)+INDEX('Back data'!$A$338:$AA$338,,MAX(IF('Back data'!$A$338:$AA$338&lt;&gt;"",COLUMN('Back data'!$A$338:$AA$338)))-E$6)</f>
        <v>75.12</v>
      </c>
      <c r="F156" s="9">
        <f t="array" ref="F156">INDEX('Back data'!$A$337:$AA$337,,MAX(IF('Back data'!$A$337:$AA$337&lt;&gt;"",COLUMN('Back data'!$A$337:$AA$337)))-F$6)+INDEX('Back data'!$A$338:$AA$338,,MAX(IF('Back data'!$A$338:$AA$338&lt;&gt;"",COLUMN('Back data'!$A$338:$AA$338)))-F$6)</f>
        <v>73.48</v>
      </c>
      <c r="G156" s="9">
        <f t="array" ref="G156">INDEX('Back data'!$A$337:$AA$337,,MAX(IF('Back data'!$A$337:$AA$337&lt;&gt;"",COLUMN('Back data'!$A$337:$AA$337)))-G$6)+INDEX('Back data'!$A$338:$AA$338,,MAX(IF('Back data'!$A$338:$AA$338&lt;&gt;"",COLUMN('Back data'!$A$338:$AA$338)))-G$6)</f>
        <v>76.400000000000006</v>
      </c>
      <c r="H156" s="9">
        <f t="array" ref="H156">INDEX('Back data'!$A$337:$AA$337,,MAX(IF('Back data'!$A$337:$AA$337&lt;&gt;"",COLUMN('Back data'!$A$337:$AA$337)))-H$6)+INDEX('Back data'!$A$338:$AA$338,,MAX(IF('Back data'!$A$338:$AA$338&lt;&gt;"",COLUMN('Back data'!$A$338:$AA$338)))-H$6)</f>
        <v>81</v>
      </c>
      <c r="I156" s="9">
        <f t="array" ref="I156">INDEX('Back data'!$A$337:$AA$337,,MAX(IF('Back data'!$A$337:$AA$337&lt;&gt;"",COLUMN('Back data'!$A$337:$AA$337)))-I$6)+INDEX('Back data'!$A$338:$AA$338,,MAX(IF('Back data'!$A$338:$AA$338&lt;&gt;"",COLUMN('Back data'!$A$338:$AA$338)))-I$6)</f>
        <v>78.41</v>
      </c>
      <c r="J156" s="9">
        <f t="array" ref="J156">INDEX('Back data'!$A$337:$AA$337,,MAX(IF('Back data'!$A$337:$AA$337&lt;&gt;"",COLUMN('Back data'!$A$337:$AA$337)))-J$6)+INDEX('Back data'!$A$338:$AA$338,,MAX(IF('Back data'!$A$338:$AA$338&lt;&gt;"",COLUMN('Back data'!$A$338:$AA$338)))-J$6)</f>
        <v>82.09</v>
      </c>
      <c r="K156" s="9">
        <f t="array" ref="K156">INDEX('Back data'!$A$337:$AA$337,,MAX(IF('Back data'!$A$337:$AA$337&lt;&gt;"",COLUMN('Back data'!$A$337:$AA$337)))-K$6)+INDEX('Back data'!$A$338:$AA$338,,MAX(IF('Back data'!$A$338:$AA$338&lt;&gt;"",COLUMN('Back data'!$A$338:$AA$338)))-K$6)</f>
        <v>81.31</v>
      </c>
      <c r="L156" s="9">
        <f t="array" ref="L156">INDEX('Back data'!$A$337:$AA$337,,MAX(IF('Back data'!$A$337:$AA$337&lt;&gt;"",COLUMN('Back data'!$A$337:$AA$337)))-L$6)+INDEX('Back data'!$A$338:$AA$338,,MAX(IF('Back data'!$A$338:$AA$338&lt;&gt;"",COLUMN('Back data'!$A$338:$AA$338)))-L$6)</f>
        <v>86.59</v>
      </c>
      <c r="M156" s="9">
        <f t="array" ref="M156">INDEX('Back data'!$A$337:$AA$337,,MAX(IF('Back data'!$A$337:$AA$337&lt;&gt;"",COLUMN('Back data'!$A$337:$AA$337)))-M$6)+INDEX('Back data'!$A$338:$AA$338,,MAX(IF('Back data'!$A$338:$AA$338&lt;&gt;"",COLUMN('Back data'!$A$338:$AA$338)))-M$6)</f>
        <v>83.88000000000001</v>
      </c>
      <c r="N156" s="9">
        <f t="array" ref="N156">INDEX('Back data'!$A$337:$AA$337,,MAX(IF('Back data'!$A$337:$AA$337&lt;&gt;"",COLUMN('Back data'!$A$337:$AA$337)))-N$6)+INDEX('Back data'!$A$338:$AA$338,,MAX(IF('Back data'!$A$338:$AA$338&lt;&gt;"",COLUMN('Back data'!$A$338:$AA$338)))-N$6)</f>
        <v>82.52</v>
      </c>
      <c r="O156" s="9">
        <f t="array" ref="O156">INDEX('Back data'!$A$337:$AA$337,,MAX(IF('Back data'!$A$337:$AA$337&lt;&gt;"",COLUMN('Back data'!$A$337:$AA$337)))-O$6)+INDEX('Back data'!$A$338:$AA$338,,MAX(IF('Back data'!$A$338:$AA$338&lt;&gt;"",COLUMN('Back data'!$A$338:$AA$338)))-O$6)</f>
        <v>85.52</v>
      </c>
      <c r="P156" s="9">
        <f t="array" ref="P156">INDEX('Back data'!$A$337:$AA$337,,MAX(IF('Back data'!$A$337:$AA$337&lt;&gt;"",COLUMN('Back data'!$A$337:$AA$337)))-P$6)+INDEX('Back data'!$A$338:$AA$338,,MAX(IF('Back data'!$A$338:$AA$338&lt;&gt;"",COLUMN('Back data'!$A$338:$AA$338)))-P$6)</f>
        <v>90</v>
      </c>
    </row>
    <row r="157" spans="1:18" x14ac:dyDescent="0.25">
      <c r="A157" s="39" t="s">
        <v>78</v>
      </c>
      <c r="B157" s="41" t="s">
        <v>34</v>
      </c>
      <c r="C157" s="10" t="s">
        <v>69</v>
      </c>
      <c r="D157" s="11">
        <f t="array" ref="D157">INDEX('Back data'!$A$337:$AA$337,,MAX(IF('Back data'!$A$337:$AA$337&lt;&gt;"",COLUMN('Back data'!$A$337:$AA$337)))-D$6)/D156</f>
        <v>0.9303661162957646</v>
      </c>
      <c r="E157" s="11">
        <f t="array" ref="E157">INDEX('Back data'!$A$337:$AA$337,,MAX(IF('Back data'!$A$337:$AA$337&lt;&gt;"",COLUMN('Back data'!$A$337:$AA$337)))-E$6)/E156</f>
        <v>0.91200745473908418</v>
      </c>
      <c r="F157" s="11">
        <f t="array" ref="F157">INDEX('Back data'!$A$337:$AA$337,,MAX(IF('Back data'!$A$337:$AA$337&lt;&gt;"",COLUMN('Back data'!$A$337:$AA$337)))-F$6)/F156</f>
        <v>0.93494828524768647</v>
      </c>
      <c r="G157" s="11">
        <f t="array" ref="G157">INDEX('Back data'!$A$337:$AA$337,,MAX(IF('Back data'!$A$337:$AA$337&lt;&gt;"",COLUMN('Back data'!$A$337:$AA$337)))-G$6)/G156</f>
        <v>0.94568062827225119</v>
      </c>
      <c r="H157" s="11">
        <f t="array" ref="H157">INDEX('Back data'!$A$337:$AA$337,,MAX(IF('Back data'!$A$337:$AA$337&lt;&gt;"",COLUMN('Back data'!$A$337:$AA$337)))-H$6)/H156</f>
        <v>0.92456790123456789</v>
      </c>
      <c r="I157" s="11">
        <f t="array" ref="I157">INDEX('Back data'!$A$337:$AA$337,,MAX(IF('Back data'!$A$337:$AA$337&lt;&gt;"",COLUMN('Back data'!$A$337:$AA$337)))-I$6)/I156</f>
        <v>0.93763550567529652</v>
      </c>
      <c r="J157" s="11">
        <f t="array" ref="J157">INDEX('Back data'!$A$337:$AA$337,,MAX(IF('Back data'!$A$337:$AA$337&lt;&gt;"",COLUMN('Back data'!$A$337:$AA$337)))-J$6)/J156</f>
        <v>0.97344378121573871</v>
      </c>
      <c r="K157" s="11">
        <f t="array" ref="K157">INDEX('Back data'!$A$337:$AA$337,,MAX(IF('Back data'!$A$337:$AA$337&lt;&gt;"",COLUMN('Back data'!$A$337:$AA$337)))-K$6)/K156</f>
        <v>0.92719222727831752</v>
      </c>
      <c r="L157" s="11">
        <f t="array" ref="L157">INDEX('Back data'!$A$337:$AA$337,,MAX(IF('Back data'!$A$337:$AA$337&lt;&gt;"",COLUMN('Back data'!$A$337:$AA$337)))-L$6)/L156</f>
        <v>0.9363667860030026</v>
      </c>
      <c r="M157" s="11">
        <f t="array" ref="M157">INDEX('Back data'!$A$337:$AA$337,,MAX(IF('Back data'!$A$337:$AA$337&lt;&gt;"",COLUMN('Back data'!$A$337:$AA$337)))-M$6)/M156</f>
        <v>0.95422031473533619</v>
      </c>
      <c r="N157" s="11">
        <f t="array" ref="N157">INDEX('Back data'!$A$337:$AA$337,,MAX(IF('Back data'!$A$337:$AA$337&lt;&gt;"",COLUMN('Back data'!$A$337:$AA$337)))-N$6)/N156</f>
        <v>0.98279205041202133</v>
      </c>
      <c r="O157" s="11">
        <f t="array" ref="O157">INDEX('Back data'!$A$337:$AA$337,,MAX(IF('Back data'!$A$337:$AA$337&lt;&gt;"",COLUMN('Back data'!$A$337:$AA$337)))-O$6)/O156</f>
        <v>0.96620673526660428</v>
      </c>
      <c r="P157" s="11">
        <f t="array" ref="P157">INDEX('Back data'!$A$337:$AA$337,,MAX(IF('Back data'!$A$337:$AA$337&lt;&gt;"",COLUMN('Back data'!$A$337:$AA$337)))-P$6)/P156</f>
        <v>0.97277777777777774</v>
      </c>
    </row>
    <row r="158" spans="1:18" x14ac:dyDescent="0.25">
      <c r="A158" s="39" t="s">
        <v>78</v>
      </c>
      <c r="B158" s="41" t="s">
        <v>34</v>
      </c>
      <c r="C158" s="10" t="s">
        <v>70</v>
      </c>
      <c r="D158" s="11">
        <f t="array" ref="D158">INDEX('Back data'!$A$338:$AA$338,,MAX(IF('Back data'!$A$338:$AA$338&lt;&gt;"",COLUMN('Back data'!$A$338:$AA$338)))-D$6)/D156</f>
        <v>6.9633883704235469E-2</v>
      </c>
      <c r="E158" s="11">
        <f t="array" ref="E158">INDEX('Back data'!$A$338:$AA$338,,MAX(IF('Back data'!$A$338:$AA$338&lt;&gt;"",COLUMN('Back data'!$A$338:$AA$338)))-E$6)/E156</f>
        <v>8.7992545260915864E-2</v>
      </c>
      <c r="F158" s="11">
        <f t="array" ref="F158">INDEX('Back data'!$A$338:$AA$338,,MAX(IF('Back data'!$A$338:$AA$338&lt;&gt;"",COLUMN('Back data'!$A$338:$AA$338)))-F$6)/F156</f>
        <v>6.5051714752313555E-2</v>
      </c>
      <c r="G158" s="11">
        <f t="array" ref="G158">INDEX('Back data'!$A$338:$AA$338,,MAX(IF('Back data'!$A$338:$AA$338&lt;&gt;"",COLUMN('Back data'!$A$338:$AA$338)))-G$6)/G156</f>
        <v>5.4319371727748693E-2</v>
      </c>
      <c r="H158" s="11">
        <f t="array" ref="H158">INDEX('Back data'!$A$338:$AA$338,,MAX(IF('Back data'!$A$338:$AA$338&lt;&gt;"",COLUMN('Back data'!$A$338:$AA$338)))-H$6)/H156</f>
        <v>7.543209876543211E-2</v>
      </c>
      <c r="I158" s="11">
        <f t="array" ref="I158">INDEX('Back data'!$A$338:$AA$338,,MAX(IF('Back data'!$A$338:$AA$338&lt;&gt;"",COLUMN('Back data'!$A$338:$AA$338)))-I$6)/I156</f>
        <v>6.2364494324703479E-2</v>
      </c>
      <c r="J158" s="11">
        <f t="array" ref="J158">INDEX('Back data'!$A$338:$AA$338,,MAX(IF('Back data'!$A$338:$AA$338&lt;&gt;"",COLUMN('Back data'!$A$338:$AA$338)))-J$6)/J156</f>
        <v>2.6556218784261176E-2</v>
      </c>
      <c r="K158" s="11">
        <f t="array" ref="K158">INDEX('Back data'!$A$338:$AA$338,,MAX(IF('Back data'!$A$338:$AA$338&lt;&gt;"",COLUMN('Back data'!$A$338:$AA$338)))-K$6)/K156</f>
        <v>7.2807772721682443E-2</v>
      </c>
      <c r="L158" s="11">
        <f t="array" ref="L158">INDEX('Back data'!$A$338:$AA$338,,MAX(IF('Back data'!$A$338:$AA$338&lt;&gt;"",COLUMN('Back data'!$A$338:$AA$338)))-L$6)/L156</f>
        <v>6.363321399699734E-2</v>
      </c>
      <c r="M158" s="11">
        <f t="array" ref="M158">INDEX('Back data'!$A$338:$AA$338,,MAX(IF('Back data'!$A$338:$AA$338&lt;&gt;"",COLUMN('Back data'!$A$338:$AA$338)))-M$6)/M156</f>
        <v>4.5779685264663798E-2</v>
      </c>
      <c r="N158" s="11">
        <f t="array" ref="N158">INDEX('Back data'!$A$338:$AA$338,,MAX(IF('Back data'!$A$338:$AA$338&lt;&gt;"",COLUMN('Back data'!$A$338:$AA$338)))-N$6)/N156</f>
        <v>1.7207949587978673E-2</v>
      </c>
      <c r="O158" s="11">
        <f t="array" ref="O158">INDEX('Back data'!$A$338:$AA$338,,MAX(IF('Back data'!$A$338:$AA$338&lt;&gt;"",COLUMN('Back data'!$A$338:$AA$338)))-O$6)/O156</f>
        <v>3.3793264733395702E-2</v>
      </c>
      <c r="P158" s="11">
        <f t="array" ref="P158">INDEX('Back data'!$A$338:$AA$338,,MAX(IF('Back data'!$A$338:$AA$338&lt;&gt;"",COLUMN('Back data'!$A$338:$AA$338)))-P$6)/P156</f>
        <v>2.7222222222222224E-2</v>
      </c>
      <c r="R158" s="57"/>
    </row>
    <row r="161" spans="1:18" x14ac:dyDescent="0.25">
      <c r="C161" s="8" t="s">
        <v>67</v>
      </c>
      <c r="D161" s="9">
        <f t="array" ref="D161">INDEX('Back data'!$A$343:$AA$343,,MAX(IF('Back data'!$A$343:$AA$343&lt;&gt;"",COLUMN('Back data'!$A$343:$AA$343)))-D$6)+INDEX('Back data'!$A$344:$AA$344,,MAX(IF('Back data'!$A$344:$AA$344&lt;&gt;"",COLUMN('Back data'!$A$344:$AA$344)))-D$6)</f>
        <v>68.8</v>
      </c>
      <c r="E161" s="9">
        <f t="array" ref="E161">INDEX('Back data'!$A$343:$AA$343,,MAX(IF('Back data'!$A$343:$AA$343&lt;&gt;"",COLUMN('Back data'!$A$343:$AA$343)))-E$6)+INDEX('Back data'!$A$344:$AA$344,,MAX(IF('Back data'!$A$344:$AA$344&lt;&gt;"",COLUMN('Back data'!$A$344:$AA$344)))-E$6)</f>
        <v>68.2</v>
      </c>
      <c r="F161" s="9">
        <f t="array" ref="F161">INDEX('Back data'!$A$343:$AA$343,,MAX(IF('Back data'!$A$343:$AA$343&lt;&gt;"",COLUMN('Back data'!$A$343:$AA$343)))-F$6)+INDEX('Back data'!$A$344:$AA$344,,MAX(IF('Back data'!$A$344:$AA$344&lt;&gt;"",COLUMN('Back data'!$A$344:$AA$344)))-F$6)</f>
        <v>72.010000000000005</v>
      </c>
      <c r="G161" s="9">
        <f t="array" ref="G161">INDEX('Back data'!$A$343:$AA$343,,MAX(IF('Back data'!$A$343:$AA$343&lt;&gt;"",COLUMN('Back data'!$A$343:$AA$343)))-G$6)+INDEX('Back data'!$A$344:$AA$344,,MAX(IF('Back data'!$A$344:$AA$344&lt;&gt;"",COLUMN('Back data'!$A$344:$AA$344)))-G$6)</f>
        <v>66.180000000000007</v>
      </c>
      <c r="H161" s="9">
        <f t="array" ref="H161">INDEX('Back data'!$A$343:$AA$343,,MAX(IF('Back data'!$A$343:$AA$343&lt;&gt;"",COLUMN('Back data'!$A$343:$AA$343)))-H$6)+INDEX('Back data'!$A$344:$AA$344,,MAX(IF('Back data'!$A$344:$AA$344&lt;&gt;"",COLUMN('Back data'!$A$344:$AA$344)))-H$6)</f>
        <v>75.11</v>
      </c>
      <c r="I161" s="9">
        <f t="array" ref="I161">INDEX('Back data'!$A$343:$AA$343,,MAX(IF('Back data'!$A$343:$AA$343&lt;&gt;"",COLUMN('Back data'!$A$343:$AA$343)))-I$6)+INDEX('Back data'!$A$344:$AA$344,,MAX(IF('Back data'!$A$344:$AA$344&lt;&gt;"",COLUMN('Back data'!$A$344:$AA$344)))-I$6)</f>
        <v>88.16</v>
      </c>
      <c r="J161" s="9">
        <f t="array" ref="J161">INDEX('Back data'!$A$343:$AA$343,,MAX(IF('Back data'!$A$343:$AA$343&lt;&gt;"",COLUMN('Back data'!$A$343:$AA$343)))-J$6)+INDEX('Back data'!$A$344:$AA$344,,MAX(IF('Back data'!$A$344:$AA$344&lt;&gt;"",COLUMN('Back data'!$A$344:$AA$344)))-J$6)</f>
        <v>81.180000000000007</v>
      </c>
      <c r="K161" s="9">
        <f t="array" ref="K161">INDEX('Back data'!$A$343:$AA$343,,MAX(IF('Back data'!$A$343:$AA$343&lt;&gt;"",COLUMN('Back data'!$A$343:$AA$343)))-K$6)+INDEX('Back data'!$A$344:$AA$344,,MAX(IF('Back data'!$A$344:$AA$344&lt;&gt;"",COLUMN('Back data'!$A$344:$AA$344)))-K$6)</f>
        <v>76.98</v>
      </c>
      <c r="L161" s="9">
        <f t="array" ref="L161">INDEX('Back data'!$A$343:$AA$343,,MAX(IF('Back data'!$A$343:$AA$343&lt;&gt;"",COLUMN('Back data'!$A$343:$AA$343)))-L$6)+INDEX('Back data'!$A$344:$AA$344,,MAX(IF('Back data'!$A$344:$AA$344&lt;&gt;"",COLUMN('Back data'!$A$344:$AA$344)))-L$6)</f>
        <v>78.33</v>
      </c>
      <c r="M161" s="9">
        <f t="array" ref="M161">INDEX('Back data'!$A$343:$AA$343,,MAX(IF('Back data'!$A$343:$AA$343&lt;&gt;"",COLUMN('Back data'!$A$343:$AA$343)))-M$6)+INDEX('Back data'!$A$344:$AA$344,,MAX(IF('Back data'!$A$344:$AA$344&lt;&gt;"",COLUMN('Back data'!$A$344:$AA$344)))-M$6)</f>
        <v>88.73</v>
      </c>
      <c r="N161" s="9">
        <f t="array" ref="N161">INDEX('Back data'!$A$343:$AA$343,,MAX(IF('Back data'!$A$343:$AA$343&lt;&gt;"",COLUMN('Back data'!$A$343:$AA$343)))-N$6)+INDEX('Back data'!$A$344:$AA$344,,MAX(IF('Back data'!$A$344:$AA$344&lt;&gt;"",COLUMN('Back data'!$A$344:$AA$344)))-N$6)</f>
        <v>83.46</v>
      </c>
      <c r="O161" s="9">
        <f t="array" ref="O161">INDEX('Back data'!$A$343:$AA$343,,MAX(IF('Back data'!$A$343:$AA$343&lt;&gt;"",COLUMN('Back data'!$A$343:$AA$343)))-O$6)+INDEX('Back data'!$A$344:$AA$344,,MAX(IF('Back data'!$A$344:$AA$344&lt;&gt;"",COLUMN('Back data'!$A$344:$AA$344)))-O$6)</f>
        <v>80.08</v>
      </c>
      <c r="P161" s="9">
        <f t="array" ref="P161">INDEX('Back data'!$A$343:$AA$343,,MAX(IF('Back data'!$A$343:$AA$343&lt;&gt;"",COLUMN('Back data'!$A$343:$AA$343)))-P$6)+INDEX('Back data'!$A$344:$AA$344,,MAX(IF('Back data'!$A$344:$AA$344&lt;&gt;"",COLUMN('Back data'!$A$344:$AA$344)))-P$6)</f>
        <v>69.410000000000011</v>
      </c>
    </row>
    <row r="162" spans="1:18" x14ac:dyDescent="0.25">
      <c r="A162" s="39" t="s">
        <v>78</v>
      </c>
      <c r="B162" s="41" t="s">
        <v>39</v>
      </c>
      <c r="C162" s="10" t="s">
        <v>69</v>
      </c>
      <c r="D162" s="11">
        <f t="array" ref="D162">INDEX('Back data'!$A$343:$AA$343,,MAX(IF('Back data'!$A$343:$AA$343&lt;&gt;"",COLUMN('Back data'!$A$343:$AA$343)))-D$6)/D161</f>
        <v>0.98677325581395359</v>
      </c>
      <c r="E162" s="11">
        <f t="array" ref="E162">INDEX('Back data'!$A$343:$AA$343,,MAX(IF('Back data'!$A$343:$AA$343&lt;&gt;"",COLUMN('Back data'!$A$343:$AA$343)))-E$6)/E161</f>
        <v>0.98826979472140764</v>
      </c>
      <c r="F162" s="11">
        <f t="array" ref="F162">INDEX('Back data'!$A$343:$AA$343,,MAX(IF('Back data'!$A$343:$AA$343&lt;&gt;"",COLUMN('Back data'!$A$343:$AA$343)))-F$6)/F161</f>
        <v>0.89612553811970552</v>
      </c>
      <c r="G162" s="11">
        <f t="array" ref="G162">INDEX('Back data'!$A$343:$AA$343,,MAX(IF('Back data'!$A$343:$AA$343&lt;&gt;"",COLUMN('Back data'!$A$343:$AA$343)))-G$6)/G161</f>
        <v>0.91795104261106064</v>
      </c>
      <c r="H162" s="11">
        <f t="array" ref="H162">INDEX('Back data'!$A$343:$AA$343,,MAX(IF('Back data'!$A$343:$AA$343&lt;&gt;"",COLUMN('Back data'!$A$343:$AA$343)))-H$6)/H161</f>
        <v>0.98468912262015706</v>
      </c>
      <c r="I162" s="11">
        <f t="array" ref="I162">INDEX('Back data'!$A$343:$AA$343,,MAX(IF('Back data'!$A$343:$AA$343&lt;&gt;"",COLUMN('Back data'!$A$343:$AA$343)))-I$6)/I161</f>
        <v>0.88282667876588028</v>
      </c>
      <c r="J162" s="11">
        <f t="array" ref="J162">INDEX('Back data'!$A$343:$AA$343,,MAX(IF('Back data'!$A$343:$AA$343&lt;&gt;"",COLUMN('Back data'!$A$343:$AA$343)))-J$6)/J161</f>
        <v>0.87915742793791574</v>
      </c>
      <c r="K162" s="11">
        <f t="array" ref="K162">INDEX('Back data'!$A$343:$AA$343,,MAX(IF('Back data'!$A$343:$AA$343&lt;&gt;"",COLUMN('Back data'!$A$343:$AA$343)))-K$6)/K161</f>
        <v>0.96570537802026502</v>
      </c>
      <c r="L162" s="11">
        <f t="array" ref="L162">INDEX('Back data'!$A$343:$AA$343,,MAX(IF('Back data'!$A$343:$AA$343&lt;&gt;"",COLUMN('Back data'!$A$343:$AA$343)))-L$6)/L161</f>
        <v>0.90591088982509893</v>
      </c>
      <c r="M162" s="11">
        <f t="array" ref="M162">INDEX('Back data'!$A$343:$AA$343,,MAX(IF('Back data'!$A$343:$AA$343&lt;&gt;"",COLUMN('Back data'!$A$343:$AA$343)))-M$6)/M161</f>
        <v>0.89327172320522941</v>
      </c>
      <c r="N162" s="11">
        <f t="array" ref="N162">INDEX('Back data'!$A$343:$AA$343,,MAX(IF('Back data'!$A$343:$AA$343&lt;&gt;"",COLUMN('Back data'!$A$343:$AA$343)))-N$6)/N161</f>
        <v>0.89719626168224298</v>
      </c>
      <c r="O162" s="11">
        <f t="array" ref="O162">INDEX('Back data'!$A$343:$AA$343,,MAX(IF('Back data'!$A$343:$AA$343&lt;&gt;"",COLUMN('Back data'!$A$343:$AA$343)))-O$6)/O161</f>
        <v>0.81031468531468531</v>
      </c>
      <c r="P162" s="11">
        <f t="array" ref="P162">INDEX('Back data'!$A$343:$AA$343,,MAX(IF('Back data'!$A$343:$AA$343&lt;&gt;"",COLUMN('Back data'!$A$343:$AA$343)))-P$6)/P161</f>
        <v>0.98905056908226474</v>
      </c>
    </row>
    <row r="163" spans="1:18" x14ac:dyDescent="0.25">
      <c r="A163" s="39" t="s">
        <v>78</v>
      </c>
      <c r="B163" s="41" t="s">
        <v>39</v>
      </c>
      <c r="C163" s="10" t="s">
        <v>70</v>
      </c>
      <c r="D163" s="11">
        <f t="array" ref="D163">INDEX('Back data'!$A$344:$AA$344,,MAX(IF('Back data'!$A$344:$AA$344&lt;&gt;"",COLUMN('Back data'!$A$344:$AA$344)))-D$6)/D161</f>
        <v>1.3226744186046512E-2</v>
      </c>
      <c r="E163" s="11">
        <f t="array" ref="E163">INDEX('Back data'!$A$344:$AA$344,,MAX(IF('Back data'!$A$344:$AA$344&lt;&gt;"",COLUMN('Back data'!$A$344:$AA$344)))-E$6)/E161</f>
        <v>1.1730205278592375E-2</v>
      </c>
      <c r="F163" s="11">
        <f t="array" ref="F163">INDEX('Back data'!$A$344:$AA$344,,MAX(IF('Back data'!$A$344:$AA$344&lt;&gt;"",COLUMN('Back data'!$A$344:$AA$344)))-F$6)/F161</f>
        <v>0.10387446188029441</v>
      </c>
      <c r="G163" s="11">
        <f t="array" ref="G163">INDEX('Back data'!$A$344:$AA$344,,MAX(IF('Back data'!$A$344:$AA$344&lt;&gt;"",COLUMN('Back data'!$A$344:$AA$344)))-G$6)/G161</f>
        <v>8.2048957388939248E-2</v>
      </c>
      <c r="H163" s="11">
        <f t="array" ref="H163">INDEX('Back data'!$A$344:$AA$344,,MAX(IF('Back data'!$A$344:$AA$344&lt;&gt;"",COLUMN('Back data'!$A$344:$AA$344)))-H$6)/H161</f>
        <v>1.5310877379842895E-2</v>
      </c>
      <c r="I163" s="11">
        <f t="array" ref="I163">INDEX('Back data'!$A$344:$AA$344,,MAX(IF('Back data'!$A$344:$AA$344&lt;&gt;"",COLUMN('Back data'!$A$344:$AA$344)))-I$6)/I161</f>
        <v>0.11717332123411979</v>
      </c>
      <c r="J163" s="11">
        <f t="array" ref="J163">INDEX('Back data'!$A$344:$AA$344,,MAX(IF('Back data'!$A$344:$AA$344&lt;&gt;"",COLUMN('Back data'!$A$344:$AA$344)))-J$6)/J161</f>
        <v>0.12084257206208425</v>
      </c>
      <c r="K163" s="11">
        <f t="array" ref="K163">INDEX('Back data'!$A$344:$AA$344,,MAX(IF('Back data'!$A$344:$AA$344&lt;&gt;"",COLUMN('Back data'!$A$344:$AA$344)))-K$6)/K161</f>
        <v>3.4294621979734999E-2</v>
      </c>
      <c r="L163" s="11">
        <f t="array" ref="L163">INDEX('Back data'!$A$344:$AA$344,,MAX(IF('Back data'!$A$344:$AA$344&lt;&gt;"",COLUMN('Back data'!$A$344:$AA$344)))-L$6)/L161</f>
        <v>9.4089110174901069E-2</v>
      </c>
      <c r="M163" s="11">
        <f t="array" ref="M163">INDEX('Back data'!$A$344:$AA$344,,MAX(IF('Back data'!$A$344:$AA$344&lt;&gt;"",COLUMN('Back data'!$A$344:$AA$344)))-M$6)/M161</f>
        <v>0.10672827679477065</v>
      </c>
      <c r="N163" s="11">
        <f t="array" ref="N163">INDEX('Back data'!$A$344:$AA$344,,MAX(IF('Back data'!$A$344:$AA$344&lt;&gt;"",COLUMN('Back data'!$A$344:$AA$344)))-N$6)/N161</f>
        <v>0.10280373831775702</v>
      </c>
      <c r="O163" s="11">
        <f t="array" ref="O163">INDEX('Back data'!$A$344:$AA$344,,MAX(IF('Back data'!$A$344:$AA$344&lt;&gt;"",COLUMN('Back data'!$A$344:$AA$344)))-O$6)/O161</f>
        <v>0.18968531468531469</v>
      </c>
      <c r="P163" s="11">
        <f t="array" ref="P163">INDEX('Back data'!$A$344:$AA$344,,MAX(IF('Back data'!$A$344:$AA$344&lt;&gt;"",COLUMN('Back data'!$A$344:$AA$344)))-P$6)/P161</f>
        <v>1.0949430917735195E-2</v>
      </c>
      <c r="R163" s="57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T106"/>
  <sheetViews>
    <sheetView showGridLines="0" zoomScale="74" zoomScaleNormal="69" workbookViewId="0">
      <selection activeCell="P7" sqref="P7"/>
    </sheetView>
  </sheetViews>
  <sheetFormatPr baseColWidth="10" defaultColWidth="11.42578125" defaultRowHeight="15" x14ac:dyDescent="0.25"/>
  <cols>
    <col min="3" max="3" width="24.42578125" bestFit="1" customWidth="1"/>
    <col min="4" max="4" width="12.85546875" bestFit="1" customWidth="1"/>
    <col min="5" max="7" width="15.85546875" bestFit="1" customWidth="1"/>
    <col min="8" max="9" width="15.140625" bestFit="1" customWidth="1"/>
    <col min="10" max="10" width="14.5703125" bestFit="1" customWidth="1"/>
    <col min="11" max="11" width="13.140625" bestFit="1" customWidth="1"/>
    <col min="12" max="13" width="11.5703125" bestFit="1" customWidth="1"/>
    <col min="14" max="14" width="15.85546875" bestFit="1" customWidth="1"/>
    <col min="15" max="15" width="17.42578125" customWidth="1"/>
    <col min="16" max="16" width="15.7109375" customWidth="1"/>
    <col min="18" max="18" width="11.5703125" bestFit="1" customWidth="1"/>
  </cols>
  <sheetData>
    <row r="1" spans="2:19" ht="34.5" customHeight="1" x14ac:dyDescent="0.25"/>
    <row r="2" spans="2:19" ht="27" customHeight="1" x14ac:dyDescent="0.25">
      <c r="B2" s="17"/>
      <c r="C2" s="21" t="s">
        <v>68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2:19" ht="18.75" customHeight="1" x14ac:dyDescent="0.25"/>
    <row r="4" spans="2:19" s="13" customFormat="1" ht="25.5" customHeight="1" x14ac:dyDescent="0.25">
      <c r="C4" s="14" t="s">
        <v>79</v>
      </c>
    </row>
    <row r="5" spans="2:19" ht="16.5" thickBot="1" x14ac:dyDescent="0.3">
      <c r="C5" s="2"/>
      <c r="D5" s="54">
        <f>'TAM Automático'!D5</f>
        <v>44593</v>
      </c>
      <c r="E5" s="54">
        <f>'TAM Automático'!E5</f>
        <v>44621</v>
      </c>
      <c r="F5" s="54">
        <f>'TAM Automático'!F5</f>
        <v>44652</v>
      </c>
      <c r="G5" s="54">
        <f>'TAM Automático'!G5</f>
        <v>44682</v>
      </c>
      <c r="H5" s="54">
        <f>'TAM Automático'!H5</f>
        <v>44713</v>
      </c>
      <c r="I5" s="54">
        <f>'TAM Automático'!I5</f>
        <v>44743</v>
      </c>
      <c r="J5" s="54">
        <f>'TAM Automático'!J5</f>
        <v>44774</v>
      </c>
      <c r="K5" s="54">
        <f>'TAM Automático'!K5</f>
        <v>44805</v>
      </c>
      <c r="L5" s="54">
        <f>'TAM Automático'!L5</f>
        <v>44835</v>
      </c>
      <c r="M5" s="54">
        <f>'TAM Automático'!M5</f>
        <v>44866</v>
      </c>
      <c r="N5" s="54">
        <f>'TAM Automático'!N5</f>
        <v>44896</v>
      </c>
      <c r="O5" s="54">
        <f>'TAM Automático'!O5</f>
        <v>44927</v>
      </c>
      <c r="P5" s="54">
        <f>'TAM Automático'!P5</f>
        <v>44958</v>
      </c>
    </row>
    <row r="6" spans="2:19" ht="15.75" x14ac:dyDescent="0.25">
      <c r="C6" s="10" t="s">
        <v>69</v>
      </c>
      <c r="D6" s="11">
        <f>'TAM Automático'!D8</f>
        <v>0.92782189449801467</v>
      </c>
      <c r="E6" s="11">
        <f>'TAM Automático'!E8</f>
        <v>0.9421217486041128</v>
      </c>
      <c r="F6" s="11">
        <f>'TAM Automático'!F8</f>
        <v>0.9486475353563093</v>
      </c>
      <c r="G6" s="11">
        <f>'TAM Automático'!G8</f>
        <v>0.92845891310055129</v>
      </c>
      <c r="H6" s="11">
        <f>'TAM Automático'!H8</f>
        <v>0.93157961300113823</v>
      </c>
      <c r="I6" s="11">
        <f>'TAM Automático'!I8</f>
        <v>0.92480735769326372</v>
      </c>
      <c r="J6" s="11">
        <f>'TAM Automático'!J8</f>
        <v>0.92124652735837664</v>
      </c>
      <c r="K6" s="11">
        <f>'TAM Automático'!K8</f>
        <v>0.91667690795133339</v>
      </c>
      <c r="L6" s="11">
        <f>'TAM Automático'!L8</f>
        <v>0.92626783359309428</v>
      </c>
      <c r="M6" s="11">
        <f>'TAM Automático'!M8</f>
        <v>0.9253468140136375</v>
      </c>
      <c r="N6" s="11">
        <f>'TAM Automático'!N8</f>
        <v>0.94800611692742032</v>
      </c>
      <c r="O6" s="11">
        <f>'TAM Automático'!O8</f>
        <v>0.93796382189239336</v>
      </c>
      <c r="P6" s="11">
        <f>'TAM Automático'!P8</f>
        <v>0.93380281690140843</v>
      </c>
    </row>
    <row r="7" spans="2:19" ht="15.75" x14ac:dyDescent="0.25">
      <c r="C7" s="10" t="s">
        <v>70</v>
      </c>
      <c r="D7" s="11">
        <f>'TAM Automático'!D9</f>
        <v>7.2178105501985237E-2</v>
      </c>
      <c r="E7" s="11">
        <f>'TAM Automático'!E9</f>
        <v>5.7878251395887231E-2</v>
      </c>
      <c r="F7" s="11">
        <f>'TAM Automático'!F9</f>
        <v>5.1352464643690789E-2</v>
      </c>
      <c r="G7" s="11">
        <f>'TAM Automático'!G9</f>
        <v>7.1541086899448672E-2</v>
      </c>
      <c r="H7" s="11">
        <f>'TAM Automático'!H9</f>
        <v>6.8420386998861771E-2</v>
      </c>
      <c r="I7" s="11">
        <f>'TAM Automático'!I9</f>
        <v>7.5192642306736265E-2</v>
      </c>
      <c r="J7" s="11">
        <f>'TAM Automático'!J9</f>
        <v>7.8753472641623384E-2</v>
      </c>
      <c r="K7" s="11">
        <f>'TAM Automático'!K9</f>
        <v>8.3323092048666586E-2</v>
      </c>
      <c r="L7" s="11">
        <f>'TAM Automático'!L9</f>
        <v>7.3732166406905636E-2</v>
      </c>
      <c r="M7" s="11">
        <f>'TAM Automático'!M9</f>
        <v>7.4653185986362572E-2</v>
      </c>
      <c r="N7" s="11">
        <f>'TAM Automático'!N9</f>
        <v>5.199388307257969E-2</v>
      </c>
      <c r="O7" s="11">
        <f>'TAM Automático'!O9</f>
        <v>6.2036178107606678E-2</v>
      </c>
      <c r="P7" s="11">
        <f>'TAM Automático'!P9</f>
        <v>6.6197183098591544E-2</v>
      </c>
    </row>
    <row r="9" spans="2:19" s="13" customFormat="1" ht="29.25" customHeight="1" x14ac:dyDescent="0.25">
      <c r="C9" s="14" t="s">
        <v>80</v>
      </c>
    </row>
    <row r="10" spans="2:19" ht="16.5" thickBot="1" x14ac:dyDescent="0.3">
      <c r="C10" s="2"/>
      <c r="D10" s="54">
        <f>D5</f>
        <v>44593</v>
      </c>
      <c r="E10" s="54">
        <f t="shared" ref="E10:P10" si="0">E5</f>
        <v>44621</v>
      </c>
      <c r="F10" s="54">
        <f t="shared" si="0"/>
        <v>44652</v>
      </c>
      <c r="G10" s="54">
        <f t="shared" si="0"/>
        <v>44682</v>
      </c>
      <c r="H10" s="54">
        <f t="shared" si="0"/>
        <v>44713</v>
      </c>
      <c r="I10" s="54">
        <f t="shared" si="0"/>
        <v>44743</v>
      </c>
      <c r="J10" s="54">
        <f t="shared" si="0"/>
        <v>44774</v>
      </c>
      <c r="K10" s="54">
        <f t="shared" si="0"/>
        <v>44805</v>
      </c>
      <c r="L10" s="54">
        <f t="shared" si="0"/>
        <v>44835</v>
      </c>
      <c r="M10" s="54">
        <f t="shared" si="0"/>
        <v>44866</v>
      </c>
      <c r="N10" s="54">
        <f t="shared" si="0"/>
        <v>44896</v>
      </c>
      <c r="O10" s="54">
        <f t="shared" si="0"/>
        <v>44927</v>
      </c>
      <c r="P10" s="54">
        <f t="shared" si="0"/>
        <v>44958</v>
      </c>
    </row>
    <row r="11" spans="2:19" ht="15.75" x14ac:dyDescent="0.25">
      <c r="C11" s="10" t="s">
        <v>69</v>
      </c>
      <c r="D11" s="11">
        <f>IF('Total Aceite'!$D$29=$R$11,'TAM Automático'!D13,'TAM Automático'!D18)</f>
        <v>0.76312056737588652</v>
      </c>
      <c r="E11" s="11">
        <f>IF('Total Aceite'!$D$29=$R$11,'TAM Automático'!E13,'TAM Automático'!E18)</f>
        <v>0.83183673469387753</v>
      </c>
      <c r="F11" s="11">
        <f>IF('Total Aceite'!$D$29=$R$11,'TAM Automático'!F13,'TAM Automático'!F18)</f>
        <v>0.8263105270675617</v>
      </c>
      <c r="G11" s="11">
        <f>IF('Total Aceite'!$D$29=$R$11,'TAM Automático'!G13,'TAM Automático'!G18)</f>
        <v>0.77471264367816084</v>
      </c>
      <c r="H11" s="11">
        <f>IF('Total Aceite'!$D$29=$R$11,'TAM Automático'!H13,'TAM Automático'!H18)</f>
        <v>0.81593194122196444</v>
      </c>
      <c r="I11" s="11">
        <f>IF('Total Aceite'!$D$29=$R$11,'TAM Automático'!I13,'TAM Automático'!I18)</f>
        <v>0.76909613701712709</v>
      </c>
      <c r="J11" s="11">
        <f>IF('Total Aceite'!$D$29=$R$11,'TAM Automático'!J13,'TAM Automático'!J18)</f>
        <v>0.75147857573928789</v>
      </c>
      <c r="K11" s="11">
        <f>IF('Total Aceite'!$D$29=$R$11,'TAM Automático'!K13,'TAM Automático'!K18)</f>
        <v>0.73908717821166525</v>
      </c>
      <c r="L11" s="11">
        <f>IF('Total Aceite'!$D$29=$R$11,'TAM Automático'!L13,'TAM Automático'!L18)</f>
        <v>0.78189499094749559</v>
      </c>
      <c r="M11" s="11">
        <f>IF('Total Aceite'!$D$29=$R$11,'TAM Automático'!M13,'TAM Automático'!M18)</f>
        <v>0.7764032073310424</v>
      </c>
      <c r="N11" s="11">
        <f>IF('Total Aceite'!$D$29=$R$11,'TAM Automático'!N13,'TAM Automático'!N18)</f>
        <v>0.84908609908609911</v>
      </c>
      <c r="O11" s="11">
        <f>IF('Total Aceite'!$D$29=$R$11,'TAM Automático'!O13,'TAM Automático'!O18)</f>
        <v>0.81377788104089221</v>
      </c>
      <c r="P11" s="11">
        <f>IF('Total Aceite'!$D$29=$R$11,'TAM Automático'!P13,'TAM Automático'!P18)</f>
        <v>0.80624999999999991</v>
      </c>
      <c r="R11">
        <v>1</v>
      </c>
      <c r="S11" s="14" t="s">
        <v>81</v>
      </c>
    </row>
    <row r="12" spans="2:19" ht="15.75" x14ac:dyDescent="0.25">
      <c r="C12" s="10" t="s">
        <v>70</v>
      </c>
      <c r="D12" s="11">
        <f>IF('Total Aceite'!$D$29=$R$11,'TAM Automático'!D14,'TAM Automático'!D19)</f>
        <v>0.23687943262411346</v>
      </c>
      <c r="E12" s="11">
        <f>IF('Total Aceite'!$D$29=$R$11,'TAM Automático'!E14,'TAM Automático'!E19)</f>
        <v>0.16816326530612244</v>
      </c>
      <c r="F12" s="11">
        <f>IF('Total Aceite'!$D$29=$R$11,'TAM Automático'!F14,'TAM Automático'!F19)</f>
        <v>0.17368947293243822</v>
      </c>
      <c r="G12" s="11">
        <f>IF('Total Aceite'!$D$29=$R$11,'TAM Automático'!G14,'TAM Automático'!G19)</f>
        <v>0.22528735632183908</v>
      </c>
      <c r="H12" s="11">
        <f>IF('Total Aceite'!$D$29=$R$11,'TAM Automático'!H14,'TAM Automático'!H19)</f>
        <v>0.18406805877803556</v>
      </c>
      <c r="I12" s="11">
        <f>IF('Total Aceite'!$D$29=$R$11,'TAM Automático'!I14,'TAM Automático'!I19)</f>
        <v>0.23090386298287283</v>
      </c>
      <c r="J12" s="11">
        <f>IF('Total Aceite'!$D$29=$R$11,'TAM Automático'!J14,'TAM Automático'!J19)</f>
        <v>0.24852142426071214</v>
      </c>
      <c r="K12" s="11">
        <f>IF('Total Aceite'!$D$29=$R$11,'TAM Automático'!K14,'TAM Automático'!K19)</f>
        <v>0.2609128217883348</v>
      </c>
      <c r="L12" s="11">
        <f>IF('Total Aceite'!$D$29=$R$11,'TAM Automático'!L14,'TAM Automático'!L19)</f>
        <v>0.21810500905250454</v>
      </c>
      <c r="M12" s="11">
        <f>IF('Total Aceite'!$D$29=$R$11,'TAM Automático'!M14,'TAM Automático'!M19)</f>
        <v>0.22359679266895763</v>
      </c>
      <c r="N12" s="11">
        <f>IF('Total Aceite'!$D$29=$R$11,'TAM Automático'!N14,'TAM Automático'!N19)</f>
        <v>0.15091390091390092</v>
      </c>
      <c r="O12" s="11">
        <f>IF('Total Aceite'!$D$29=$R$11,'TAM Automático'!O14,'TAM Automático'!O19)</f>
        <v>0.18622211895910781</v>
      </c>
      <c r="P12" s="11">
        <f>IF('Total Aceite'!$D$29=$R$11,'TAM Automático'!P14,'TAM Automático'!P19)</f>
        <v>0.19375000000000001</v>
      </c>
      <c r="R12">
        <v>2</v>
      </c>
      <c r="S12" s="14" t="s">
        <v>82</v>
      </c>
    </row>
    <row r="14" spans="2:19" s="13" customFormat="1" ht="29.25" customHeight="1" x14ac:dyDescent="0.25">
      <c r="C14" s="14" t="s">
        <v>83</v>
      </c>
    </row>
    <row r="15" spans="2:19" ht="16.5" thickBot="1" x14ac:dyDescent="0.3">
      <c r="C15" s="2"/>
      <c r="D15" s="54">
        <f>D10</f>
        <v>44593</v>
      </c>
      <c r="E15" s="54">
        <f t="shared" ref="E15:P15" si="1">E10</f>
        <v>44621</v>
      </c>
      <c r="F15" s="54">
        <f t="shared" si="1"/>
        <v>44652</v>
      </c>
      <c r="G15" s="54">
        <f t="shared" si="1"/>
        <v>44682</v>
      </c>
      <c r="H15" s="54">
        <f t="shared" si="1"/>
        <v>44713</v>
      </c>
      <c r="I15" s="54">
        <f t="shared" si="1"/>
        <v>44743</v>
      </c>
      <c r="J15" s="54">
        <f t="shared" si="1"/>
        <v>44774</v>
      </c>
      <c r="K15" s="54">
        <f t="shared" si="1"/>
        <v>44805</v>
      </c>
      <c r="L15" s="54">
        <f t="shared" si="1"/>
        <v>44835</v>
      </c>
      <c r="M15" s="54">
        <f t="shared" si="1"/>
        <v>44866</v>
      </c>
      <c r="N15" s="54">
        <f t="shared" si="1"/>
        <v>44896</v>
      </c>
      <c r="O15" s="54">
        <f t="shared" si="1"/>
        <v>44927</v>
      </c>
      <c r="P15" s="54">
        <f t="shared" si="1"/>
        <v>44958</v>
      </c>
      <c r="R15">
        <v>1</v>
      </c>
      <c r="S15" s="14" t="s">
        <v>29</v>
      </c>
    </row>
    <row r="16" spans="2:19" ht="15.75" x14ac:dyDescent="0.25">
      <c r="C16" s="10" t="s">
        <v>69</v>
      </c>
      <c r="D16" s="11">
        <f>IF('Total Aceite'!$N$29=$R$15,'TAM Automático'!D23,IF('Total Aceite'!$N$29=$R$16,'TAM Automático'!D28,'TAM Automático'!D33))</f>
        <v>0.85047990401919604</v>
      </c>
      <c r="E16" s="11">
        <f>IF('Total Aceite'!$N$29=$R$15,'TAM Automático'!E23,IF('Total Aceite'!$N$29=$R$16,'TAM Automático'!E28,'TAM Automático'!E33))</f>
        <v>0.89555311556409556</v>
      </c>
      <c r="F16" s="11">
        <f>IF('Total Aceite'!$N$29=$R$15,'TAM Automático'!F23,IF('Total Aceite'!$N$29=$R$16,'TAM Automático'!F28,'TAM Automático'!F33))</f>
        <v>0.88467569493941545</v>
      </c>
      <c r="G16" s="11">
        <f>IF('Total Aceite'!$N$29=$R$15,'TAM Automático'!G23,IF('Total Aceite'!$N$29=$R$16,'TAM Automático'!G28,'TAM Automático'!G33))</f>
        <v>0.85657708628005658</v>
      </c>
      <c r="H16" s="11">
        <f>IF('Total Aceite'!$N$29=$R$15,'TAM Automático'!H23,IF('Total Aceite'!$N$29=$R$16,'TAM Automático'!H28,'TAM Automático'!H33))</f>
        <v>0.86378392416569283</v>
      </c>
      <c r="I16" s="11">
        <f>IF('Total Aceite'!$N$29=$R$15,'TAM Automático'!I23,IF('Total Aceite'!$N$29=$R$16,'TAM Automático'!I28,'TAM Automático'!I33))</f>
        <v>0.8771951989892609</v>
      </c>
      <c r="J16" s="11">
        <f>IF('Total Aceite'!$N$29=$R$15,'TAM Automático'!J23,IF('Total Aceite'!$N$29=$R$16,'TAM Automático'!J28,'TAM Automático'!J33))</f>
        <v>0.85259061055704199</v>
      </c>
      <c r="K16" s="11">
        <f>IF('Total Aceite'!$N$29=$R$15,'TAM Automático'!K23,IF('Total Aceite'!$N$29=$R$16,'TAM Automático'!K28,'TAM Automático'!K33))</f>
        <v>0.84113060428849895</v>
      </c>
      <c r="L16" s="11">
        <f>IF('Total Aceite'!$N$29=$R$15,'TAM Automático'!L23,IF('Total Aceite'!$N$29=$R$16,'TAM Automático'!L28,'TAM Automático'!L33))</f>
        <v>0.86422041018038054</v>
      </c>
      <c r="M16" s="11">
        <f>IF('Total Aceite'!$N$29=$R$15,'TAM Automático'!M23,IF('Total Aceite'!$N$29=$R$16,'TAM Automático'!M28,'TAM Automático'!M33))</f>
        <v>0.85691318327974264</v>
      </c>
      <c r="N16" s="11">
        <f>IF('Total Aceite'!$N$29=$R$15,'TAM Automático'!N23,IF('Total Aceite'!$N$29=$R$16,'TAM Automático'!N28,'TAM Automático'!N33))</f>
        <v>0.91298145506419393</v>
      </c>
      <c r="O16" s="11">
        <f>IF('Total Aceite'!$N$29=$R$15,'TAM Automático'!O23,IF('Total Aceite'!$N$29=$R$16,'TAM Automático'!O28,'TAM Automático'!O33))</f>
        <v>0.88527635856943798</v>
      </c>
      <c r="P16" s="11">
        <f>IF('Total Aceite'!$N$29=$R$15,'TAM Automático'!P23,IF('Total Aceite'!$N$29=$R$16,'TAM Automático'!P28,'TAM Automático'!P33))</f>
        <v>0.86479008781426692</v>
      </c>
      <c r="R16">
        <v>2</v>
      </c>
      <c r="S16" s="7" t="s">
        <v>34</v>
      </c>
    </row>
    <row r="17" spans="2:19" ht="15.75" x14ac:dyDescent="0.25">
      <c r="C17" s="10" t="s">
        <v>70</v>
      </c>
      <c r="D17" s="11">
        <f>IF('Total Aceite'!$N$29=$R$15,'TAM Automático'!D24,IF('Total Aceite'!$N$29=$R$16,'TAM Automático'!D29,'TAM Automático'!D34))</f>
        <v>0.14952009598080385</v>
      </c>
      <c r="E17" s="11">
        <f>IF('Total Aceite'!$N$29=$R$15,'TAM Automático'!E24,IF('Total Aceite'!$N$29=$R$16,'TAM Automático'!E29,'TAM Automático'!E34))</f>
        <v>0.10444688443590448</v>
      </c>
      <c r="F17" s="11">
        <f>IF('Total Aceite'!$N$29=$R$15,'TAM Automático'!F24,IF('Total Aceite'!$N$29=$R$16,'TAM Automático'!F29,'TAM Automático'!F34))</f>
        <v>0.11532430506058446</v>
      </c>
      <c r="G17" s="11">
        <f>IF('Total Aceite'!$N$29=$R$15,'TAM Automático'!G24,IF('Total Aceite'!$N$29=$R$16,'TAM Automático'!G29,'TAM Automático'!G34))</f>
        <v>0.14342291371994342</v>
      </c>
      <c r="H17" s="11">
        <f>IF('Total Aceite'!$N$29=$R$15,'TAM Automático'!H24,IF('Total Aceite'!$N$29=$R$16,'TAM Automático'!H29,'TAM Automático'!H34))</f>
        <v>0.13621607583430725</v>
      </c>
      <c r="I17" s="11">
        <f>IF('Total Aceite'!$N$29=$R$15,'TAM Automático'!I24,IF('Total Aceite'!$N$29=$R$16,'TAM Automático'!I29,'TAM Automático'!I34))</f>
        <v>0.12280480101073911</v>
      </c>
      <c r="J17" s="11">
        <f>IF('Total Aceite'!$N$29=$R$15,'TAM Automático'!J24,IF('Total Aceite'!$N$29=$R$16,'TAM Automático'!J29,'TAM Automático'!J34))</f>
        <v>0.14740938944295792</v>
      </c>
      <c r="K17" s="11">
        <f>IF('Total Aceite'!$N$29=$R$15,'TAM Automático'!K24,IF('Total Aceite'!$N$29=$R$16,'TAM Automático'!K29,'TAM Automático'!K34))</f>
        <v>0.15886939571150094</v>
      </c>
      <c r="L17" s="11">
        <f>IF('Total Aceite'!$N$29=$R$15,'TAM Automático'!L24,IF('Total Aceite'!$N$29=$R$16,'TAM Automático'!L29,'TAM Automático'!L34))</f>
        <v>0.13577958981961949</v>
      </c>
      <c r="M17" s="11">
        <f>IF('Total Aceite'!$N$29=$R$15,'TAM Automático'!M24,IF('Total Aceite'!$N$29=$R$16,'TAM Automático'!M29,'TAM Automático'!M34))</f>
        <v>0.14308681672025722</v>
      </c>
      <c r="N17" s="11">
        <f>IF('Total Aceite'!$N$29=$R$15,'TAM Automático'!N24,IF('Total Aceite'!$N$29=$R$16,'TAM Automático'!N29,'TAM Automático'!N34))</f>
        <v>8.7018544935805991E-2</v>
      </c>
      <c r="O17" s="11">
        <f>IF('Total Aceite'!$N$29=$R$15,'TAM Automático'!O24,IF('Total Aceite'!$N$29=$R$16,'TAM Automático'!O29,'TAM Automático'!O34))</f>
        <v>0.11472364143056203</v>
      </c>
      <c r="P17" s="11">
        <f>IF('Total Aceite'!$N$29=$R$15,'TAM Automático'!P24,IF('Total Aceite'!$N$29=$R$16,'TAM Automático'!P29,'TAM Automático'!P34))</f>
        <v>0.13520991218573319</v>
      </c>
      <c r="R17">
        <v>2</v>
      </c>
      <c r="S17" s="7" t="s">
        <v>39</v>
      </c>
    </row>
    <row r="19" spans="2:19" s="13" customFormat="1" ht="29.25" customHeight="1" x14ac:dyDescent="0.25">
      <c r="C19" s="14"/>
    </row>
    <row r="20" spans="2:19" ht="15.75" x14ac:dyDescent="0.25">
      <c r="C20" s="14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</row>
    <row r="21" spans="2:19" ht="15.75" x14ac:dyDescent="0.25">
      <c r="C21" s="14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2:19" ht="15.75" x14ac:dyDescent="0.25"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2:19" ht="15.75" x14ac:dyDescent="0.25">
      <c r="C23" s="14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2:19" ht="27" customHeight="1" x14ac:dyDescent="0.25">
      <c r="B24" s="17"/>
      <c r="C24" s="21" t="s">
        <v>73</v>
      </c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9" ht="15.75" x14ac:dyDescent="0.25">
      <c r="C25" s="14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  <row r="26" spans="2:19" ht="15.75" x14ac:dyDescent="0.25">
      <c r="C26" s="1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2:19" ht="15.75" x14ac:dyDescent="0.25">
      <c r="B27" s="13"/>
      <c r="C27" s="14" t="s">
        <v>79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  <row r="28" spans="2:19" ht="16.5" thickBot="1" x14ac:dyDescent="0.3">
      <c r="C28" s="2"/>
      <c r="D28" s="54">
        <f>D5</f>
        <v>44593</v>
      </c>
      <c r="E28" s="54">
        <f t="shared" ref="E28:P28" si="2">E5</f>
        <v>44621</v>
      </c>
      <c r="F28" s="54">
        <f t="shared" si="2"/>
        <v>44652</v>
      </c>
      <c r="G28" s="54">
        <f t="shared" si="2"/>
        <v>44682</v>
      </c>
      <c r="H28" s="54">
        <f t="shared" si="2"/>
        <v>44713</v>
      </c>
      <c r="I28" s="54">
        <f t="shared" si="2"/>
        <v>44743</v>
      </c>
      <c r="J28" s="54">
        <f t="shared" si="2"/>
        <v>44774</v>
      </c>
      <c r="K28" s="54">
        <f t="shared" si="2"/>
        <v>44805</v>
      </c>
      <c r="L28" s="54">
        <f t="shared" si="2"/>
        <v>44835</v>
      </c>
      <c r="M28" s="54">
        <f t="shared" si="2"/>
        <v>44866</v>
      </c>
      <c r="N28" s="54">
        <f t="shared" si="2"/>
        <v>44896</v>
      </c>
      <c r="O28" s="54">
        <f t="shared" si="2"/>
        <v>44927</v>
      </c>
      <c r="P28" s="54">
        <f t="shared" si="2"/>
        <v>44958</v>
      </c>
    </row>
    <row r="29" spans="2:19" ht="15.75" x14ac:dyDescent="0.25">
      <c r="C29" s="10" t="s">
        <v>69</v>
      </c>
      <c r="D29" s="11">
        <f>'TAM Automático'!D41</f>
        <v>0.86937399208327226</v>
      </c>
      <c r="E29" s="11">
        <f>'TAM Automático'!E41</f>
        <v>0.88400387114613577</v>
      </c>
      <c r="F29" s="11">
        <f>'TAM Automático'!F41</f>
        <v>0.8897812240376628</v>
      </c>
      <c r="G29" s="11">
        <f>'TAM Automático'!G41</f>
        <v>0.88150831991411704</v>
      </c>
      <c r="H29" s="11">
        <f>'TAM Automático'!H41</f>
        <v>0.89373020899303357</v>
      </c>
      <c r="I29" s="11">
        <f>'TAM Automático'!I41</f>
        <v>0.8971135343168698</v>
      </c>
      <c r="J29" s="11">
        <f>'TAM Automático'!J41</f>
        <v>0.90401482396541077</v>
      </c>
      <c r="K29" s="11">
        <f>'TAM Automático'!K41</f>
        <v>0.88368012033091003</v>
      </c>
      <c r="L29" s="11">
        <f>'TAM Automático'!L41</f>
        <v>0.90327255162419995</v>
      </c>
      <c r="M29" s="11">
        <f>'TAM Automático'!M41</f>
        <v>0.88580827067669177</v>
      </c>
      <c r="N29" s="11">
        <f>'TAM Automático'!N41</f>
        <v>0.92660221983530244</v>
      </c>
      <c r="O29" s="11">
        <f>'TAM Automático'!O41</f>
        <v>0.91247520130703696</v>
      </c>
      <c r="P29" s="11">
        <f>'TAM Automático'!P41</f>
        <v>0.9090692124105012</v>
      </c>
    </row>
    <row r="30" spans="2:19" ht="15.75" x14ac:dyDescent="0.25">
      <c r="C30" s="10" t="s">
        <v>70</v>
      </c>
      <c r="D30" s="11">
        <f>'TAM Automático'!D42</f>
        <v>0.13062600791672777</v>
      </c>
      <c r="E30" s="11">
        <f>'TAM Automático'!E42</f>
        <v>0.11599612885386425</v>
      </c>
      <c r="F30" s="11">
        <f>'TAM Automático'!F42</f>
        <v>0.1102187759623373</v>
      </c>
      <c r="G30" s="11">
        <f>'TAM Automático'!G42</f>
        <v>0.118491680085883</v>
      </c>
      <c r="H30" s="11">
        <f>'TAM Automático'!H42</f>
        <v>0.10626979100696644</v>
      </c>
      <c r="I30" s="11">
        <f>'TAM Automático'!I42</f>
        <v>0.1028864656831302</v>
      </c>
      <c r="J30" s="11">
        <f>'TAM Automático'!J42</f>
        <v>9.598517603458924E-2</v>
      </c>
      <c r="K30" s="11">
        <f>'TAM Automático'!K42</f>
        <v>0.11631987966908999</v>
      </c>
      <c r="L30" s="11">
        <f>'TAM Automático'!L42</f>
        <v>9.6727448375800024E-2</v>
      </c>
      <c r="M30" s="11">
        <f>'TAM Automático'!M42</f>
        <v>0.11419172932330827</v>
      </c>
      <c r="N30" s="11">
        <f>'TAM Automático'!N42</f>
        <v>7.339778016469746E-2</v>
      </c>
      <c r="O30" s="11">
        <f>'TAM Automático'!O42</f>
        <v>8.7524798692963007E-2</v>
      </c>
      <c r="P30" s="11">
        <f>'TAM Automático'!P42</f>
        <v>9.0930787589498796E-2</v>
      </c>
    </row>
    <row r="32" spans="2:19" ht="15.75" x14ac:dyDescent="0.25">
      <c r="B32" s="13"/>
      <c r="C32" s="14" t="s">
        <v>80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</row>
    <row r="33" spans="2:20" ht="16.5" thickBot="1" x14ac:dyDescent="0.3">
      <c r="C33" s="2"/>
      <c r="D33" s="54">
        <f>D28</f>
        <v>44593</v>
      </c>
      <c r="E33" s="54">
        <f t="shared" ref="E33:P33" si="3">E28</f>
        <v>44621</v>
      </c>
      <c r="F33" s="54">
        <f t="shared" si="3"/>
        <v>44652</v>
      </c>
      <c r="G33" s="54">
        <f t="shared" si="3"/>
        <v>44682</v>
      </c>
      <c r="H33" s="54">
        <f t="shared" si="3"/>
        <v>44713</v>
      </c>
      <c r="I33" s="54">
        <f t="shared" si="3"/>
        <v>44743</v>
      </c>
      <c r="J33" s="54">
        <f t="shared" si="3"/>
        <v>44774</v>
      </c>
      <c r="K33" s="54">
        <f t="shared" si="3"/>
        <v>44805</v>
      </c>
      <c r="L33" s="54">
        <f t="shared" si="3"/>
        <v>44835</v>
      </c>
      <c r="M33" s="54">
        <f t="shared" si="3"/>
        <v>44866</v>
      </c>
      <c r="N33" s="54">
        <f t="shared" si="3"/>
        <v>44896</v>
      </c>
      <c r="O33" s="54">
        <f t="shared" si="3"/>
        <v>44927</v>
      </c>
      <c r="P33" s="54">
        <f t="shared" si="3"/>
        <v>44958</v>
      </c>
    </row>
    <row r="34" spans="2:20" ht="15.75" x14ac:dyDescent="0.25">
      <c r="C34" s="10" t="s">
        <v>69</v>
      </c>
      <c r="D34" s="11">
        <f>IF('O. Virgen + Extra'!$D$29=$R$34,'TAM Automático'!D46,'TAM Automático'!D51)</f>
        <v>0.70401437986818449</v>
      </c>
      <c r="E34" s="11">
        <f>IF('O. Virgen + Extra'!$D$29=$R$34,'TAM Automático'!E46,'TAM Automático'!E51)</f>
        <v>0.72803460394701269</v>
      </c>
      <c r="F34" s="11">
        <f>IF('O. Virgen + Extra'!$D$29=$R$34,'TAM Automático'!F46,'TAM Automático'!F51)</f>
        <v>0.69531362653208373</v>
      </c>
      <c r="G34" s="11">
        <f>IF('O. Virgen + Extra'!$D$29=$R$34,'TAM Automático'!G46,'TAM Automático'!G51)</f>
        <v>0.69124551228942288</v>
      </c>
      <c r="H34" s="11">
        <f>IF('O. Virgen + Extra'!$D$29=$R$34,'TAM Automático'!H46,'TAM Automático'!H51)</f>
        <v>0.7606237816764132</v>
      </c>
      <c r="I34" s="11">
        <f>IF('O. Virgen + Extra'!$D$29=$R$34,'TAM Automático'!I46,'TAM Automático'!I51)</f>
        <v>0.7100724818795302</v>
      </c>
      <c r="J34" s="11">
        <f>IF('O. Virgen + Extra'!$D$29=$R$34,'TAM Automático'!J46,'TAM Automático'!J51)</f>
        <v>0.75832611117989357</v>
      </c>
      <c r="K34" s="11">
        <f>IF('O. Virgen + Extra'!$D$29=$R$34,'TAM Automático'!K46,'TAM Automático'!K51)</f>
        <v>0.70535497940392544</v>
      </c>
      <c r="L34" s="11">
        <f>IF('O. Virgen + Extra'!$D$29=$R$34,'TAM Automático'!L46,'TAM Automático'!L51)</f>
        <v>0.71671113267038555</v>
      </c>
      <c r="M34" s="11">
        <f>IF('O. Virgen + Extra'!$D$29=$R$34,'TAM Automático'!M46,'TAM Automático'!M51)</f>
        <v>0.70593735390369328</v>
      </c>
      <c r="N34" s="11">
        <f>IF('O. Virgen + Extra'!$D$29=$R$34,'TAM Automático'!N46,'TAM Automático'!N51)</f>
        <v>0.84026682838083688</v>
      </c>
      <c r="O34" s="11">
        <f>IF('O. Virgen + Extra'!$D$29=$R$34,'TAM Automático'!O46,'TAM Automático'!O51)</f>
        <v>0.78974774357787547</v>
      </c>
      <c r="P34" s="11">
        <f>IF('O. Virgen + Extra'!$D$29=$R$34,'TAM Automático'!P46,'TAM Automático'!P51)</f>
        <v>0.75518879719929988</v>
      </c>
      <c r="R34">
        <v>1</v>
      </c>
      <c r="S34" s="14" t="s">
        <v>81</v>
      </c>
    </row>
    <row r="35" spans="2:20" ht="15.75" x14ac:dyDescent="0.25">
      <c r="C35" s="10" t="s">
        <v>70</v>
      </c>
      <c r="D35" s="11">
        <f>IF('O. Virgen + Extra'!$D$29=$R$34,'TAM Automático'!D47,'TAM Automático'!D52)</f>
        <v>0.29598562013181545</v>
      </c>
      <c r="E35" s="11">
        <f>IF('O. Virgen + Extra'!$D$29=$R$34,'TAM Automático'!E47,'TAM Automático'!E52)</f>
        <v>0.27196539605298731</v>
      </c>
      <c r="F35" s="11">
        <f>IF('O. Virgen + Extra'!$D$29=$R$34,'TAM Automático'!F47,'TAM Automático'!F52)</f>
        <v>0.30468637346791638</v>
      </c>
      <c r="G35" s="11">
        <f>IF('O. Virgen + Extra'!$D$29=$R$34,'TAM Automático'!G47,'TAM Automático'!G52)</f>
        <v>0.30875448771057717</v>
      </c>
      <c r="H35" s="11">
        <f>IF('O. Virgen + Extra'!$D$29=$R$34,'TAM Automático'!H47,'TAM Automático'!H52)</f>
        <v>0.23937621832358677</v>
      </c>
      <c r="I35" s="11">
        <f>IF('O. Virgen + Extra'!$D$29=$R$34,'TAM Automático'!I47,'TAM Automático'!I52)</f>
        <v>0.28992751812046991</v>
      </c>
      <c r="J35" s="11">
        <f>IF('O. Virgen + Extra'!$D$29=$R$34,'TAM Automático'!J47,'TAM Automático'!J52)</f>
        <v>0.24167388882010649</v>
      </c>
      <c r="K35" s="11">
        <f>IF('O. Virgen + Extra'!$D$29=$R$34,'TAM Automático'!K47,'TAM Automático'!K52)</f>
        <v>0.29464502059607467</v>
      </c>
      <c r="L35" s="11">
        <f>IF('O. Virgen + Extra'!$D$29=$R$34,'TAM Automático'!L47,'TAM Automático'!L52)</f>
        <v>0.28328886732961434</v>
      </c>
      <c r="M35" s="11">
        <f>IF('O. Virgen + Extra'!$D$29=$R$34,'TAM Automático'!M47,'TAM Automático'!M52)</f>
        <v>0.29406264609630667</v>
      </c>
      <c r="N35" s="11">
        <f>IF('O. Virgen + Extra'!$D$29=$R$34,'TAM Automático'!N47,'TAM Automático'!N52)</f>
        <v>0.15973317161916312</v>
      </c>
      <c r="O35" s="11">
        <f>IF('O. Virgen + Extra'!$D$29=$R$34,'TAM Automático'!O47,'TAM Automático'!O52)</f>
        <v>0.21025225642212453</v>
      </c>
      <c r="P35" s="11">
        <f>IF('O. Virgen + Extra'!$D$29=$R$34,'TAM Automático'!P47,'TAM Automático'!P52)</f>
        <v>0.24481120280070018</v>
      </c>
      <c r="R35">
        <v>2</v>
      </c>
      <c r="S35" s="14" t="s">
        <v>82</v>
      </c>
    </row>
    <row r="37" spans="2:20" ht="15.75" x14ac:dyDescent="0.25">
      <c r="B37" s="13"/>
      <c r="C37" s="14" t="s">
        <v>83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R37" s="13"/>
      <c r="S37" s="13"/>
      <c r="T37" s="13"/>
    </row>
    <row r="38" spans="2:20" ht="16.5" thickBot="1" x14ac:dyDescent="0.3">
      <c r="C38" s="2"/>
      <c r="D38" s="54">
        <f>D33</f>
        <v>44593</v>
      </c>
      <c r="E38" s="54">
        <f t="shared" ref="E38:P38" si="4">E33</f>
        <v>44621</v>
      </c>
      <c r="F38" s="54">
        <f t="shared" si="4"/>
        <v>44652</v>
      </c>
      <c r="G38" s="54">
        <f t="shared" si="4"/>
        <v>44682</v>
      </c>
      <c r="H38" s="54">
        <f t="shared" si="4"/>
        <v>44713</v>
      </c>
      <c r="I38" s="54">
        <f t="shared" si="4"/>
        <v>44743</v>
      </c>
      <c r="J38" s="54">
        <f t="shared" si="4"/>
        <v>44774</v>
      </c>
      <c r="K38" s="54">
        <f t="shared" si="4"/>
        <v>44805</v>
      </c>
      <c r="L38" s="54">
        <f t="shared" si="4"/>
        <v>44835</v>
      </c>
      <c r="M38" s="54">
        <f t="shared" si="4"/>
        <v>44866</v>
      </c>
      <c r="N38" s="54">
        <f t="shared" si="4"/>
        <v>44896</v>
      </c>
      <c r="O38" s="54">
        <f t="shared" si="4"/>
        <v>44927</v>
      </c>
      <c r="P38" s="54">
        <f t="shared" si="4"/>
        <v>44958</v>
      </c>
      <c r="R38">
        <v>1</v>
      </c>
      <c r="S38" s="14" t="s">
        <v>29</v>
      </c>
    </row>
    <row r="39" spans="2:20" ht="15.75" x14ac:dyDescent="0.25">
      <c r="C39" s="10" t="s">
        <v>69</v>
      </c>
      <c r="D39" s="11">
        <f>IF('O. Virgen + Extra'!$N$29=$R$38,'TAM Automático'!D56,IF('O. Virgen + Extra'!$N$29=$R$39,'TAM Automático'!D61,'TAM Automático'!D66))</f>
        <v>0.75652579241765072</v>
      </c>
      <c r="E39" s="11">
        <f>IF('O. Virgen + Extra'!$N$29=$R$38,'TAM Automático'!E56,IF('O. Virgen + Extra'!$N$29=$R$39,'TAM Automático'!E61,'TAM Automático'!E66))</f>
        <v>0.80258249641319934</v>
      </c>
      <c r="F39" s="11">
        <f>IF('O. Virgen + Extra'!$N$29=$R$38,'TAM Automático'!F56,IF('O. Virgen + Extra'!$N$29=$R$39,'TAM Automático'!F61,'TAM Automático'!F66))</f>
        <v>0.79302359241568965</v>
      </c>
      <c r="G39" s="11">
        <f>IF('O. Virgen + Extra'!$N$29=$R$38,'TAM Automático'!G56,IF('O. Virgen + Extra'!$N$29=$R$39,'TAM Automático'!G61,'TAM Automático'!G66))</f>
        <v>0.79767875053732618</v>
      </c>
      <c r="H39" s="11">
        <f>IF('O. Virgen + Extra'!$N$29=$R$38,'TAM Automático'!H56,IF('O. Virgen + Extra'!$N$29=$R$39,'TAM Automático'!H61,'TAM Automático'!H66))</f>
        <v>0.80285789891505688</v>
      </c>
      <c r="I39" s="11">
        <f>IF('O. Virgen + Extra'!$N$29=$R$38,'TAM Automático'!I56,IF('O. Virgen + Extra'!$N$29=$R$39,'TAM Automático'!I61,'TAM Automático'!I66))</f>
        <v>0.79163987138263658</v>
      </c>
      <c r="J39" s="11">
        <f>IF('O. Virgen + Extra'!$N$29=$R$38,'TAM Automático'!J56,IF('O. Virgen + Extra'!$N$29=$R$39,'TAM Automático'!J61,'TAM Automático'!J66))</f>
        <v>0.81558567279767669</v>
      </c>
      <c r="K39" s="11">
        <f>IF('O. Virgen + Extra'!$N$29=$R$38,'TAM Automático'!K56,IF('O. Virgen + Extra'!$N$29=$R$39,'TAM Automático'!K61,'TAM Automático'!K66))</f>
        <v>0.77622890682318413</v>
      </c>
      <c r="L39" s="11">
        <f>IF('O. Virgen + Extra'!$N$29=$R$38,'TAM Automático'!L56,IF('O. Virgen + Extra'!$N$29=$R$39,'TAM Automático'!L61,'TAM Automático'!L66))</f>
        <v>0.82925921330189845</v>
      </c>
      <c r="M39" s="11">
        <f>IF('O. Virgen + Extra'!$N$29=$R$38,'TAM Automático'!M56,IF('O. Virgen + Extra'!$N$29=$R$39,'TAM Automático'!M61,'TAM Automático'!M66))</f>
        <v>0.78930998732864865</v>
      </c>
      <c r="N39" s="11">
        <f>IF('O. Virgen + Extra'!$N$29=$R$38,'TAM Automático'!N56,IF('O. Virgen + Extra'!$N$29=$R$39,'TAM Automático'!N61,'TAM Automático'!N66))</f>
        <v>0.87457964877319727</v>
      </c>
      <c r="O39" s="11">
        <f>IF('O. Virgen + Extra'!$N$29=$R$38,'TAM Automático'!O56,IF('O. Virgen + Extra'!$N$29=$R$39,'TAM Automático'!O61,'TAM Automático'!O66))</f>
        <v>0.83917673806389859</v>
      </c>
      <c r="P39" s="11">
        <f>IF('O. Virgen + Extra'!$N$29=$R$38,'TAM Automático'!P56,IF('O. Virgen + Extra'!$N$29=$R$39,'TAM Automático'!P61,'TAM Automático'!P66))</f>
        <v>0.79205930393265478</v>
      </c>
      <c r="R39">
        <v>2</v>
      </c>
      <c r="S39" s="7" t="s">
        <v>34</v>
      </c>
    </row>
    <row r="40" spans="2:20" ht="15.75" x14ac:dyDescent="0.25">
      <c r="C40" s="10" t="s">
        <v>70</v>
      </c>
      <c r="D40" s="11">
        <f>IF('O. Virgen + Extra'!$N$29=$R$38,'TAM Automático'!D57,IF('O. Virgen + Extra'!$N$29=$R$39,'TAM Automático'!D62,'TAM Automático'!D67))</f>
        <v>0.24347420758234928</v>
      </c>
      <c r="E40" s="11">
        <f>IF('O. Virgen + Extra'!$N$29=$R$38,'TAM Automático'!E57,IF('O. Virgen + Extra'!$N$29=$R$39,'TAM Automático'!E62,'TAM Automático'!E67))</f>
        <v>0.19741750358680057</v>
      </c>
      <c r="F40" s="11">
        <f>IF('O. Virgen + Extra'!$N$29=$R$38,'TAM Automático'!F57,IF('O. Virgen + Extra'!$N$29=$R$39,'TAM Automático'!F62,'TAM Automático'!F67))</f>
        <v>0.20697640758431032</v>
      </c>
      <c r="G40" s="11">
        <f>IF('O. Virgen + Extra'!$N$29=$R$38,'TAM Automático'!G57,IF('O. Virgen + Extra'!$N$29=$R$39,'TAM Automático'!G62,'TAM Automático'!G67))</f>
        <v>0.20232124946267371</v>
      </c>
      <c r="H40" s="11">
        <f>IF('O. Virgen + Extra'!$N$29=$R$38,'TAM Automático'!H57,IF('O. Virgen + Extra'!$N$29=$R$39,'TAM Automático'!H62,'TAM Automático'!H67))</f>
        <v>0.19714210108494312</v>
      </c>
      <c r="I40" s="11">
        <f>IF('O. Virgen + Extra'!$N$29=$R$38,'TAM Automático'!I57,IF('O. Virgen + Extra'!$N$29=$R$39,'TAM Automático'!I62,'TAM Automático'!I67))</f>
        <v>0.20836012861736333</v>
      </c>
      <c r="J40" s="11">
        <f>IF('O. Virgen + Extra'!$N$29=$R$38,'TAM Automático'!J57,IF('O. Virgen + Extra'!$N$29=$R$39,'TAM Automático'!J62,'TAM Automático'!J67))</f>
        <v>0.18441432720232334</v>
      </c>
      <c r="K40" s="11">
        <f>IF('O. Virgen + Extra'!$N$29=$R$38,'TAM Automático'!K57,IF('O. Virgen + Extra'!$N$29=$R$39,'TAM Automático'!K62,'TAM Automático'!K67))</f>
        <v>0.22377109317681584</v>
      </c>
      <c r="L40" s="11">
        <f>IF('O. Virgen + Extra'!$N$29=$R$38,'TAM Automático'!L57,IF('O. Virgen + Extra'!$N$29=$R$39,'TAM Automático'!L62,'TAM Automático'!L67))</f>
        <v>0.1707407866981015</v>
      </c>
      <c r="M40" s="11">
        <f>IF('O. Virgen + Extra'!$N$29=$R$38,'TAM Automático'!M57,IF('O. Virgen + Extra'!$N$29=$R$39,'TAM Automático'!M62,'TAM Automático'!M67))</f>
        <v>0.21069001267135121</v>
      </c>
      <c r="N40" s="11">
        <f>IF('O. Virgen + Extra'!$N$29=$R$38,'TAM Automático'!N57,IF('O. Virgen + Extra'!$N$29=$R$39,'TAM Automático'!N62,'TAM Automático'!N67))</f>
        <v>0.12542035122680287</v>
      </c>
      <c r="O40" s="11">
        <f>IF('O. Virgen + Extra'!$N$29=$R$38,'TAM Automático'!O57,IF('O. Virgen + Extra'!$N$29=$R$39,'TAM Automático'!O62,'TAM Automático'!O67))</f>
        <v>0.16082326193610147</v>
      </c>
      <c r="P40" s="11">
        <f>IF('O. Virgen + Extra'!$N$29=$R$38,'TAM Automático'!P57,IF('O. Virgen + Extra'!$N$29=$R$39,'TAM Automático'!P62,'TAM Automático'!P67))</f>
        <v>0.20794069606734514</v>
      </c>
      <c r="R40">
        <v>2</v>
      </c>
      <c r="S40" s="7" t="s">
        <v>39</v>
      </c>
    </row>
    <row r="44" spans="2:20" x14ac:dyDescent="0.25">
      <c r="R44" s="13"/>
      <c r="S44" s="13"/>
      <c r="T44" s="13"/>
    </row>
    <row r="46" spans="2:20" ht="27" customHeight="1" x14ac:dyDescent="0.25">
      <c r="B46" s="17"/>
      <c r="C46" s="21" t="s">
        <v>76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</row>
    <row r="47" spans="2:20" ht="15.75" x14ac:dyDescent="0.25">
      <c r="C47" s="1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2:20" ht="15.75" x14ac:dyDescent="0.25">
      <c r="C48" s="1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2:20" ht="15.75" x14ac:dyDescent="0.25">
      <c r="B49" s="13"/>
      <c r="C49" s="14" t="s">
        <v>79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2:20" ht="16.5" thickBot="1" x14ac:dyDescent="0.3">
      <c r="C50" s="2"/>
      <c r="D50" s="54">
        <f>D28</f>
        <v>44593</v>
      </c>
      <c r="E50" s="54">
        <f t="shared" ref="E50:P50" si="5">E28</f>
        <v>44621</v>
      </c>
      <c r="F50" s="54">
        <f t="shared" si="5"/>
        <v>44652</v>
      </c>
      <c r="G50" s="54">
        <f t="shared" si="5"/>
        <v>44682</v>
      </c>
      <c r="H50" s="54">
        <f t="shared" si="5"/>
        <v>44713</v>
      </c>
      <c r="I50" s="54">
        <f t="shared" si="5"/>
        <v>44743</v>
      </c>
      <c r="J50" s="54">
        <f t="shared" si="5"/>
        <v>44774</v>
      </c>
      <c r="K50" s="54">
        <f t="shared" si="5"/>
        <v>44805</v>
      </c>
      <c r="L50" s="54">
        <f t="shared" si="5"/>
        <v>44835</v>
      </c>
      <c r="M50" s="54">
        <f t="shared" si="5"/>
        <v>44866</v>
      </c>
      <c r="N50" s="54">
        <f t="shared" si="5"/>
        <v>44896</v>
      </c>
      <c r="O50" s="54">
        <f t="shared" si="5"/>
        <v>44927</v>
      </c>
      <c r="P50" s="54">
        <f t="shared" si="5"/>
        <v>44958</v>
      </c>
    </row>
    <row r="51" spans="2:20" ht="15.75" x14ac:dyDescent="0.25">
      <c r="C51" s="10" t="s">
        <v>69</v>
      </c>
      <c r="D51" s="11">
        <f>'TAM Automático'!D74</f>
        <v>0.91535269709543565</v>
      </c>
      <c r="E51" s="11">
        <f>'TAM Automático'!E74</f>
        <v>0.93244156195108774</v>
      </c>
      <c r="F51" s="11">
        <f>'TAM Automático'!F74</f>
        <v>0.97095548317046687</v>
      </c>
      <c r="G51" s="11">
        <f>'TAM Automático'!G74</f>
        <v>0.92117585848074923</v>
      </c>
      <c r="H51" s="11">
        <f>'TAM Automático'!H74</f>
        <v>0.92932818147825003</v>
      </c>
      <c r="I51" s="11">
        <f>'TAM Automático'!I74</f>
        <v>0.93194661536611767</v>
      </c>
      <c r="J51" s="11">
        <f>'TAM Automático'!J74</f>
        <v>0.91466416598288591</v>
      </c>
      <c r="K51" s="11">
        <f>'TAM Automático'!K74</f>
        <v>0.91638390693165284</v>
      </c>
      <c r="L51" s="11">
        <f>'TAM Automático'!L74</f>
        <v>0.94025911708253351</v>
      </c>
      <c r="M51" s="11">
        <f>'TAM Automático'!M74</f>
        <v>0.93927915518824601</v>
      </c>
      <c r="N51" s="11">
        <f>'TAM Automático'!N74</f>
        <v>0.95760250900220689</v>
      </c>
      <c r="O51" s="11">
        <f>'TAM Automático'!O74</f>
        <v>0.94614499424625997</v>
      </c>
      <c r="P51" s="11">
        <f>'TAM Automático'!P74</f>
        <v>0.94763262977752416</v>
      </c>
    </row>
    <row r="52" spans="2:20" ht="15.75" x14ac:dyDescent="0.25">
      <c r="C52" s="10" t="s">
        <v>70</v>
      </c>
      <c r="D52" s="11">
        <f>'TAM Automático'!D75</f>
        <v>8.4647302904564306E-2</v>
      </c>
      <c r="E52" s="11">
        <f>'TAM Automático'!E75</f>
        <v>6.7558438048912303E-2</v>
      </c>
      <c r="F52" s="11">
        <f>'TAM Automático'!F75</f>
        <v>2.9044516829533115E-2</v>
      </c>
      <c r="G52" s="11">
        <f>'TAM Automático'!G75</f>
        <v>7.8824141519250782E-2</v>
      </c>
      <c r="H52" s="11">
        <f>'TAM Automático'!H75</f>
        <v>7.067181852174996E-2</v>
      </c>
      <c r="I52" s="11">
        <f>'TAM Automático'!I75</f>
        <v>6.8053384633882413E-2</v>
      </c>
      <c r="J52" s="11">
        <f>'TAM Automático'!J75</f>
        <v>8.5335834017114059E-2</v>
      </c>
      <c r="K52" s="11">
        <f>'TAM Automático'!K75</f>
        <v>8.3616093068347067E-2</v>
      </c>
      <c r="L52" s="11">
        <f>'TAM Automático'!L75</f>
        <v>5.9740882917466417E-2</v>
      </c>
      <c r="M52" s="11">
        <f>'TAM Automático'!M75</f>
        <v>6.0720844811753903E-2</v>
      </c>
      <c r="N52" s="11">
        <f>'TAM Automático'!N75</f>
        <v>4.2397490997793004E-2</v>
      </c>
      <c r="O52" s="11">
        <f>'TAM Automático'!O75</f>
        <v>5.3855005753739922E-2</v>
      </c>
      <c r="P52" s="11">
        <f>'TAM Automático'!P75</f>
        <v>5.236737022247575E-2</v>
      </c>
    </row>
    <row r="54" spans="2:20" ht="15.75" x14ac:dyDescent="0.25">
      <c r="B54" s="13"/>
      <c r="C54" s="14" t="s">
        <v>80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2:20" ht="16.5" thickBot="1" x14ac:dyDescent="0.3">
      <c r="C55" s="2"/>
      <c r="D55" s="54">
        <f>D50</f>
        <v>44593</v>
      </c>
      <c r="E55" s="54">
        <f t="shared" ref="E55:P55" si="6">E50</f>
        <v>44621</v>
      </c>
      <c r="F55" s="54">
        <f t="shared" si="6"/>
        <v>44652</v>
      </c>
      <c r="G55" s="54">
        <f t="shared" si="6"/>
        <v>44682</v>
      </c>
      <c r="H55" s="54">
        <f t="shared" si="6"/>
        <v>44713</v>
      </c>
      <c r="I55" s="54">
        <f t="shared" si="6"/>
        <v>44743</v>
      </c>
      <c r="J55" s="54">
        <f t="shared" si="6"/>
        <v>44774</v>
      </c>
      <c r="K55" s="54">
        <f t="shared" si="6"/>
        <v>44805</v>
      </c>
      <c r="L55" s="54">
        <f t="shared" si="6"/>
        <v>44835</v>
      </c>
      <c r="M55" s="54">
        <f t="shared" si="6"/>
        <v>44866</v>
      </c>
      <c r="N55" s="54">
        <f t="shared" si="6"/>
        <v>44896</v>
      </c>
      <c r="O55" s="54">
        <f t="shared" si="6"/>
        <v>44927</v>
      </c>
      <c r="P55" s="54">
        <f t="shared" si="6"/>
        <v>44958</v>
      </c>
    </row>
    <row r="56" spans="2:20" ht="15.75" x14ac:dyDescent="0.25">
      <c r="C56" s="10" t="s">
        <v>69</v>
      </c>
      <c r="D56" s="11">
        <f>IF('A. Oliva'!$D$29=$R$56,'TAM Automático'!D79,'TAM Automático'!D84)</f>
        <v>0.99363507779349358</v>
      </c>
      <c r="E56" s="11">
        <f>IF('A. Oliva'!$D$29=$R$56,'TAM Automático'!E79,'TAM Automático'!E84)</f>
        <v>0.9888252929953667</v>
      </c>
      <c r="F56" s="11">
        <f>IF('A. Oliva'!$D$29=$R$56,'TAM Automático'!F79,'TAM Automático'!F84)</f>
        <v>0.99864148892813487</v>
      </c>
      <c r="G56" s="11">
        <f>IF('A. Oliva'!$D$29=$R$56,'TAM Automático'!G79,'TAM Automático'!G84)</f>
        <v>0.98404394454616795</v>
      </c>
      <c r="H56" s="11">
        <f>IF('A. Oliva'!$D$29=$R$56,'TAM Automático'!H79,'TAM Automático'!H84)</f>
        <v>0.98669319736351213</v>
      </c>
      <c r="I56" s="11">
        <f>IF('A. Oliva'!$D$29=$R$56,'TAM Automático'!I79,'TAM Automático'!I84)</f>
        <v>0.98734027449124473</v>
      </c>
      <c r="J56" s="11">
        <f>IF('A. Oliva'!$D$29=$R$56,'TAM Automático'!J79,'TAM Automático'!J84)</f>
        <v>0.99032904823682044</v>
      </c>
      <c r="K56" s="11">
        <f>IF('A. Oliva'!$D$29=$R$56,'TAM Automático'!K79,'TAM Automático'!K84)</f>
        <v>0.97855065438681532</v>
      </c>
      <c r="L56" s="11">
        <f>IF('A. Oliva'!$D$29=$R$56,'TAM Automático'!L79,'TAM Automático'!L84)</f>
        <v>0.99602935868126585</v>
      </c>
      <c r="M56" s="11">
        <f>IF('A. Oliva'!$D$29=$R$56,'TAM Automático'!M79,'TAM Automático'!M84)</f>
        <v>0.99512308406874128</v>
      </c>
      <c r="N56" s="11">
        <f>IF('A. Oliva'!$D$29=$R$56,'TAM Automático'!N79,'TAM Automático'!N84)</f>
        <v>0.98749561762299876</v>
      </c>
      <c r="O56" s="11">
        <f>IF('A. Oliva'!$D$29=$R$56,'TAM Automático'!O79,'TAM Automático'!O84)</f>
        <v>0.98770158951154419</v>
      </c>
      <c r="P56" s="11">
        <f>IF('A. Oliva'!$D$29=$R$56,'TAM Automático'!P79,'TAM Automático'!P84)</f>
        <v>0.98640688717716352</v>
      </c>
      <c r="R56">
        <v>1</v>
      </c>
      <c r="S56" s="14" t="s">
        <v>81</v>
      </c>
    </row>
    <row r="57" spans="2:20" ht="15.75" x14ac:dyDescent="0.25">
      <c r="C57" s="10" t="s">
        <v>70</v>
      </c>
      <c r="D57" s="11">
        <f>IF('A. Oliva'!$D$29=$R$56,'TAM Automático'!D80,'TAM Automático'!D85)</f>
        <v>6.3649222065063652E-3</v>
      </c>
      <c r="E57" s="11">
        <f>IF('A. Oliva'!$D$29=$R$56,'TAM Automático'!E80,'TAM Automático'!E85)</f>
        <v>1.1174707004633416E-2</v>
      </c>
      <c r="F57" s="11">
        <f>IF('A. Oliva'!$D$29=$R$56,'TAM Automático'!F80,'TAM Automático'!F85)</f>
        <v>1.3585110718652357E-3</v>
      </c>
      <c r="G57" s="11">
        <f>IF('A. Oliva'!$D$29=$R$56,'TAM Automático'!G80,'TAM Automático'!G85)</f>
        <v>1.5956055453832069E-2</v>
      </c>
      <c r="H57" s="11">
        <f>IF('A. Oliva'!$D$29=$R$56,'TAM Automático'!H80,'TAM Automático'!H85)</f>
        <v>1.3306802636488001E-2</v>
      </c>
      <c r="I57" s="11">
        <f>IF('A. Oliva'!$D$29=$R$56,'TAM Automático'!I80,'TAM Automático'!I85)</f>
        <v>1.2659725508755326E-2</v>
      </c>
      <c r="J57" s="11">
        <f>IF('A. Oliva'!$D$29=$R$56,'TAM Automático'!J80,'TAM Automático'!J85)</f>
        <v>9.6709517631796207E-3</v>
      </c>
      <c r="K57" s="11">
        <f>IF('A. Oliva'!$D$29=$R$56,'TAM Automático'!K80,'TAM Automático'!K85)</f>
        <v>2.1449345613184685E-2</v>
      </c>
      <c r="L57" s="11">
        <f>IF('A. Oliva'!$D$29=$R$56,'TAM Automático'!L80,'TAM Automático'!L85)</f>
        <v>3.9706413187342079E-3</v>
      </c>
      <c r="M57" s="11">
        <f>IF('A. Oliva'!$D$29=$R$56,'TAM Automático'!M80,'TAM Automático'!M85)</f>
        <v>4.8769159312587081E-3</v>
      </c>
      <c r="N57" s="11">
        <f>IF('A. Oliva'!$D$29=$R$56,'TAM Automático'!N80,'TAM Automático'!N85)</f>
        <v>1.2504382377001287E-2</v>
      </c>
      <c r="O57" s="11">
        <f>IF('A. Oliva'!$D$29=$R$56,'TAM Automático'!O80,'TAM Automático'!O85)</f>
        <v>1.2298410488455739E-2</v>
      </c>
      <c r="P57" s="11">
        <f>IF('A. Oliva'!$D$29=$R$56,'TAM Automático'!P80,'TAM Automático'!P85)</f>
        <v>1.3593112822836428E-2</v>
      </c>
      <c r="R57">
        <v>2</v>
      </c>
      <c r="S57" s="14" t="s">
        <v>82</v>
      </c>
    </row>
    <row r="59" spans="2:20" ht="15.75" x14ac:dyDescent="0.25">
      <c r="B59" s="13"/>
      <c r="C59" s="14" t="s">
        <v>83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R59" s="13"/>
      <c r="S59" s="13"/>
      <c r="T59" s="13"/>
    </row>
    <row r="60" spans="2:20" ht="16.5" thickBot="1" x14ac:dyDescent="0.3">
      <c r="C60" s="2"/>
      <c r="D60" s="54">
        <f>D55</f>
        <v>44593</v>
      </c>
      <c r="E60" s="54">
        <f t="shared" ref="E60:P60" si="7">E55</f>
        <v>44621</v>
      </c>
      <c r="F60" s="54">
        <f t="shared" si="7"/>
        <v>44652</v>
      </c>
      <c r="G60" s="54">
        <f t="shared" si="7"/>
        <v>44682</v>
      </c>
      <c r="H60" s="54">
        <f t="shared" si="7"/>
        <v>44713</v>
      </c>
      <c r="I60" s="54">
        <f t="shared" si="7"/>
        <v>44743</v>
      </c>
      <c r="J60" s="54">
        <f t="shared" si="7"/>
        <v>44774</v>
      </c>
      <c r="K60" s="54">
        <f t="shared" si="7"/>
        <v>44805</v>
      </c>
      <c r="L60" s="54">
        <f t="shared" si="7"/>
        <v>44835</v>
      </c>
      <c r="M60" s="54">
        <f t="shared" si="7"/>
        <v>44866</v>
      </c>
      <c r="N60" s="54">
        <f t="shared" si="7"/>
        <v>44896</v>
      </c>
      <c r="O60" s="54">
        <f t="shared" si="7"/>
        <v>44927</v>
      </c>
      <c r="P60" s="54">
        <f t="shared" si="7"/>
        <v>44958</v>
      </c>
      <c r="R60">
        <v>1</v>
      </c>
      <c r="S60" s="14" t="s">
        <v>29</v>
      </c>
    </row>
    <row r="61" spans="2:20" ht="15.75" x14ac:dyDescent="0.25">
      <c r="C61" s="10" t="s">
        <v>69</v>
      </c>
      <c r="D61" s="11">
        <f>IF('A. Oliva'!$N$29=$R$60,'TAM Automático'!D88,IF('A. Oliva'!$N$29=$R$61,'TAM Automático'!D93,'TAM Automático'!D98))</f>
        <v>0.86605806644717154</v>
      </c>
      <c r="E61" s="11">
        <f>IF('A. Oliva'!$N$29=$R$60,'TAM Automático'!E88,IF('A. Oliva'!$N$29=$R$61,'TAM Automático'!E93,'TAM Automático'!E98))</f>
        <v>0.91747572815533973</v>
      </c>
      <c r="F61" s="11">
        <f>IF('A. Oliva'!$N$29=$R$60,'TAM Automático'!F88,IF('A. Oliva'!$N$29=$R$61,'TAM Automático'!F93,'TAM Automático'!F98))</f>
        <v>0.93843069873997709</v>
      </c>
      <c r="G61" s="11">
        <f>IF('A. Oliva'!$N$29=$R$60,'TAM Automático'!G88,IF('A. Oliva'!$N$29=$R$61,'TAM Automático'!G93,'TAM Automático'!G98))</f>
        <v>0.85164132442802321</v>
      </c>
      <c r="H61" s="11">
        <f>IF('A. Oliva'!$N$29=$R$60,'TAM Automático'!H88,IF('A. Oliva'!$N$29=$R$61,'TAM Automático'!H93,'TAM Automático'!H98))</f>
        <v>0.87298183652875871</v>
      </c>
      <c r="I61" s="11">
        <f>IF('A. Oliva'!$N$29=$R$60,'TAM Automático'!I88,IF('A. Oliva'!$N$29=$R$61,'TAM Automático'!I93,'TAM Automático'!I98))</f>
        <v>0.93104733507267989</v>
      </c>
      <c r="J61" s="11">
        <f>IF('A. Oliva'!$N$29=$R$60,'TAM Automático'!J88,IF('A. Oliva'!$N$29=$R$61,'TAM Automático'!J93,'TAM Automático'!J98))</f>
        <v>0.85749875435974099</v>
      </c>
      <c r="K61" s="11">
        <f>IF('A. Oliva'!$N$29=$R$60,'TAM Automático'!K88,IF('A. Oliva'!$N$29=$R$61,'TAM Automático'!K93,'TAM Automático'!K98))</f>
        <v>0.86168758543556612</v>
      </c>
      <c r="L61" s="11">
        <f>IF('A. Oliva'!$N$29=$R$60,'TAM Automático'!L88,IF('A. Oliva'!$N$29=$R$61,'TAM Automático'!L93,'TAM Automático'!L98))</f>
        <v>0.8808714267724469</v>
      </c>
      <c r="M61" s="11">
        <f>IF('A. Oliva'!$N$29=$R$60,'TAM Automático'!M88,IF('A. Oliva'!$N$29=$R$61,'TAM Automático'!M93,'TAM Automático'!M98))</f>
        <v>0.88483273056057865</v>
      </c>
      <c r="N61" s="11">
        <f>IF('A. Oliva'!$N$29=$R$60,'TAM Automático'!N88,IF('A. Oliva'!$N$29=$R$61,'TAM Automático'!N93,'TAM Automático'!N98))</f>
        <v>0.94605324614666042</v>
      </c>
      <c r="O61" s="11">
        <f>IF('A. Oliva'!$N$29=$R$60,'TAM Automático'!O88,IF('A. Oliva'!$N$29=$R$61,'TAM Automático'!O93,'TAM Automático'!O98))</f>
        <v>0.87726083494482998</v>
      </c>
      <c r="P61" s="11">
        <f>IF('A. Oliva'!$N$29=$R$60,'TAM Automático'!P88,IF('A. Oliva'!$N$29=$R$61,'TAM Automático'!P93,'TAM Automático'!P98))</f>
        <v>0.88423270513871011</v>
      </c>
      <c r="R61">
        <v>2</v>
      </c>
      <c r="S61" s="7" t="s">
        <v>34</v>
      </c>
    </row>
    <row r="62" spans="2:20" ht="15.75" x14ac:dyDescent="0.25">
      <c r="C62" s="10" t="s">
        <v>70</v>
      </c>
      <c r="D62" s="11">
        <f>IF('A. Oliva'!$N$29=$R$60,'TAM Automático'!D89,IF('A. Oliva'!$N$29=$R$61,'TAM Automático'!D94,'TAM Automático'!D99))</f>
        <v>0.13394193355282849</v>
      </c>
      <c r="E62" s="11">
        <f>IF('A. Oliva'!$N$29=$R$60,'TAM Automático'!E89,IF('A. Oliva'!$N$29=$R$61,'TAM Automático'!E94,'TAM Automático'!E99))</f>
        <v>8.2524271844660185E-2</v>
      </c>
      <c r="F62" s="11">
        <f>IF('A. Oliva'!$N$29=$R$60,'TAM Automático'!F89,IF('A. Oliva'!$N$29=$R$61,'TAM Automático'!F94,'TAM Automático'!F99))</f>
        <v>6.1569301260022906E-2</v>
      </c>
      <c r="G62" s="11">
        <f>IF('A. Oliva'!$N$29=$R$60,'TAM Automático'!G89,IF('A. Oliva'!$N$29=$R$61,'TAM Automático'!G94,'TAM Automático'!G99))</f>
        <v>0.14835867557197668</v>
      </c>
      <c r="H62" s="11">
        <f>IF('A. Oliva'!$N$29=$R$60,'TAM Automático'!H89,IF('A. Oliva'!$N$29=$R$61,'TAM Automático'!H94,'TAM Automático'!H99))</f>
        <v>0.12701816347124117</v>
      </c>
      <c r="I62" s="11">
        <f>IF('A. Oliva'!$N$29=$R$60,'TAM Automático'!I89,IF('A. Oliva'!$N$29=$R$61,'TAM Automático'!I94,'TAM Automático'!I99))</f>
        <v>6.8952664927320162E-2</v>
      </c>
      <c r="J62" s="11">
        <f>IF('A. Oliva'!$N$29=$R$60,'TAM Automático'!J89,IF('A. Oliva'!$N$29=$R$61,'TAM Automático'!J94,'TAM Automático'!J99))</f>
        <v>0.14250124564025909</v>
      </c>
      <c r="K62" s="11">
        <f>IF('A. Oliva'!$N$29=$R$60,'TAM Automático'!K89,IF('A. Oliva'!$N$29=$R$61,'TAM Automático'!K94,'TAM Automático'!K99))</f>
        <v>0.13831241456443397</v>
      </c>
      <c r="L62" s="11">
        <f>IF('A. Oliva'!$N$29=$R$60,'TAM Automático'!L89,IF('A. Oliva'!$N$29=$R$61,'TAM Automático'!L94,'TAM Automático'!L99))</f>
        <v>0.11912857322755321</v>
      </c>
      <c r="M62" s="11">
        <f>IF('A. Oliva'!$N$29=$R$60,'TAM Automático'!M89,IF('A. Oliva'!$N$29=$R$61,'TAM Automático'!M94,'TAM Automático'!M99))</f>
        <v>0.11516726943942132</v>
      </c>
      <c r="N62" s="11">
        <f>IF('A. Oliva'!$N$29=$R$60,'TAM Automático'!N89,IF('A. Oliva'!$N$29=$R$61,'TAM Automático'!N94,'TAM Automático'!N99))</f>
        <v>5.3946753853339559E-2</v>
      </c>
      <c r="O62" s="11">
        <f>IF('A. Oliva'!$N$29=$R$60,'TAM Automático'!O89,IF('A. Oliva'!$N$29=$R$61,'TAM Automático'!O94,'TAM Automático'!O99))</f>
        <v>0.12273916505517006</v>
      </c>
      <c r="P62" s="11">
        <f>IF('A. Oliva'!$N$29=$R$60,'TAM Automático'!P89,IF('A. Oliva'!$N$29=$R$61,'TAM Automático'!P94,'TAM Automático'!P99))</f>
        <v>0.11576729486128995</v>
      </c>
      <c r="R62">
        <v>2</v>
      </c>
      <c r="S62" s="7" t="s">
        <v>39</v>
      </c>
    </row>
    <row r="68" spans="2:19" ht="27" customHeight="1" x14ac:dyDescent="0.25">
      <c r="B68" s="17"/>
      <c r="C68" s="21" t="s">
        <v>77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</row>
    <row r="69" spans="2:19" ht="15.75" x14ac:dyDescent="0.25">
      <c r="C69" s="14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2:19" ht="15.75" x14ac:dyDescent="0.25">
      <c r="C70" s="14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2:19" ht="15.75" x14ac:dyDescent="0.25">
      <c r="B71" s="13"/>
      <c r="C71" s="14" t="s">
        <v>79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2:19" ht="16.5" thickBot="1" x14ac:dyDescent="0.3">
      <c r="C72" s="2"/>
      <c r="D72" s="54">
        <f>D50</f>
        <v>44593</v>
      </c>
      <c r="E72" s="54">
        <f t="shared" ref="E72:P72" si="8">E50</f>
        <v>44621</v>
      </c>
      <c r="F72" s="54">
        <f t="shared" si="8"/>
        <v>44652</v>
      </c>
      <c r="G72" s="54">
        <f t="shared" si="8"/>
        <v>44682</v>
      </c>
      <c r="H72" s="54">
        <f t="shared" si="8"/>
        <v>44713</v>
      </c>
      <c r="I72" s="54">
        <f t="shared" si="8"/>
        <v>44743</v>
      </c>
      <c r="J72" s="54">
        <f t="shared" si="8"/>
        <v>44774</v>
      </c>
      <c r="K72" s="54">
        <f t="shared" si="8"/>
        <v>44805</v>
      </c>
      <c r="L72" s="54">
        <f t="shared" si="8"/>
        <v>44835</v>
      </c>
      <c r="M72" s="54">
        <f t="shared" si="8"/>
        <v>44866</v>
      </c>
      <c r="N72" s="54">
        <f t="shared" si="8"/>
        <v>44896</v>
      </c>
      <c r="O72" s="54">
        <f t="shared" si="8"/>
        <v>44927</v>
      </c>
      <c r="P72" s="54">
        <f t="shared" si="8"/>
        <v>44958</v>
      </c>
    </row>
    <row r="73" spans="2:19" ht="15.75" x14ac:dyDescent="0.25">
      <c r="C73" s="10" t="s">
        <v>69</v>
      </c>
      <c r="D73" s="11">
        <f>'TAM Automático'!D105</f>
        <v>0.85506601394451864</v>
      </c>
      <c r="E73" s="11">
        <f>'TAM Automático'!E105</f>
        <v>0.87420951333516628</v>
      </c>
      <c r="F73" s="11">
        <f>'TAM Automático'!F105</f>
        <v>0.88366578323336598</v>
      </c>
      <c r="G73" s="11">
        <f>'TAM Automático'!G105</f>
        <v>0.87085069211127542</v>
      </c>
      <c r="H73" s="11">
        <f>'TAM Automático'!H105</f>
        <v>0.88917036098796709</v>
      </c>
      <c r="I73" s="11">
        <f>'TAM Automático'!I105</f>
        <v>0.89328832922238088</v>
      </c>
      <c r="J73" s="11">
        <f>'TAM Automático'!J105</f>
        <v>0.89992550285572381</v>
      </c>
      <c r="K73" s="11">
        <f>'TAM Automático'!K105</f>
        <v>0.88038698328935794</v>
      </c>
      <c r="L73" s="11">
        <f>'TAM Automático'!L105</f>
        <v>0.90135889347245823</v>
      </c>
      <c r="M73" s="11">
        <f>'TAM Automático'!M105</f>
        <v>0.87227524449157534</v>
      </c>
      <c r="N73" s="11">
        <f>'TAM Automático'!N105</f>
        <v>0.92124019957234504</v>
      </c>
      <c r="O73" s="11">
        <f>'TAM Automático'!O105</f>
        <v>0.90817274204782916</v>
      </c>
      <c r="P73" s="11">
        <f>'TAM Automático'!P105</f>
        <v>0.90023809523809528</v>
      </c>
    </row>
    <row r="74" spans="2:19" ht="15.75" x14ac:dyDescent="0.25">
      <c r="C74" s="10" t="s">
        <v>70</v>
      </c>
      <c r="D74" s="11">
        <f>'TAM Automático'!D106</f>
        <v>0.14493398605548138</v>
      </c>
      <c r="E74" s="11">
        <f>'TAM Automático'!E106</f>
        <v>0.12579048666483364</v>
      </c>
      <c r="F74" s="11">
        <f>'TAM Automático'!F106</f>
        <v>0.11633421676663412</v>
      </c>
      <c r="G74" s="11">
        <f>'TAM Automático'!G106</f>
        <v>0.12914930788872464</v>
      </c>
      <c r="H74" s="11">
        <f>'TAM Automático'!H106</f>
        <v>0.11082963901203292</v>
      </c>
      <c r="I74" s="11">
        <f>'TAM Automático'!I106</f>
        <v>0.10671167077761912</v>
      </c>
      <c r="J74" s="11">
        <f>'TAM Automático'!J106</f>
        <v>0.10007449714427613</v>
      </c>
      <c r="K74" s="11">
        <f>'TAM Automático'!K106</f>
        <v>0.11961301671064205</v>
      </c>
      <c r="L74" s="11">
        <f>'TAM Automático'!L106</f>
        <v>9.8641106527541864E-2</v>
      </c>
      <c r="M74" s="11">
        <f>'TAM Automático'!M106</f>
        <v>0.12772475550842463</v>
      </c>
      <c r="N74" s="11">
        <f>'TAM Automático'!N106</f>
        <v>7.8759800427655027E-2</v>
      </c>
      <c r="O74" s="11">
        <f>'TAM Automático'!O106</f>
        <v>9.1827257952170879E-2</v>
      </c>
      <c r="P74" s="11">
        <f>'TAM Automático'!P106</f>
        <v>9.9761904761904774E-2</v>
      </c>
    </row>
    <row r="76" spans="2:19" ht="15.75" x14ac:dyDescent="0.25">
      <c r="B76" s="13"/>
      <c r="C76" s="14" t="s">
        <v>80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</row>
    <row r="77" spans="2:19" ht="16.5" thickBot="1" x14ac:dyDescent="0.3">
      <c r="C77" s="2"/>
      <c r="D77" s="54">
        <f>D72</f>
        <v>44593</v>
      </c>
      <c r="E77" s="54">
        <f t="shared" ref="E77:P77" si="9">E72</f>
        <v>44621</v>
      </c>
      <c r="F77" s="54">
        <f t="shared" si="9"/>
        <v>44652</v>
      </c>
      <c r="G77" s="54">
        <f t="shared" si="9"/>
        <v>44682</v>
      </c>
      <c r="H77" s="54">
        <f t="shared" si="9"/>
        <v>44713</v>
      </c>
      <c r="I77" s="54">
        <f t="shared" si="9"/>
        <v>44743</v>
      </c>
      <c r="J77" s="54">
        <f t="shared" si="9"/>
        <v>44774</v>
      </c>
      <c r="K77" s="54">
        <f t="shared" si="9"/>
        <v>44805</v>
      </c>
      <c r="L77" s="54">
        <f t="shared" si="9"/>
        <v>44835</v>
      </c>
      <c r="M77" s="54">
        <f t="shared" si="9"/>
        <v>44866</v>
      </c>
      <c r="N77" s="54">
        <f t="shared" si="9"/>
        <v>44896</v>
      </c>
      <c r="O77" s="54">
        <f t="shared" si="9"/>
        <v>44927</v>
      </c>
      <c r="P77" s="54">
        <f t="shared" si="9"/>
        <v>44958</v>
      </c>
    </row>
    <row r="78" spans="2:19" ht="15.75" x14ac:dyDescent="0.25">
      <c r="C78" s="10" t="s">
        <v>69</v>
      </c>
      <c r="D78" s="11">
        <f>IF('O. Virgen Extra'!$D$29=$R$78,'TAM Automático'!D110,'TAM Automático'!D115)</f>
        <v>0.70304170586390724</v>
      </c>
      <c r="E78" s="11">
        <f>IF('O. Virgen Extra'!$D$29=$R$78,'TAM Automático'!E110,'TAM Automático'!E115)</f>
        <v>0.73582645727974449</v>
      </c>
      <c r="F78" s="11">
        <f>IF('O. Virgen Extra'!$D$29=$R$78,'TAM Automático'!F110,'TAM Automático'!F115)</f>
        <v>0.70384047267355976</v>
      </c>
      <c r="G78" s="11">
        <f>IF('O. Virgen Extra'!$D$29=$R$78,'TAM Automático'!G110,'TAM Automático'!G115)</f>
        <v>0.68834389639019011</v>
      </c>
      <c r="H78" s="11">
        <f>IF('O. Virgen Extra'!$D$29=$R$78,'TAM Automático'!H110,'TAM Automático'!H115)</f>
        <v>0.77039550972457904</v>
      </c>
      <c r="I78" s="11">
        <f>IF('O. Virgen Extra'!$D$29=$R$78,'TAM Automático'!I110,'TAM Automático'!I115)</f>
        <v>0.72309247094492168</v>
      </c>
      <c r="J78" s="11">
        <f>IF('O. Virgen Extra'!$D$29=$R$78,'TAM Automático'!J110,'TAM Automático'!J115)</f>
        <v>0.76607676969092731</v>
      </c>
      <c r="K78" s="11">
        <f>IF('O. Virgen Extra'!$D$29=$R$78,'TAM Automático'!K110,'TAM Automático'!K115)</f>
        <v>0.6934875228241022</v>
      </c>
      <c r="L78" s="11">
        <f>IF('O. Virgen Extra'!$D$29=$R$78,'TAM Automático'!L110,'TAM Automático'!L115)</f>
        <v>0.72783251231527091</v>
      </c>
      <c r="M78" s="11">
        <f>IF('O. Virgen Extra'!$D$29=$R$78,'TAM Automático'!M110,'TAM Automático'!M115)</f>
        <v>0.69549046954904692</v>
      </c>
      <c r="N78" s="11">
        <f>IF('O. Virgen Extra'!$D$29=$R$78,'TAM Automático'!N110,'TAM Automático'!N115)</f>
        <v>0.85038598211003547</v>
      </c>
      <c r="O78" s="11">
        <f>IF('O. Virgen Extra'!$D$29=$R$78,'TAM Automático'!O110,'TAM Automático'!O115)</f>
        <v>0.77016317016317015</v>
      </c>
      <c r="P78" s="11">
        <f>IF('O. Virgen Extra'!$D$29=$R$78,'TAM Automático'!P110,'TAM Automático'!P115)</f>
        <v>0.75313912606730282</v>
      </c>
      <c r="R78">
        <v>1</v>
      </c>
      <c r="S78" s="14" t="s">
        <v>81</v>
      </c>
    </row>
    <row r="79" spans="2:19" ht="15.75" x14ac:dyDescent="0.25">
      <c r="C79" s="10" t="s">
        <v>70</v>
      </c>
      <c r="D79" s="11">
        <f>IF('O. Virgen Extra'!$D$29=$R$78,'TAM Automático'!D111,'TAM Automático'!D116)</f>
        <v>0.29695829413609282</v>
      </c>
      <c r="E79" s="11">
        <f>IF('O. Virgen Extra'!$D$29=$R$78,'TAM Automático'!E111,'TAM Automático'!E116)</f>
        <v>0.26417354272025556</v>
      </c>
      <c r="F79" s="11">
        <f>IF('O. Virgen Extra'!$D$29=$R$78,'TAM Automático'!F111,'TAM Automático'!F116)</f>
        <v>0.29615952732644019</v>
      </c>
      <c r="G79" s="11">
        <f>IF('O. Virgen Extra'!$D$29=$R$78,'TAM Automático'!G111,'TAM Automático'!G116)</f>
        <v>0.31165610360980989</v>
      </c>
      <c r="H79" s="11">
        <f>IF('O. Virgen Extra'!$D$29=$R$78,'TAM Automático'!H111,'TAM Automático'!H116)</f>
        <v>0.22960449027542096</v>
      </c>
      <c r="I79" s="11">
        <f>IF('O. Virgen Extra'!$D$29=$R$78,'TAM Automático'!I111,'TAM Automático'!I116)</f>
        <v>0.27690752905507837</v>
      </c>
      <c r="J79" s="11">
        <f>IF('O. Virgen Extra'!$D$29=$R$78,'TAM Automático'!J111,'TAM Automático'!J116)</f>
        <v>0.2339232303090728</v>
      </c>
      <c r="K79" s="11">
        <f>IF('O. Virgen Extra'!$D$29=$R$78,'TAM Automático'!K111,'TAM Automático'!K116)</f>
        <v>0.30651247717589775</v>
      </c>
      <c r="L79" s="11">
        <f>IF('O. Virgen Extra'!$D$29=$R$78,'TAM Automático'!L111,'TAM Automático'!L116)</f>
        <v>0.27216748768472909</v>
      </c>
      <c r="M79" s="11">
        <f>IF('O. Virgen Extra'!$D$29=$R$78,'TAM Automático'!M111,'TAM Automático'!M116)</f>
        <v>0.30450953045095303</v>
      </c>
      <c r="N79" s="11">
        <f>IF('O. Virgen Extra'!$D$29=$R$78,'TAM Automático'!N111,'TAM Automático'!N116)</f>
        <v>0.14961401788996445</v>
      </c>
      <c r="O79" s="11">
        <f>IF('O. Virgen Extra'!$D$29=$R$78,'TAM Automático'!O111,'TAM Automático'!O116)</f>
        <v>0.22983682983682982</v>
      </c>
      <c r="P79" s="11">
        <f>IF('O. Virgen Extra'!$D$29=$R$78,'TAM Automático'!P111,'TAM Automático'!P116)</f>
        <v>0.24686087393269715</v>
      </c>
      <c r="R79">
        <v>2</v>
      </c>
      <c r="S79" s="14" t="s">
        <v>82</v>
      </c>
    </row>
    <row r="81" spans="2:20" ht="15.75" x14ac:dyDescent="0.25">
      <c r="B81" s="13"/>
      <c r="C81" s="14" t="s">
        <v>83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R81" s="13"/>
      <c r="S81" s="13"/>
      <c r="T81" s="13"/>
    </row>
    <row r="82" spans="2:20" ht="16.5" thickBot="1" x14ac:dyDescent="0.3">
      <c r="C82" s="2"/>
      <c r="D82" s="54">
        <f>D77</f>
        <v>44593</v>
      </c>
      <c r="E82" s="54">
        <f t="shared" ref="E82:P82" si="10">E77</f>
        <v>44621</v>
      </c>
      <c r="F82" s="54">
        <f t="shared" si="10"/>
        <v>44652</v>
      </c>
      <c r="G82" s="54">
        <f t="shared" si="10"/>
        <v>44682</v>
      </c>
      <c r="H82" s="54">
        <f t="shared" si="10"/>
        <v>44713</v>
      </c>
      <c r="I82" s="54">
        <f t="shared" si="10"/>
        <v>44743</v>
      </c>
      <c r="J82" s="54">
        <f t="shared" si="10"/>
        <v>44774</v>
      </c>
      <c r="K82" s="54">
        <f t="shared" si="10"/>
        <v>44805</v>
      </c>
      <c r="L82" s="54">
        <f t="shared" si="10"/>
        <v>44835</v>
      </c>
      <c r="M82" s="54">
        <f t="shared" si="10"/>
        <v>44866</v>
      </c>
      <c r="N82" s="54">
        <f t="shared" si="10"/>
        <v>44896</v>
      </c>
      <c r="O82" s="54">
        <f t="shared" si="10"/>
        <v>44927</v>
      </c>
      <c r="P82" s="54">
        <f t="shared" si="10"/>
        <v>44958</v>
      </c>
      <c r="R82">
        <v>1</v>
      </c>
      <c r="S82" s="14" t="s">
        <v>29</v>
      </c>
    </row>
    <row r="83" spans="2:20" ht="15.75" x14ac:dyDescent="0.25">
      <c r="C83" s="10" t="s">
        <v>69</v>
      </c>
      <c r="D83" s="11">
        <f>IF('O. Virgen Extra'!$N$29=$R$82,'TAM Automático'!D120,IF('O. Virgen Extra'!$N$29=$R$83,'TAM Automático'!D125,'TAM Automático'!D130))</f>
        <v>0.75273136246786632</v>
      </c>
      <c r="E83" s="11">
        <f>IF('O. Virgen Extra'!$N$29=$R$82,'TAM Automático'!E120,IF('O. Virgen Extra'!$N$29=$R$83,'TAM Automático'!E125,'TAM Automático'!E130))</f>
        <v>0.80238855714484092</v>
      </c>
      <c r="F83" s="11">
        <f>IF('O. Virgen Extra'!$N$29=$R$82,'TAM Automático'!F120,IF('O. Virgen Extra'!$N$29=$R$83,'TAM Automático'!F125,'TAM Automático'!F130))</f>
        <v>0.78527062999112685</v>
      </c>
      <c r="G83" s="11">
        <f>IF('O. Virgen Extra'!$N$29=$R$82,'TAM Automático'!G120,IF('O. Virgen Extra'!$N$29=$R$83,'TAM Automático'!G125,'TAM Automático'!G130))</f>
        <v>0.78098870470881621</v>
      </c>
      <c r="H83" s="11">
        <f>IF('O. Virgen Extra'!$N$29=$R$82,'TAM Automático'!H120,IF('O. Virgen Extra'!$N$29=$R$83,'TAM Automático'!H125,'TAM Automático'!H130))</f>
        <v>0.80448930800903173</v>
      </c>
      <c r="I83" s="11">
        <f>IF('O. Virgen Extra'!$N$29=$R$82,'TAM Automático'!I120,IF('O. Virgen Extra'!$N$29=$R$83,'TAM Automático'!I125,'TAM Automático'!I130))</f>
        <v>0.77675760755508927</v>
      </c>
      <c r="J83" s="11">
        <f>IF('O. Virgen Extra'!$N$29=$R$82,'TAM Automático'!J120,IF('O. Virgen Extra'!$N$29=$R$83,'TAM Automático'!J125,'TAM Automático'!J130))</f>
        <v>0.81277479237909134</v>
      </c>
      <c r="K83" s="11">
        <f>IF('O. Virgen Extra'!$N$29=$R$82,'TAM Automático'!K120,IF('O. Virgen Extra'!$N$29=$R$83,'TAM Automático'!K125,'TAM Automático'!K130))</f>
        <v>0.77592751316272801</v>
      </c>
      <c r="L83" s="11">
        <f>IF('O. Virgen Extra'!$N$29=$R$82,'TAM Automático'!L120,IF('O. Virgen Extra'!$N$29=$R$83,'TAM Automático'!L125,'TAM Automático'!L130))</f>
        <v>0.8236400100275757</v>
      </c>
      <c r="M83" s="11">
        <f>IF('O. Virgen Extra'!$N$29=$R$82,'TAM Automático'!M120,IF('O. Virgen Extra'!$N$29=$R$83,'TAM Automático'!M125,'TAM Automático'!M130))</f>
        <v>0.77174039243004766</v>
      </c>
      <c r="N83" s="11">
        <f>IF('O. Virgen Extra'!$N$29=$R$82,'TAM Automático'!N120,IF('O. Virgen Extra'!$N$29=$R$83,'TAM Automático'!N125,'TAM Automático'!N130))</f>
        <v>0.87545193866101489</v>
      </c>
      <c r="O83" s="11">
        <f>IF('O. Virgen Extra'!$N$29=$R$82,'TAM Automático'!O120,IF('O. Virgen Extra'!$N$29=$R$83,'TAM Automático'!O125,'TAM Automático'!O130))</f>
        <v>0.82066978754051134</v>
      </c>
      <c r="P83" s="11">
        <f>IF('O. Virgen Extra'!$N$29=$R$82,'TAM Automático'!P120,IF('O. Virgen Extra'!$N$29=$R$83,'TAM Automático'!P125,'TAM Automático'!P130))</f>
        <v>0.79432176656151421</v>
      </c>
      <c r="R83">
        <v>2</v>
      </c>
      <c r="S83" s="7" t="s">
        <v>34</v>
      </c>
    </row>
    <row r="84" spans="2:20" ht="15.75" x14ac:dyDescent="0.25">
      <c r="C84" s="10" t="s">
        <v>70</v>
      </c>
      <c r="D84" s="11">
        <f>IF('O. Virgen Extra'!$N$29=$R$82,'TAM Automático'!D121,IF('O. Virgen Extra'!$N$29=$R$83,'TAM Automático'!D126,'TAM Automático'!D131))</f>
        <v>0.24726863753213368</v>
      </c>
      <c r="E84" s="11">
        <f>IF('O. Virgen Extra'!$N$29=$R$82,'TAM Automático'!E121,IF('O. Virgen Extra'!$N$29=$R$83,'TAM Automático'!E126,'TAM Automático'!E131))</f>
        <v>0.197611442855159</v>
      </c>
      <c r="F84" s="11">
        <f>IF('O. Virgen Extra'!$N$29=$R$82,'TAM Automático'!F121,IF('O. Virgen Extra'!$N$29=$R$83,'TAM Automático'!F126,'TAM Automático'!F131))</f>
        <v>0.2147293700088731</v>
      </c>
      <c r="G84" s="11">
        <f>IF('O. Virgen Extra'!$N$29=$R$82,'TAM Automático'!G121,IF('O. Virgen Extra'!$N$29=$R$83,'TAM Automático'!G126,'TAM Automático'!G131))</f>
        <v>0.21901129529118379</v>
      </c>
      <c r="H84" s="11">
        <f>IF('O. Virgen Extra'!$N$29=$R$82,'TAM Automático'!H121,IF('O. Virgen Extra'!$N$29=$R$83,'TAM Automático'!H126,'TAM Automático'!H131))</f>
        <v>0.19551069199096824</v>
      </c>
      <c r="I84" s="11">
        <f>IF('O. Virgen Extra'!$N$29=$R$82,'TAM Automático'!I121,IF('O. Virgen Extra'!$N$29=$R$83,'TAM Automático'!I126,'TAM Automático'!I131))</f>
        <v>0.22324239244491081</v>
      </c>
      <c r="J84" s="11">
        <f>IF('O. Virgen Extra'!$N$29=$R$82,'TAM Automático'!J121,IF('O. Virgen Extra'!$N$29=$R$83,'TAM Automático'!J126,'TAM Automático'!J131))</f>
        <v>0.18722520762090866</v>
      </c>
      <c r="K84" s="11">
        <f>IF('O. Virgen Extra'!$N$29=$R$82,'TAM Automático'!K121,IF('O. Virgen Extra'!$N$29=$R$83,'TAM Automático'!K126,'TAM Automático'!K131))</f>
        <v>0.22407248683727196</v>
      </c>
      <c r="L84" s="11">
        <f>IF('O. Virgen Extra'!$N$29=$R$82,'TAM Automático'!L121,IF('O. Virgen Extra'!$N$29=$R$83,'TAM Automático'!L126,'TAM Automático'!L131))</f>
        <v>0.17635998997242416</v>
      </c>
      <c r="M84" s="11">
        <f>IF('O. Virgen Extra'!$N$29=$R$82,'TAM Automático'!M121,IF('O. Virgen Extra'!$N$29=$R$83,'TAM Automático'!M126,'TAM Automático'!M131))</f>
        <v>0.22825960756995242</v>
      </c>
      <c r="N84" s="11">
        <f>IF('O. Virgen Extra'!$N$29=$R$82,'TAM Automático'!N121,IF('O. Virgen Extra'!$N$29=$R$83,'TAM Automático'!N126,'TAM Automático'!N131))</f>
        <v>0.12454806133898517</v>
      </c>
      <c r="O84" s="11">
        <f>IF('O. Virgen Extra'!$N$29=$R$82,'TAM Automático'!O121,IF('O. Virgen Extra'!$N$29=$R$83,'TAM Automático'!O126,'TAM Automático'!O131))</f>
        <v>0.17933021245948866</v>
      </c>
      <c r="P84" s="11">
        <f>IF('O. Virgen Extra'!$N$29=$R$82,'TAM Automático'!P121,IF('O. Virgen Extra'!$N$29=$R$83,'TAM Automático'!P126,'TAM Automático'!P131))</f>
        <v>0.20567823343848582</v>
      </c>
      <c r="R84">
        <v>2</v>
      </c>
      <c r="S84" s="7" t="s">
        <v>39</v>
      </c>
    </row>
    <row r="90" spans="2:20" ht="27" customHeight="1" x14ac:dyDescent="0.25">
      <c r="B90" s="17"/>
      <c r="C90" s="21" t="s">
        <v>78</v>
      </c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T90" t="s">
        <v>84</v>
      </c>
    </row>
    <row r="91" spans="2:20" ht="15.75" x14ac:dyDescent="0.25">
      <c r="C91" s="14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2:20" ht="15.75" x14ac:dyDescent="0.25">
      <c r="C92" s="14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2:20" ht="15.75" x14ac:dyDescent="0.25">
      <c r="B93" s="13"/>
      <c r="C93" s="14" t="s">
        <v>79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pans="2:20" ht="16.5" thickBot="1" x14ac:dyDescent="0.3">
      <c r="C94" s="2"/>
      <c r="D94" s="54">
        <f>D72</f>
        <v>44593</v>
      </c>
      <c r="E94" s="54">
        <f t="shared" ref="E94:P94" si="11">E72</f>
        <v>44621</v>
      </c>
      <c r="F94" s="54">
        <f t="shared" si="11"/>
        <v>44652</v>
      </c>
      <c r="G94" s="54">
        <f t="shared" si="11"/>
        <v>44682</v>
      </c>
      <c r="H94" s="54">
        <f t="shared" si="11"/>
        <v>44713</v>
      </c>
      <c r="I94" s="54">
        <f t="shared" si="11"/>
        <v>44743</v>
      </c>
      <c r="J94" s="54">
        <f t="shared" si="11"/>
        <v>44774</v>
      </c>
      <c r="K94" s="54">
        <f t="shared" si="11"/>
        <v>44805</v>
      </c>
      <c r="L94" s="54">
        <f t="shared" si="11"/>
        <v>44835</v>
      </c>
      <c r="M94" s="54">
        <f t="shared" si="11"/>
        <v>44866</v>
      </c>
      <c r="N94" s="54">
        <f t="shared" si="11"/>
        <v>44896</v>
      </c>
      <c r="O94" s="54">
        <f t="shared" si="11"/>
        <v>44927</v>
      </c>
      <c r="P94" s="54">
        <f t="shared" si="11"/>
        <v>44958</v>
      </c>
    </row>
    <row r="95" spans="2:20" ht="15.75" x14ac:dyDescent="0.25">
      <c r="C95" s="10" t="s">
        <v>69</v>
      </c>
      <c r="D95" s="11">
        <f>'TAM Automático'!D137</f>
        <v>0.91132795927025889</v>
      </c>
      <c r="E95" s="11">
        <f>'TAM Automático'!E137</f>
        <v>0.91229796205200286</v>
      </c>
      <c r="F95" s="11">
        <f>'TAM Automático'!F137</f>
        <v>0.91310790785396734</v>
      </c>
      <c r="G95" s="11">
        <f>'TAM Automático'!G137</f>
        <v>0.92529348986125937</v>
      </c>
      <c r="H95" s="11">
        <f>'TAM Automático'!H137</f>
        <v>0.91198074974670718</v>
      </c>
      <c r="I95" s="11">
        <f>'TAM Automático'!I137</f>
        <v>0.9147596561327036</v>
      </c>
      <c r="J95" s="11">
        <f>'TAM Automático'!J137</f>
        <v>0.92655706228249124</v>
      </c>
      <c r="K95" s="11">
        <f>'TAM Automático'!K137</f>
        <v>0.89996285749659533</v>
      </c>
      <c r="L95" s="11">
        <f>'TAM Automático'!L137</f>
        <v>0.91167416528534229</v>
      </c>
      <c r="M95" s="11">
        <f>'TAM Automático'!M137</f>
        <v>0.93311620332674183</v>
      </c>
      <c r="N95" s="11">
        <f>'TAM Automático'!N137</f>
        <v>0.94706810732062641</v>
      </c>
      <c r="O95" s="11">
        <f>'TAM Automático'!O137</f>
        <v>0.92784975632949018</v>
      </c>
      <c r="P95" s="11">
        <f>'TAM Automático'!P137</f>
        <v>0.9422243620606644</v>
      </c>
    </row>
    <row r="96" spans="2:20" ht="15.75" x14ac:dyDescent="0.25">
      <c r="C96" s="10" t="s">
        <v>70</v>
      </c>
      <c r="D96" s="11">
        <f>'TAM Automático'!D138</f>
        <v>8.8672040729741192E-2</v>
      </c>
      <c r="E96" s="11">
        <f>'TAM Automático'!E138</f>
        <v>8.7702037947997205E-2</v>
      </c>
      <c r="F96" s="11">
        <f>'TAM Automático'!F138</f>
        <v>8.6892092146032593E-2</v>
      </c>
      <c r="G96" s="11">
        <f>'TAM Automático'!G138</f>
        <v>7.4706510138740662E-2</v>
      </c>
      <c r="H96" s="11">
        <f>'TAM Automático'!H138</f>
        <v>8.8019250253292797E-2</v>
      </c>
      <c r="I96" s="11">
        <f>'TAM Automático'!I138</f>
        <v>8.5240343867296287E-2</v>
      </c>
      <c r="J96" s="11">
        <f>'TAM Automático'!J138</f>
        <v>7.3442937717508705E-2</v>
      </c>
      <c r="K96" s="11">
        <f>'TAM Automático'!K138</f>
        <v>0.10003714250340473</v>
      </c>
      <c r="L96" s="11">
        <f>'TAM Automático'!L138</f>
        <v>8.8325834714657839E-2</v>
      </c>
      <c r="M96" s="11">
        <f>'TAM Automático'!M138</f>
        <v>6.6883796673258111E-2</v>
      </c>
      <c r="N96" s="11">
        <f>'TAM Automático'!N138</f>
        <v>5.2931892679373559E-2</v>
      </c>
      <c r="O96" s="11">
        <f>'TAM Automático'!O138</f>
        <v>7.2150243670509928E-2</v>
      </c>
      <c r="P96" s="11">
        <f>'TAM Automático'!P138</f>
        <v>5.7775637939335579E-2</v>
      </c>
    </row>
    <row r="98" spans="2:20" ht="15.75" x14ac:dyDescent="0.25">
      <c r="B98" s="13"/>
      <c r="C98" s="14" t="s">
        <v>80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</row>
    <row r="99" spans="2:20" ht="16.5" thickBot="1" x14ac:dyDescent="0.3">
      <c r="C99" s="2"/>
      <c r="D99" s="54">
        <f>D94</f>
        <v>44593</v>
      </c>
      <c r="E99" s="54">
        <f t="shared" ref="E99:P99" si="12">E94</f>
        <v>44621</v>
      </c>
      <c r="F99" s="54">
        <f t="shared" si="12"/>
        <v>44652</v>
      </c>
      <c r="G99" s="54">
        <f t="shared" si="12"/>
        <v>44682</v>
      </c>
      <c r="H99" s="54">
        <f t="shared" si="12"/>
        <v>44713</v>
      </c>
      <c r="I99" s="54">
        <f t="shared" si="12"/>
        <v>44743</v>
      </c>
      <c r="J99" s="54">
        <f t="shared" si="12"/>
        <v>44774</v>
      </c>
      <c r="K99" s="54">
        <f t="shared" si="12"/>
        <v>44805</v>
      </c>
      <c r="L99" s="54">
        <f t="shared" si="12"/>
        <v>44835</v>
      </c>
      <c r="M99" s="54">
        <f t="shared" si="12"/>
        <v>44866</v>
      </c>
      <c r="N99" s="54">
        <f t="shared" si="12"/>
        <v>44896</v>
      </c>
      <c r="O99" s="54">
        <f t="shared" si="12"/>
        <v>44927</v>
      </c>
      <c r="P99" s="54">
        <f t="shared" si="12"/>
        <v>44958</v>
      </c>
    </row>
    <row r="100" spans="2:20" ht="15.75" x14ac:dyDescent="0.25">
      <c r="C100" s="10" t="s">
        <v>69</v>
      </c>
      <c r="D100" s="11">
        <f>IF('O. Virgen '!$D$29=$R$100,'TAM Automático'!D142,'TAM Automático'!D147)</f>
        <v>0.99350840956034236</v>
      </c>
      <c r="E100" s="11">
        <f>IF('O. Virgen '!$D$29=$R$100,'TAM Automático'!E142,'TAM Automático'!E147)</f>
        <v>0.98197047132311188</v>
      </c>
      <c r="F100" s="11">
        <f>IF('O. Virgen '!$D$29=$R$100,'TAM Automático'!F142,'TAM Automático'!F147)</f>
        <v>0.97519841269841268</v>
      </c>
      <c r="G100" s="11">
        <f>IF('O. Virgen '!$D$29=$R$100,'TAM Automático'!G142,'TAM Automático'!G147)</f>
        <v>0.97969884377520833</v>
      </c>
      <c r="H100" s="11">
        <f>IF('O. Virgen '!$D$29=$R$100,'TAM Automático'!H142,'TAM Automático'!H147)</f>
        <v>1</v>
      </c>
      <c r="I100" s="11">
        <f>IF('O. Virgen '!$D$29=$R$100,'TAM Automático'!I142,'TAM Automático'!I147)</f>
        <v>1</v>
      </c>
      <c r="J100" s="11">
        <f>IF('O. Virgen '!$D$29=$R$100,'TAM Automático'!J142,'TAM Automático'!J147)</f>
        <v>0.9857542919761354</v>
      </c>
      <c r="K100" s="11">
        <f>IF('O. Virgen '!$D$29=$R$100,'TAM Automático'!K142,'TAM Automático'!K147)</f>
        <v>0.97966014418125646</v>
      </c>
      <c r="L100" s="11">
        <f>IF('O. Virgen '!$D$29=$R$100,'TAM Automático'!L142,'TAM Automático'!L147)</f>
        <v>1</v>
      </c>
      <c r="M100" s="11">
        <f>IF('O. Virgen '!$D$29=$R$100,'TAM Automático'!M142,'TAM Automático'!M147)</f>
        <v>0.99305233904585466</v>
      </c>
      <c r="N100" s="11">
        <f>IF('O. Virgen '!$D$29=$R$100,'TAM Automático'!N142,'TAM Automático'!N147)</f>
        <v>0.98338870431893699</v>
      </c>
      <c r="O100" s="11">
        <f>IF('O. Virgen '!$D$29=$R$100,'TAM Automático'!O142,'TAM Automático'!O147)</f>
        <v>0.93948928960425993</v>
      </c>
      <c r="P100" s="11">
        <f>IF('O. Virgen '!$D$29=$R$100,'TAM Automático'!P142,'TAM Automático'!P147)</f>
        <v>1</v>
      </c>
      <c r="R100">
        <v>1</v>
      </c>
      <c r="S100" s="14" t="s">
        <v>81</v>
      </c>
    </row>
    <row r="101" spans="2:20" ht="15.75" x14ac:dyDescent="0.25">
      <c r="C101" s="10" t="s">
        <v>70</v>
      </c>
      <c r="D101" s="11">
        <f>IF('O. Virgen '!$D$29=$R$100,'TAM Automático'!D143,'TAM Automático'!D148)</f>
        <v>6.4915904396577158E-3</v>
      </c>
      <c r="E101" s="11">
        <f>IF('O. Virgen '!$D$29=$R$100,'TAM Automático'!E143,'TAM Automático'!E148)</f>
        <v>1.8029528676888132E-2</v>
      </c>
      <c r="F101" s="11">
        <f>IF('O. Virgen '!$D$29=$R$100,'TAM Automático'!F143,'TAM Automático'!F148)</f>
        <v>2.48015873015873E-2</v>
      </c>
      <c r="G101" s="11">
        <f>IF('O. Virgen '!$D$29=$R$100,'TAM Automático'!G143,'TAM Automático'!G148)</f>
        <v>2.030115622479161E-2</v>
      </c>
      <c r="H101" s="11">
        <f>IF('O. Virgen '!$D$29=$R$100,'TAM Automático'!H143,'TAM Automático'!H148)</f>
        <v>0</v>
      </c>
      <c r="I101" s="11">
        <f>IF('O. Virgen '!$D$29=$R$100,'TAM Automático'!I143,'TAM Automático'!I148)</f>
        <v>0</v>
      </c>
      <c r="J101" s="11">
        <f>IF('O. Virgen '!$D$29=$R$100,'TAM Automático'!J143,'TAM Automático'!J148)</f>
        <v>1.4245708023864604E-2</v>
      </c>
      <c r="K101" s="11">
        <f>IF('O. Virgen '!$D$29=$R$100,'TAM Automático'!K143,'TAM Automático'!K148)</f>
        <v>2.0339855818743566E-2</v>
      </c>
      <c r="L101" s="11">
        <f>IF('O. Virgen '!$D$29=$R$100,'TAM Automático'!L143,'TAM Automático'!L148)</f>
        <v>0</v>
      </c>
      <c r="M101" s="11">
        <f>IF('O. Virgen '!$D$29=$R$100,'TAM Automático'!M143,'TAM Automático'!M148)</f>
        <v>6.9476609541454376E-3</v>
      </c>
      <c r="N101" s="11">
        <f>IF('O. Virgen '!$D$29=$R$100,'TAM Automático'!N143,'TAM Automático'!N148)</f>
        <v>1.6611295681063124E-2</v>
      </c>
      <c r="O101" s="11">
        <f>IF('O. Virgen '!$D$29=$R$100,'TAM Automático'!O143,'TAM Automático'!O148)</f>
        <v>6.0510710395740047E-2</v>
      </c>
      <c r="P101" s="11">
        <f>IF('O. Virgen '!$D$29=$R$100,'TAM Automático'!P143,'TAM Automático'!P148)</f>
        <v>0</v>
      </c>
      <c r="R101">
        <v>2</v>
      </c>
      <c r="S101" s="14" t="s">
        <v>82</v>
      </c>
    </row>
    <row r="103" spans="2:20" ht="15.75" x14ac:dyDescent="0.25">
      <c r="B103" s="13"/>
      <c r="C103" s="14" t="s">
        <v>83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R103" s="13"/>
      <c r="S103" s="13"/>
      <c r="T103" s="13"/>
    </row>
    <row r="104" spans="2:20" ht="16.5" thickBot="1" x14ac:dyDescent="0.3">
      <c r="C104" s="2"/>
      <c r="D104" s="54">
        <f>D99</f>
        <v>44593</v>
      </c>
      <c r="E104" s="54">
        <f t="shared" ref="E104:P104" si="13">E99</f>
        <v>44621</v>
      </c>
      <c r="F104" s="54">
        <f t="shared" si="13"/>
        <v>44652</v>
      </c>
      <c r="G104" s="54">
        <f t="shared" si="13"/>
        <v>44682</v>
      </c>
      <c r="H104" s="54">
        <f t="shared" si="13"/>
        <v>44713</v>
      </c>
      <c r="I104" s="54">
        <f t="shared" si="13"/>
        <v>44743</v>
      </c>
      <c r="J104" s="54">
        <f t="shared" si="13"/>
        <v>44774</v>
      </c>
      <c r="K104" s="54">
        <f t="shared" si="13"/>
        <v>44805</v>
      </c>
      <c r="L104" s="54">
        <f t="shared" si="13"/>
        <v>44835</v>
      </c>
      <c r="M104" s="54">
        <f t="shared" si="13"/>
        <v>44866</v>
      </c>
      <c r="N104" s="54">
        <f t="shared" si="13"/>
        <v>44896</v>
      </c>
      <c r="O104" s="54">
        <f t="shared" si="13"/>
        <v>44927</v>
      </c>
      <c r="P104" s="54">
        <f t="shared" si="13"/>
        <v>44958</v>
      </c>
      <c r="R104">
        <v>1</v>
      </c>
      <c r="S104" s="14" t="s">
        <v>29</v>
      </c>
    </row>
    <row r="105" spans="2:20" ht="15.75" x14ac:dyDescent="0.25">
      <c r="C105" s="10" t="s">
        <v>69</v>
      </c>
      <c r="D105" s="11">
        <f>IF('O. Virgen '!$N$29=$R$104,'TAM Automático'!D152,IF('O. Virgen '!$N$29=$R$105,'TAM Automático'!D157,'TAM Automático'!D162))</f>
        <v>0.98677325581395359</v>
      </c>
      <c r="E105" s="11">
        <f>IF('O. Virgen '!$N$29=$R$104,'TAM Automático'!E152,IF('O. Virgen '!$N$29=$R$105,'TAM Automático'!E157,'TAM Automático'!E162))</f>
        <v>0.98826979472140764</v>
      </c>
      <c r="F105" s="11">
        <f>IF('O. Virgen '!$N$29=$R$104,'TAM Automático'!F152,IF('O. Virgen '!$N$29=$R$105,'TAM Automático'!F157,'TAM Automático'!F162))</f>
        <v>0.89612553811970552</v>
      </c>
      <c r="G105" s="11">
        <f>IF('O. Virgen '!$N$29=$R$104,'TAM Automático'!G152,IF('O. Virgen '!$N$29=$R$105,'TAM Automático'!G157,'TAM Automático'!G162))</f>
        <v>0.91795104261106064</v>
      </c>
      <c r="H105" s="11">
        <f>IF('O. Virgen '!$N$29=$R$104,'TAM Automático'!H152,IF('O. Virgen '!$N$29=$R$105,'TAM Automático'!H157,'TAM Automático'!H162))</f>
        <v>0.98468912262015706</v>
      </c>
      <c r="I105" s="11">
        <f>IF('O. Virgen '!$N$29=$R$104,'TAM Automático'!I152,IF('O. Virgen '!$N$29=$R$105,'TAM Automático'!I157,'TAM Automático'!I162))</f>
        <v>0.88282667876588028</v>
      </c>
      <c r="J105" s="11">
        <f>IF('O. Virgen '!$N$29=$R$104,'TAM Automático'!J152,IF('O. Virgen '!$N$29=$R$105,'TAM Automático'!J157,'TAM Automático'!J162))</f>
        <v>0.87915742793791574</v>
      </c>
      <c r="K105" s="11">
        <f>IF('O. Virgen '!$N$29=$R$104,'TAM Automático'!K152,IF('O. Virgen '!$N$29=$R$105,'TAM Automático'!K157,'TAM Automático'!K162))</f>
        <v>0.96570537802026502</v>
      </c>
      <c r="L105" s="11">
        <f>IF('O. Virgen '!$N$29=$R$104,'TAM Automático'!L152,IF('O. Virgen '!$N$29=$R$105,'TAM Automático'!L157,'TAM Automático'!L162))</f>
        <v>0.90591088982509893</v>
      </c>
      <c r="M105" s="11">
        <f>IF('O. Virgen '!$N$29=$R$104,'TAM Automático'!M152,IF('O. Virgen '!$N$29=$R$105,'TAM Automático'!M157,'TAM Automático'!M162))</f>
        <v>0.89327172320522941</v>
      </c>
      <c r="N105" s="11">
        <f>IF('O. Virgen '!$N$29=$R$104,'TAM Automático'!N152,IF('O. Virgen '!$N$29=$R$105,'TAM Automático'!N157,'TAM Automático'!N162))</f>
        <v>0.89719626168224298</v>
      </c>
      <c r="O105" s="11">
        <f>IF('O. Virgen '!$N$29=$R$104,'TAM Automático'!O152,IF('O. Virgen '!$N$29=$R$105,'TAM Automático'!O157,'TAM Automático'!O162))</f>
        <v>0.81031468531468531</v>
      </c>
      <c r="P105" s="11">
        <f>IF('O. Virgen '!$N$29=$R$104,'TAM Automático'!P152,IF('O. Virgen '!$N$29=$R$105,'TAM Automático'!P157,'TAM Automático'!P162))</f>
        <v>0.98905056908226474</v>
      </c>
      <c r="R105">
        <v>2</v>
      </c>
      <c r="S105" s="7" t="s">
        <v>34</v>
      </c>
    </row>
    <row r="106" spans="2:20" ht="15.75" x14ac:dyDescent="0.25">
      <c r="C106" s="10" t="s">
        <v>70</v>
      </c>
      <c r="D106" s="11">
        <f>IF('O. Virgen '!$N$29=$R$104,'TAM Automático'!D153,IF('O. Virgen '!$N$29=$R$105,'TAM Automático'!D158,'TAM Automático'!D163))</f>
        <v>1.3226744186046512E-2</v>
      </c>
      <c r="E106" s="11">
        <f>IF('O. Virgen '!$N$29=$R$104,'TAM Automático'!E153,IF('O. Virgen '!$N$29=$R$105,'TAM Automático'!E158,'TAM Automático'!E163))</f>
        <v>1.1730205278592375E-2</v>
      </c>
      <c r="F106" s="11">
        <f>IF('O. Virgen '!$N$29=$R$104,'TAM Automático'!F153,IF('O. Virgen '!$N$29=$R$105,'TAM Automático'!F158,'TAM Automático'!F163))</f>
        <v>0.10387446188029441</v>
      </c>
      <c r="G106" s="11">
        <f>IF('O. Virgen '!$N$29=$R$104,'TAM Automático'!G153,IF('O. Virgen '!$N$29=$R$105,'TAM Automático'!G158,'TAM Automático'!G163))</f>
        <v>8.2048957388939248E-2</v>
      </c>
      <c r="H106" s="11">
        <f>IF('O. Virgen '!$N$29=$R$104,'TAM Automático'!H153,IF('O. Virgen '!$N$29=$R$105,'TAM Automático'!H158,'TAM Automático'!H163))</f>
        <v>1.5310877379842895E-2</v>
      </c>
      <c r="I106" s="11">
        <f>IF('O. Virgen '!$N$29=$R$104,'TAM Automático'!I153,IF('O. Virgen '!$N$29=$R$105,'TAM Automático'!I158,'TAM Automático'!I163))</f>
        <v>0.11717332123411979</v>
      </c>
      <c r="J106" s="11">
        <f>IF('O. Virgen '!$N$29=$R$104,'TAM Automático'!J153,IF('O. Virgen '!$N$29=$R$105,'TAM Automático'!J158,'TAM Automático'!J163))</f>
        <v>0.12084257206208425</v>
      </c>
      <c r="K106" s="11">
        <f>IF('O. Virgen '!$N$29=$R$104,'TAM Automático'!K153,IF('O. Virgen '!$N$29=$R$105,'TAM Automático'!K158,'TAM Automático'!K163))</f>
        <v>3.4294621979734999E-2</v>
      </c>
      <c r="L106" s="11">
        <f>IF('O. Virgen '!$N$29=$R$104,'TAM Automático'!L153,IF('O. Virgen '!$N$29=$R$105,'TAM Automático'!L158,'TAM Automático'!L163))</f>
        <v>9.4089110174901069E-2</v>
      </c>
      <c r="M106" s="11">
        <f>IF('O. Virgen '!$N$29=$R$104,'TAM Automático'!M153,IF('O. Virgen '!$N$29=$R$105,'TAM Automático'!M158,'TAM Automático'!M163))</f>
        <v>0.10672827679477065</v>
      </c>
      <c r="N106" s="11">
        <f>IF('O. Virgen '!$N$29=$R$104,'TAM Automático'!N153,IF('O. Virgen '!$N$29=$R$105,'TAM Automático'!N158,'TAM Automático'!N163))</f>
        <v>0.10280373831775702</v>
      </c>
      <c r="O106" s="11">
        <f>IF('O. Virgen '!$N$29=$R$104,'TAM Automático'!O153,IF('O. Virgen '!$N$29=$R$105,'TAM Automático'!O158,'TAM Automático'!O163))</f>
        <v>0.18968531468531469</v>
      </c>
      <c r="P106" s="11">
        <f>IF('O. Virgen '!$N$29=$R$104,'TAM Automático'!P153,IF('O. Virgen '!$N$29=$R$105,'TAM Automático'!P158,'TAM Automático'!P163))</f>
        <v>1.0949430917735195E-2</v>
      </c>
      <c r="R106">
        <v>2</v>
      </c>
      <c r="S106" s="7" t="s">
        <v>39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2578125" defaultRowHeight="15" x14ac:dyDescent="0.25"/>
  <sheetData>
    <row r="2" spans="2:2" ht="21" x14ac:dyDescent="0.35">
      <c r="B2" s="3" t="s">
        <v>85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"/>
  <sheetViews>
    <sheetView showGridLines="0" showRowColHeaders="0" zoomScale="70" zoomScaleNormal="70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1:U53"/>
  <sheetViews>
    <sheetView showGridLines="0" showRowColHeaders="0" zoomScale="70" zoomScaleNormal="70" workbookViewId="0">
      <selection activeCell="M29" sqref="M29"/>
    </sheetView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8">
        <v>1</v>
      </c>
      <c r="N29" s="58">
        <v>1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8"/>
  <dimension ref="A1:Y53"/>
  <sheetViews>
    <sheetView showGridLines="0" showRowColHeaders="0" zoomScale="70" zoomScaleNormal="7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9:19" ht="4.5" customHeight="1" x14ac:dyDescent="0.25"/>
    <row r="8" spans="19:19" ht="30" x14ac:dyDescent="0.25">
      <c r="S8" s="56" t="s">
        <v>3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8">
        <v>2</v>
      </c>
      <c r="N29" s="58">
        <v>1</v>
      </c>
    </row>
    <row r="30" spans="1:14" ht="18.75" customHeight="1" x14ac:dyDescent="0.25">
      <c r="B30" s="23" t="s">
        <v>2</v>
      </c>
      <c r="K30" s="22" t="s">
        <v>2</v>
      </c>
    </row>
    <row r="33" spans="25:25" x14ac:dyDescent="0.25">
      <c r="Y33" s="55"/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9"/>
  <dimension ref="A1:U53"/>
  <sheetViews>
    <sheetView showGridLines="0" showRowColHeaders="0" topLeftCell="A10" zoomScale="80" zoomScaleNormal="80" zoomScaleSheetLayoutView="7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:1" ht="4.5" customHeight="1" x14ac:dyDescent="0.25">
      <c r="A1">
        <v>25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8">
        <v>2</v>
      </c>
      <c r="N29" s="58">
        <v>3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0"/>
  <dimension ref="A1:U53"/>
  <sheetViews>
    <sheetView showGridLines="0" showRowColHeaders="0" zoomScale="85" zoomScaleNormal="85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4.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8">
        <v>1</v>
      </c>
      <c r="N29" s="58">
        <v>1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1"/>
  <dimension ref="A1:U53"/>
  <sheetViews>
    <sheetView showGridLines="0" showRowColHeaders="0" zoomScale="85" zoomScaleNormal="85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4.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8">
        <v>1</v>
      </c>
      <c r="N29" s="58">
        <v>1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B6:P10"/>
  <sheetViews>
    <sheetView showGridLines="0" showRowColHeaders="0" zoomScale="85" zoomScaleNormal="85" zoomScaleSheetLayoutView="80" workbookViewId="0"/>
  </sheetViews>
  <sheetFormatPr baseColWidth="10" defaultColWidth="11.42578125" defaultRowHeight="15" x14ac:dyDescent="0.25"/>
  <cols>
    <col min="1" max="1" width="2.85546875" customWidth="1"/>
    <col min="14" max="14" width="2.140625" customWidth="1"/>
  </cols>
  <sheetData>
    <row r="6" spans="2:16" x14ac:dyDescent="0.25">
      <c r="B6" s="15" t="s">
        <v>4</v>
      </c>
    </row>
    <row r="7" spans="2:16" ht="7.5" customHeight="1" x14ac:dyDescent="0.25">
      <c r="B7" s="15"/>
    </row>
    <row r="8" spans="2:16" ht="218.1" customHeight="1" x14ac:dyDescent="0.25">
      <c r="B8" s="62" t="s">
        <v>86</v>
      </c>
      <c r="C8" s="63"/>
      <c r="D8" s="63"/>
      <c r="E8" s="63"/>
      <c r="F8" s="63"/>
      <c r="G8" s="63"/>
      <c r="H8" s="63"/>
      <c r="I8" s="63"/>
      <c r="J8" s="63"/>
      <c r="K8" s="63"/>
      <c r="L8" s="63"/>
      <c r="M8" s="64"/>
      <c r="P8" s="56"/>
    </row>
    <row r="9" spans="2:16" ht="218.1" customHeight="1" x14ac:dyDescent="0.25">
      <c r="B9" s="65"/>
      <c r="C9" s="66"/>
      <c r="D9" s="66"/>
      <c r="E9" s="66"/>
      <c r="F9" s="66"/>
      <c r="G9" s="66"/>
      <c r="H9" s="66"/>
      <c r="I9" s="66"/>
      <c r="J9" s="66"/>
      <c r="K9" s="66"/>
      <c r="L9" s="66"/>
      <c r="M9" s="67"/>
    </row>
    <row r="10" spans="2:16" ht="13.5" customHeight="1" x14ac:dyDescent="0.25">
      <c r="B10" s="68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70"/>
    </row>
  </sheetData>
  <mergeCells count="1">
    <mergeCell ref="B8:M10"/>
  </mergeCells>
  <pageMargins left="0.23622047244094491" right="0.23622047244094491" top="0.35433070866141736" bottom="0.35433070866141736" header="0.31496062992125984" footer="0.31496062992125984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Y414"/>
  <sheetViews>
    <sheetView showGridLines="0" zoomScale="85" zoomScaleNormal="85" workbookViewId="0">
      <pane xSplit="1" ySplit="4" topLeftCell="B5" activePane="bottomRight" state="frozen"/>
      <selection activeCell="O400" sqref="O400"/>
      <selection pane="topRight" activeCell="O400" sqref="O400"/>
      <selection pane="bottomLeft" activeCell="O400" sqref="O400"/>
      <selection pane="bottomRight" activeCell="T7" sqref="T7:T8"/>
    </sheetView>
  </sheetViews>
  <sheetFormatPr baseColWidth="10" defaultColWidth="11.42578125" defaultRowHeight="15" x14ac:dyDescent="0.25"/>
  <cols>
    <col min="1" max="1" width="38.42578125" bestFit="1" customWidth="1"/>
    <col min="3" max="3" width="10.85546875"/>
    <col min="4" max="4" width="8.85546875" bestFit="1" customWidth="1"/>
    <col min="5" max="5" width="10.85546875"/>
    <col min="7" max="7" width="11.42578125" style="20"/>
    <col min="8" max="10" width="10.85546875" style="20"/>
    <col min="11" max="12" width="11.42578125" style="20"/>
    <col min="13" max="13" width="10.85546875" style="20"/>
    <col min="14" max="14" width="7.42578125" style="20" bestFit="1" customWidth="1"/>
    <col min="15" max="15" width="9.7109375" style="20" customWidth="1"/>
    <col min="16" max="16" width="8.140625" style="20" bestFit="1" customWidth="1"/>
    <col min="17" max="17" width="7.85546875" style="20" bestFit="1" customWidth="1"/>
    <col min="18" max="19" width="10.85546875" style="20"/>
    <col min="20" max="20" width="9.140625" customWidth="1"/>
    <col min="22" max="22" width="6.28515625" customWidth="1"/>
    <col min="23" max="23" width="7.140625" bestFit="1" customWidth="1"/>
    <col min="24" max="24" width="6.7109375" customWidth="1"/>
  </cols>
  <sheetData>
    <row r="1" spans="1:23" x14ac:dyDescent="0.25">
      <c r="A1" t="s">
        <v>5</v>
      </c>
    </row>
    <row r="2" spans="1:23" x14ac:dyDescent="0.25">
      <c r="A2" t="s">
        <v>6</v>
      </c>
    </row>
    <row r="3" spans="1:23" x14ac:dyDescent="0.25">
      <c r="A3" t="s">
        <v>7</v>
      </c>
    </row>
    <row r="4" spans="1:23" x14ac:dyDescent="0.25">
      <c r="A4" t="s">
        <v>8</v>
      </c>
      <c r="B4" s="1">
        <v>44378</v>
      </c>
      <c r="C4" s="1">
        <v>44409</v>
      </c>
      <c r="D4" s="1">
        <v>44440</v>
      </c>
      <c r="E4" s="1">
        <v>44470</v>
      </c>
      <c r="F4" s="60">
        <v>44501</v>
      </c>
      <c r="G4" s="60">
        <v>44531</v>
      </c>
      <c r="H4" s="60">
        <v>44562</v>
      </c>
      <c r="I4" s="60">
        <v>44593</v>
      </c>
      <c r="J4" s="60">
        <v>44621</v>
      </c>
      <c r="K4" s="60">
        <v>44652</v>
      </c>
      <c r="L4" s="60">
        <v>44682</v>
      </c>
      <c r="M4" s="60">
        <v>44713</v>
      </c>
      <c r="N4" s="60">
        <v>44743</v>
      </c>
      <c r="O4" s="60">
        <v>44774</v>
      </c>
      <c r="P4" s="60">
        <v>44805</v>
      </c>
      <c r="Q4" s="60">
        <v>44835</v>
      </c>
      <c r="R4" s="60">
        <v>44866</v>
      </c>
      <c r="S4" s="1">
        <v>44896</v>
      </c>
      <c r="T4" s="1">
        <v>44927</v>
      </c>
      <c r="U4" s="1">
        <v>44958</v>
      </c>
      <c r="V4" s="1"/>
      <c r="W4" s="1"/>
    </row>
    <row r="5" spans="1:23" x14ac:dyDescent="0.25">
      <c r="A5" t="s">
        <v>9</v>
      </c>
      <c r="F5" s="20"/>
      <c r="S5"/>
    </row>
    <row r="6" spans="1:23" x14ac:dyDescent="0.25">
      <c r="A6" t="s">
        <v>10</v>
      </c>
      <c r="B6">
        <v>100</v>
      </c>
      <c r="C6">
        <v>100</v>
      </c>
      <c r="D6">
        <v>100</v>
      </c>
      <c r="E6">
        <v>100</v>
      </c>
      <c r="F6" s="20">
        <v>100</v>
      </c>
      <c r="G6" s="20">
        <v>100</v>
      </c>
      <c r="H6" s="20">
        <v>100</v>
      </c>
      <c r="I6" s="20">
        <v>100</v>
      </c>
      <c r="J6" s="20">
        <v>100</v>
      </c>
      <c r="K6" s="20">
        <v>100</v>
      </c>
      <c r="L6" s="20">
        <v>100</v>
      </c>
      <c r="M6" s="20">
        <v>100</v>
      </c>
      <c r="N6" s="20">
        <v>100</v>
      </c>
      <c r="O6" s="20">
        <v>100</v>
      </c>
      <c r="P6" s="20">
        <v>100</v>
      </c>
      <c r="Q6" s="20">
        <v>100</v>
      </c>
      <c r="R6" s="20">
        <v>100</v>
      </c>
      <c r="S6">
        <v>100</v>
      </c>
      <c r="T6">
        <v>100</v>
      </c>
      <c r="U6">
        <v>100</v>
      </c>
    </row>
    <row r="7" spans="1:23" x14ac:dyDescent="0.25">
      <c r="A7" t="s">
        <v>11</v>
      </c>
      <c r="B7">
        <v>69.06</v>
      </c>
      <c r="C7">
        <v>67.98</v>
      </c>
      <c r="D7">
        <v>67.89</v>
      </c>
      <c r="E7">
        <v>70.37</v>
      </c>
      <c r="F7" s="20">
        <v>69.62</v>
      </c>
      <c r="G7" s="20">
        <v>70.7</v>
      </c>
      <c r="H7" s="20">
        <v>68.45</v>
      </c>
      <c r="I7" s="20">
        <v>67.709999999999994</v>
      </c>
      <c r="J7" s="20">
        <v>69.930000000000007</v>
      </c>
      <c r="K7" s="20">
        <v>71.38</v>
      </c>
      <c r="L7" s="20">
        <v>73.930000000000007</v>
      </c>
      <c r="M7" s="20">
        <v>75.849999999999994</v>
      </c>
      <c r="N7" s="20">
        <v>77.31</v>
      </c>
      <c r="O7" s="20">
        <v>79.31</v>
      </c>
      <c r="P7" s="20">
        <v>78.66</v>
      </c>
      <c r="Q7" s="20">
        <v>80.55</v>
      </c>
      <c r="R7" s="20">
        <v>82.18</v>
      </c>
      <c r="S7">
        <v>83.52</v>
      </c>
      <c r="T7">
        <v>82.9</v>
      </c>
      <c r="U7">
        <v>82.31</v>
      </c>
    </row>
    <row r="8" spans="1:23" x14ac:dyDescent="0.25">
      <c r="A8" t="s">
        <v>12</v>
      </c>
      <c r="B8">
        <v>2.33</v>
      </c>
      <c r="C8">
        <v>2.0099999999999998</v>
      </c>
      <c r="D8">
        <v>2.11</v>
      </c>
      <c r="E8">
        <v>1.57</v>
      </c>
      <c r="F8" s="20">
        <v>1.93</v>
      </c>
      <c r="G8" s="20">
        <v>1.83</v>
      </c>
      <c r="H8" s="20">
        <v>1.68</v>
      </c>
      <c r="I8" s="20">
        <v>1.9</v>
      </c>
      <c r="J8" s="20">
        <v>1.57</v>
      </c>
      <c r="K8" s="20">
        <v>1.59</v>
      </c>
      <c r="L8" s="20">
        <v>1.61</v>
      </c>
      <c r="M8" s="20">
        <v>1.58</v>
      </c>
      <c r="N8" s="20">
        <v>1.99</v>
      </c>
      <c r="O8" s="20">
        <v>1.81</v>
      </c>
      <c r="P8" s="20">
        <v>2.2000000000000002</v>
      </c>
      <c r="Q8" s="20">
        <v>1.55</v>
      </c>
      <c r="R8" s="20">
        <v>2.02</v>
      </c>
      <c r="S8">
        <v>1.25</v>
      </c>
      <c r="T8">
        <v>2.16</v>
      </c>
      <c r="U8">
        <v>1.95</v>
      </c>
    </row>
    <row r="9" spans="1:23" x14ac:dyDescent="0.25">
      <c r="A9" t="s">
        <v>13</v>
      </c>
      <c r="B9">
        <v>28.61</v>
      </c>
      <c r="C9">
        <v>30.02</v>
      </c>
      <c r="D9">
        <v>30.01</v>
      </c>
      <c r="E9">
        <v>28.05</v>
      </c>
      <c r="F9" s="20">
        <v>28.45</v>
      </c>
      <c r="G9" s="20">
        <v>27.47</v>
      </c>
      <c r="H9" s="20">
        <v>29.87</v>
      </c>
      <c r="I9" s="20">
        <v>30.39</v>
      </c>
      <c r="J9" s="20">
        <v>28.5</v>
      </c>
      <c r="K9" s="20">
        <v>27.03</v>
      </c>
      <c r="L9" s="20">
        <v>24.46</v>
      </c>
      <c r="M9" s="20">
        <v>22.56</v>
      </c>
      <c r="N9" s="20">
        <v>20.71</v>
      </c>
      <c r="O9" s="20">
        <v>18.88</v>
      </c>
      <c r="P9" s="20">
        <v>19.14</v>
      </c>
      <c r="Q9" s="20">
        <v>17.91</v>
      </c>
      <c r="R9" s="20">
        <v>15.81</v>
      </c>
      <c r="S9">
        <v>15.24</v>
      </c>
      <c r="T9">
        <v>14.94</v>
      </c>
      <c r="U9">
        <v>15.73</v>
      </c>
    </row>
    <row r="10" spans="1:23" x14ac:dyDescent="0.25">
      <c r="F10" s="20"/>
      <c r="S10"/>
    </row>
    <row r="11" spans="1:23" x14ac:dyDescent="0.25">
      <c r="A11" t="s">
        <v>14</v>
      </c>
      <c r="F11" s="20"/>
      <c r="S11"/>
    </row>
    <row r="12" spans="1:23" x14ac:dyDescent="0.25">
      <c r="A12" t="s">
        <v>15</v>
      </c>
      <c r="B12">
        <v>100</v>
      </c>
      <c r="C12">
        <v>100</v>
      </c>
      <c r="D12">
        <v>100</v>
      </c>
      <c r="E12">
        <v>100</v>
      </c>
      <c r="F12" s="20">
        <v>100</v>
      </c>
      <c r="G12" s="20">
        <v>100</v>
      </c>
      <c r="H12" s="20">
        <v>100</v>
      </c>
      <c r="I12" s="20">
        <v>100</v>
      </c>
      <c r="J12" s="20">
        <v>100</v>
      </c>
      <c r="K12" s="20">
        <v>100</v>
      </c>
      <c r="L12" s="20">
        <v>100</v>
      </c>
      <c r="M12" s="20">
        <v>100</v>
      </c>
      <c r="N12" s="20">
        <v>100</v>
      </c>
      <c r="O12" s="20">
        <v>100</v>
      </c>
      <c r="P12" s="20">
        <v>100</v>
      </c>
      <c r="Q12" s="20">
        <v>100</v>
      </c>
      <c r="R12" s="20">
        <v>100</v>
      </c>
      <c r="S12">
        <v>100</v>
      </c>
      <c r="T12">
        <v>100</v>
      </c>
      <c r="U12">
        <v>100</v>
      </c>
    </row>
    <row r="13" spans="1:23" x14ac:dyDescent="0.25">
      <c r="A13" t="s">
        <v>16</v>
      </c>
      <c r="B13">
        <v>64.489999999999995</v>
      </c>
      <c r="C13">
        <v>63.74</v>
      </c>
      <c r="D13">
        <v>63.25</v>
      </c>
      <c r="E13">
        <v>65.87</v>
      </c>
      <c r="F13" s="20">
        <v>65.42</v>
      </c>
      <c r="G13" s="20">
        <v>65.84</v>
      </c>
      <c r="H13" s="20">
        <v>64.12</v>
      </c>
      <c r="I13" s="20">
        <v>63.06</v>
      </c>
      <c r="J13" s="20">
        <v>65.98</v>
      </c>
      <c r="K13" s="20">
        <v>67.98</v>
      </c>
      <c r="L13" s="20">
        <v>70.3</v>
      </c>
      <c r="M13" s="20">
        <v>71.23</v>
      </c>
      <c r="N13" s="20">
        <v>73.760000000000005</v>
      </c>
      <c r="O13" s="20">
        <v>74.959999999999994</v>
      </c>
      <c r="P13" s="20">
        <v>74.62</v>
      </c>
      <c r="Q13" s="20">
        <v>77.150000000000006</v>
      </c>
      <c r="R13" s="20">
        <v>77.78</v>
      </c>
      <c r="S13">
        <v>81.760000000000005</v>
      </c>
      <c r="T13">
        <v>80.48</v>
      </c>
      <c r="U13">
        <v>79.290000000000006</v>
      </c>
    </row>
    <row r="14" spans="1:23" x14ac:dyDescent="0.25">
      <c r="A14" t="s">
        <v>17</v>
      </c>
      <c r="B14">
        <v>4.2</v>
      </c>
      <c r="C14">
        <v>3.7</v>
      </c>
      <c r="D14">
        <v>4.29</v>
      </c>
      <c r="E14">
        <v>3.55</v>
      </c>
      <c r="F14" s="20">
        <v>4.51</v>
      </c>
      <c r="G14" s="20">
        <v>4.7699999999999996</v>
      </c>
      <c r="H14" s="20">
        <v>4.12</v>
      </c>
      <c r="I14" s="20">
        <v>4.32</v>
      </c>
      <c r="J14" s="20">
        <v>3.2</v>
      </c>
      <c r="K14" s="20">
        <v>2.57</v>
      </c>
      <c r="L14" s="20">
        <v>3.63</v>
      </c>
      <c r="M14" s="20">
        <v>4.3499999999999996</v>
      </c>
      <c r="N14" s="20">
        <v>4.9800000000000004</v>
      </c>
      <c r="O14" s="20">
        <v>4.68</v>
      </c>
      <c r="P14" s="20">
        <v>4.8499999999999996</v>
      </c>
      <c r="Q14" s="20">
        <v>3.42</v>
      </c>
      <c r="R14" s="20">
        <v>6.47</v>
      </c>
      <c r="S14">
        <v>2.67</v>
      </c>
      <c r="T14">
        <v>3.7</v>
      </c>
      <c r="U14">
        <v>4.92</v>
      </c>
    </row>
    <row r="15" spans="1:23" x14ac:dyDescent="0.25">
      <c r="A15" t="s">
        <v>18</v>
      </c>
      <c r="B15">
        <v>31.31</v>
      </c>
      <c r="C15">
        <v>32.56</v>
      </c>
      <c r="D15">
        <v>32.46</v>
      </c>
      <c r="E15">
        <v>30.58</v>
      </c>
      <c r="F15" s="20">
        <v>30.07</v>
      </c>
      <c r="G15" s="20">
        <v>29.39</v>
      </c>
      <c r="H15" s="20">
        <v>31.76</v>
      </c>
      <c r="I15" s="20">
        <v>32.619999999999997</v>
      </c>
      <c r="J15" s="20">
        <v>30.82</v>
      </c>
      <c r="K15" s="20">
        <v>29.45</v>
      </c>
      <c r="L15" s="20">
        <v>26.07</v>
      </c>
      <c r="M15" s="20">
        <v>24.42</v>
      </c>
      <c r="N15" s="20">
        <v>21.26</v>
      </c>
      <c r="O15" s="20">
        <v>20.36</v>
      </c>
      <c r="P15" s="20">
        <v>20.53</v>
      </c>
      <c r="Q15" s="20">
        <v>19.43</v>
      </c>
      <c r="R15" s="20">
        <v>15.75</v>
      </c>
      <c r="S15">
        <v>15.57</v>
      </c>
      <c r="T15">
        <v>15.82</v>
      </c>
      <c r="U15">
        <v>15.79</v>
      </c>
    </row>
    <row r="16" spans="1:23" x14ac:dyDescent="0.25">
      <c r="F16" s="20"/>
      <c r="S16"/>
    </row>
    <row r="17" spans="1:21" x14ac:dyDescent="0.25">
      <c r="A17" t="s">
        <v>19</v>
      </c>
      <c r="F17" s="20"/>
      <c r="S17"/>
    </row>
    <row r="18" spans="1:21" x14ac:dyDescent="0.25">
      <c r="A18" t="s">
        <v>15</v>
      </c>
      <c r="B18">
        <v>100</v>
      </c>
      <c r="C18">
        <v>100</v>
      </c>
      <c r="D18">
        <v>100</v>
      </c>
      <c r="E18">
        <v>100</v>
      </c>
      <c r="F18" s="20">
        <v>100</v>
      </c>
      <c r="G18" s="20">
        <v>100</v>
      </c>
      <c r="H18" s="20">
        <v>100</v>
      </c>
      <c r="I18" s="20">
        <v>100</v>
      </c>
      <c r="J18" s="20">
        <v>100</v>
      </c>
      <c r="K18" s="20">
        <v>100</v>
      </c>
      <c r="L18" s="20">
        <v>100</v>
      </c>
      <c r="M18" s="20">
        <v>100</v>
      </c>
      <c r="N18" s="20">
        <v>100</v>
      </c>
      <c r="O18" s="20">
        <v>100</v>
      </c>
      <c r="P18" s="20">
        <v>100</v>
      </c>
      <c r="Q18" s="20">
        <v>100</v>
      </c>
      <c r="R18" s="20">
        <v>100</v>
      </c>
      <c r="S18">
        <v>100</v>
      </c>
      <c r="T18">
        <v>100</v>
      </c>
      <c r="U18">
        <v>100</v>
      </c>
    </row>
    <row r="19" spans="1:21" x14ac:dyDescent="0.25">
      <c r="A19" t="s">
        <v>16</v>
      </c>
      <c r="B19">
        <v>70.25</v>
      </c>
      <c r="C19">
        <v>69.63</v>
      </c>
      <c r="D19">
        <v>69.39</v>
      </c>
      <c r="E19">
        <v>71.400000000000006</v>
      </c>
      <c r="F19" s="20">
        <v>70.150000000000006</v>
      </c>
      <c r="G19" s="20">
        <v>72.25</v>
      </c>
      <c r="H19" s="20">
        <v>69.73</v>
      </c>
      <c r="I19" s="20">
        <v>69.12</v>
      </c>
      <c r="J19" s="20">
        <v>71.209999999999994</v>
      </c>
      <c r="K19" s="20">
        <v>72.510000000000005</v>
      </c>
      <c r="L19" s="20">
        <v>75.260000000000005</v>
      </c>
      <c r="M19" s="20">
        <v>77.53</v>
      </c>
      <c r="N19" s="20">
        <v>78.37</v>
      </c>
      <c r="O19" s="20">
        <v>80.73</v>
      </c>
      <c r="P19" s="20">
        <v>79.959999999999994</v>
      </c>
      <c r="Q19" s="20">
        <v>81.92</v>
      </c>
      <c r="R19" s="20">
        <v>83.63</v>
      </c>
      <c r="S19">
        <v>84.43</v>
      </c>
      <c r="T19">
        <v>83.66</v>
      </c>
      <c r="U19">
        <v>83.39</v>
      </c>
    </row>
    <row r="20" spans="1:21" x14ac:dyDescent="0.25">
      <c r="A20" t="s">
        <v>17</v>
      </c>
      <c r="B20">
        <v>1.61</v>
      </c>
      <c r="C20">
        <v>1.17</v>
      </c>
      <c r="D20">
        <v>0.92</v>
      </c>
      <c r="E20">
        <v>0.77</v>
      </c>
      <c r="F20" s="20">
        <v>1.01</v>
      </c>
      <c r="G20" s="20">
        <v>0.7</v>
      </c>
      <c r="H20" s="20">
        <v>0.76</v>
      </c>
      <c r="I20" s="20">
        <v>1</v>
      </c>
      <c r="J20" s="20">
        <v>0.72</v>
      </c>
      <c r="K20" s="20">
        <v>0.94</v>
      </c>
      <c r="L20" s="20">
        <v>0.61</v>
      </c>
      <c r="M20" s="20">
        <v>0.63</v>
      </c>
      <c r="N20" s="20">
        <v>0.79</v>
      </c>
      <c r="O20" s="20">
        <v>0.85</v>
      </c>
      <c r="P20" s="20">
        <v>1.21</v>
      </c>
      <c r="Q20" s="20">
        <v>0.75</v>
      </c>
      <c r="R20" s="20">
        <v>0.41</v>
      </c>
      <c r="S20">
        <v>0.63</v>
      </c>
      <c r="T20">
        <v>1.57</v>
      </c>
      <c r="U20">
        <v>1.05</v>
      </c>
    </row>
    <row r="21" spans="1:21" x14ac:dyDescent="0.25">
      <c r="A21" t="s">
        <v>18</v>
      </c>
      <c r="B21">
        <v>28.14</v>
      </c>
      <c r="C21">
        <v>29.21</v>
      </c>
      <c r="D21">
        <v>29.69</v>
      </c>
      <c r="E21">
        <v>27.83</v>
      </c>
      <c r="F21" s="20">
        <v>28.83</v>
      </c>
      <c r="G21" s="20">
        <v>27.04</v>
      </c>
      <c r="H21" s="20">
        <v>29.51</v>
      </c>
      <c r="I21" s="20">
        <v>29.88</v>
      </c>
      <c r="J21" s="20">
        <v>28.08</v>
      </c>
      <c r="K21" s="20">
        <v>26.55</v>
      </c>
      <c r="L21" s="20">
        <v>24.14</v>
      </c>
      <c r="M21" s="20">
        <v>21.84</v>
      </c>
      <c r="N21" s="20">
        <v>20.84</v>
      </c>
      <c r="O21" s="20">
        <v>18.420000000000002</v>
      </c>
      <c r="P21" s="20">
        <v>18.829999999999998</v>
      </c>
      <c r="Q21" s="20">
        <v>17.329999999999998</v>
      </c>
      <c r="R21" s="20">
        <v>15.96</v>
      </c>
      <c r="S21">
        <v>14.94</v>
      </c>
      <c r="T21">
        <v>14.77</v>
      </c>
      <c r="U21">
        <v>15.56</v>
      </c>
    </row>
    <row r="22" spans="1:21" x14ac:dyDescent="0.25">
      <c r="F22" s="20"/>
      <c r="S22"/>
    </row>
    <row r="23" spans="1:21" x14ac:dyDescent="0.25">
      <c r="A23" t="s">
        <v>20</v>
      </c>
      <c r="F23" s="20"/>
      <c r="S23"/>
    </row>
    <row r="24" spans="1:21" x14ac:dyDescent="0.25">
      <c r="A24" t="s">
        <v>15</v>
      </c>
      <c r="B24">
        <v>100</v>
      </c>
      <c r="C24">
        <v>100</v>
      </c>
      <c r="D24">
        <v>100</v>
      </c>
      <c r="E24">
        <v>100</v>
      </c>
      <c r="F24" s="20">
        <v>100</v>
      </c>
      <c r="G24" s="20">
        <v>100</v>
      </c>
      <c r="H24" s="20">
        <v>100</v>
      </c>
      <c r="I24" s="20">
        <v>100</v>
      </c>
      <c r="J24" s="20">
        <v>100</v>
      </c>
      <c r="K24" s="20">
        <v>100</v>
      </c>
      <c r="L24" s="20">
        <v>100</v>
      </c>
      <c r="M24" s="20">
        <v>100</v>
      </c>
      <c r="N24" s="20">
        <v>100</v>
      </c>
      <c r="O24" s="20">
        <v>100</v>
      </c>
      <c r="P24" s="20">
        <v>100</v>
      </c>
      <c r="Q24" s="20">
        <v>100</v>
      </c>
      <c r="R24" s="20">
        <v>100</v>
      </c>
      <c r="S24">
        <v>100</v>
      </c>
      <c r="T24">
        <v>100</v>
      </c>
      <c r="U24">
        <v>100</v>
      </c>
    </row>
    <row r="25" spans="1:21" x14ac:dyDescent="0.25">
      <c r="A25" t="s">
        <v>16</v>
      </c>
      <c r="B25">
        <v>72.39</v>
      </c>
      <c r="C25">
        <v>68.260000000000005</v>
      </c>
      <c r="D25">
        <v>70.25</v>
      </c>
      <c r="E25">
        <v>74.38</v>
      </c>
      <c r="F25" s="20">
        <v>75.83</v>
      </c>
      <c r="G25" s="20">
        <v>72.27</v>
      </c>
      <c r="H25" s="20">
        <v>70.599999999999994</v>
      </c>
      <c r="I25" s="20">
        <v>69.33</v>
      </c>
      <c r="J25" s="20">
        <v>71.61</v>
      </c>
      <c r="K25" s="20">
        <v>72.739999999999995</v>
      </c>
      <c r="L25" s="20">
        <v>74.180000000000007</v>
      </c>
      <c r="M25" s="20">
        <v>75.11</v>
      </c>
      <c r="N25" s="20">
        <v>78.239999999999995</v>
      </c>
      <c r="O25" s="20">
        <v>79.25</v>
      </c>
      <c r="P25" s="20">
        <v>79.040000000000006</v>
      </c>
      <c r="Q25" s="20">
        <v>79.39</v>
      </c>
      <c r="R25" s="20">
        <v>83.16</v>
      </c>
      <c r="S25">
        <v>81.849999999999994</v>
      </c>
      <c r="T25">
        <v>83.15</v>
      </c>
      <c r="U25">
        <v>81.58</v>
      </c>
    </row>
    <row r="26" spans="1:21" x14ac:dyDescent="0.25">
      <c r="A26" t="s">
        <v>17</v>
      </c>
      <c r="B26">
        <v>2.52</v>
      </c>
      <c r="C26">
        <v>2.99</v>
      </c>
      <c r="D26">
        <v>3.99</v>
      </c>
      <c r="E26">
        <v>2.11</v>
      </c>
      <c r="F26" s="20">
        <v>1.89</v>
      </c>
      <c r="G26" s="20">
        <v>2.06</v>
      </c>
      <c r="H26" s="20">
        <v>1.73</v>
      </c>
      <c r="I26" s="20">
        <v>2.16</v>
      </c>
      <c r="J26" s="20">
        <v>2.65</v>
      </c>
      <c r="K26" s="20">
        <v>2.88</v>
      </c>
      <c r="L26" s="20">
        <v>3.02</v>
      </c>
      <c r="M26" s="20">
        <v>1.72</v>
      </c>
      <c r="N26" s="20">
        <v>3.03</v>
      </c>
      <c r="O26" s="20">
        <v>2</v>
      </c>
      <c r="P26" s="20">
        <v>2.87</v>
      </c>
      <c r="Q26" s="20">
        <v>2.46</v>
      </c>
      <c r="R26" s="20">
        <v>1.92</v>
      </c>
      <c r="S26">
        <v>1.85</v>
      </c>
      <c r="T26">
        <v>2.6</v>
      </c>
      <c r="U26">
        <v>1.69</v>
      </c>
    </row>
    <row r="27" spans="1:21" x14ac:dyDescent="0.25">
      <c r="A27" t="s">
        <v>18</v>
      </c>
      <c r="B27">
        <v>25.09</v>
      </c>
      <c r="C27">
        <v>28.74</v>
      </c>
      <c r="D27">
        <v>25.76</v>
      </c>
      <c r="E27">
        <v>23.52</v>
      </c>
      <c r="F27" s="20">
        <v>22.27</v>
      </c>
      <c r="G27" s="20">
        <v>25.67</v>
      </c>
      <c r="H27" s="20">
        <v>27.67</v>
      </c>
      <c r="I27" s="20">
        <v>28.52</v>
      </c>
      <c r="J27" s="20">
        <v>25.74</v>
      </c>
      <c r="K27" s="20">
        <v>24.37</v>
      </c>
      <c r="L27" s="20">
        <v>22.8</v>
      </c>
      <c r="M27" s="20">
        <v>23.18</v>
      </c>
      <c r="N27" s="20">
        <v>18.73</v>
      </c>
      <c r="O27" s="20">
        <v>18.75</v>
      </c>
      <c r="P27" s="20">
        <v>18.09</v>
      </c>
      <c r="Q27" s="20">
        <v>18.16</v>
      </c>
      <c r="R27" s="20">
        <v>14.92</v>
      </c>
      <c r="S27">
        <v>16.29</v>
      </c>
      <c r="T27">
        <v>14.25</v>
      </c>
      <c r="U27">
        <v>16.73</v>
      </c>
    </row>
    <row r="28" spans="1:21" x14ac:dyDescent="0.25">
      <c r="F28" s="20"/>
      <c r="S28"/>
    </row>
    <row r="29" spans="1:21" x14ac:dyDescent="0.25">
      <c r="F29" s="20"/>
      <c r="S29"/>
    </row>
    <row r="30" spans="1:21" x14ac:dyDescent="0.25">
      <c r="A30" t="s">
        <v>5</v>
      </c>
      <c r="F30" s="20"/>
      <c r="S30"/>
    </row>
    <row r="31" spans="1:21" x14ac:dyDescent="0.25">
      <c r="A31" t="s">
        <v>6</v>
      </c>
      <c r="F31" s="20"/>
      <c r="S31"/>
    </row>
    <row r="32" spans="1:21" x14ac:dyDescent="0.25">
      <c r="A32" t="s">
        <v>21</v>
      </c>
      <c r="F32" s="20"/>
      <c r="S32"/>
    </row>
    <row r="33" spans="1:23" x14ac:dyDescent="0.25">
      <c r="A33" t="s">
        <v>8</v>
      </c>
      <c r="B33" s="1">
        <v>44378</v>
      </c>
      <c r="C33" s="1">
        <v>44409</v>
      </c>
      <c r="D33" s="1">
        <v>44440</v>
      </c>
      <c r="E33" s="1">
        <v>44470</v>
      </c>
      <c r="F33" s="60">
        <v>44501</v>
      </c>
      <c r="G33" s="60">
        <v>44531</v>
      </c>
      <c r="H33" s="60">
        <v>44562</v>
      </c>
      <c r="I33" s="60">
        <v>44593</v>
      </c>
      <c r="J33" s="60">
        <v>44621</v>
      </c>
      <c r="K33" s="60">
        <v>44652</v>
      </c>
      <c r="L33" s="60">
        <v>44682</v>
      </c>
      <c r="M33" s="60">
        <v>44713</v>
      </c>
      <c r="N33" s="60">
        <v>44743</v>
      </c>
      <c r="O33" s="60">
        <v>44774</v>
      </c>
      <c r="P33" s="60">
        <v>44805</v>
      </c>
      <c r="Q33" s="60">
        <v>44835</v>
      </c>
      <c r="R33" s="60">
        <v>44866</v>
      </c>
      <c r="S33" s="1">
        <v>44896</v>
      </c>
      <c r="T33" s="1">
        <v>44927</v>
      </c>
      <c r="U33" s="1">
        <v>44958</v>
      </c>
      <c r="V33" s="1"/>
      <c r="W33" s="1"/>
    </row>
    <row r="34" spans="1:23" x14ac:dyDescent="0.25">
      <c r="A34" t="s">
        <v>9</v>
      </c>
      <c r="F34" s="20"/>
      <c r="S34"/>
    </row>
    <row r="35" spans="1:23" x14ac:dyDescent="0.25">
      <c r="A35" t="s">
        <v>10</v>
      </c>
      <c r="B35">
        <v>100</v>
      </c>
      <c r="C35">
        <v>100</v>
      </c>
      <c r="D35">
        <v>100</v>
      </c>
      <c r="E35">
        <v>100</v>
      </c>
      <c r="F35" s="20">
        <v>100</v>
      </c>
      <c r="G35" s="20">
        <v>100</v>
      </c>
      <c r="H35" s="20">
        <v>100</v>
      </c>
      <c r="I35" s="20">
        <v>100</v>
      </c>
      <c r="J35" s="20">
        <v>100</v>
      </c>
      <c r="K35" s="20">
        <v>100</v>
      </c>
      <c r="L35" s="20">
        <v>100</v>
      </c>
      <c r="M35" s="20">
        <v>100</v>
      </c>
      <c r="N35" s="20">
        <v>100</v>
      </c>
      <c r="O35" s="20">
        <v>100</v>
      </c>
      <c r="P35" s="20">
        <v>100</v>
      </c>
      <c r="Q35" s="20">
        <v>100</v>
      </c>
      <c r="R35" s="20">
        <v>100</v>
      </c>
      <c r="S35">
        <v>100</v>
      </c>
      <c r="T35">
        <v>100</v>
      </c>
      <c r="U35">
        <v>100</v>
      </c>
    </row>
    <row r="36" spans="1:23" x14ac:dyDescent="0.25">
      <c r="A36" t="s">
        <v>11</v>
      </c>
      <c r="B36">
        <v>66.36</v>
      </c>
      <c r="C36">
        <v>65.77</v>
      </c>
      <c r="D36">
        <v>65.180000000000007</v>
      </c>
      <c r="E36">
        <v>66.040000000000006</v>
      </c>
      <c r="F36" s="20">
        <v>66.25</v>
      </c>
      <c r="G36" s="20">
        <v>66.459999999999994</v>
      </c>
      <c r="H36" s="20">
        <v>64.2</v>
      </c>
      <c r="I36" s="20">
        <v>64.67</v>
      </c>
      <c r="J36" s="20">
        <v>65.58</v>
      </c>
      <c r="K36" s="20">
        <v>68.2</v>
      </c>
      <c r="L36" s="20">
        <v>69.95</v>
      </c>
      <c r="M36" s="20">
        <v>73.33</v>
      </c>
      <c r="N36" s="20">
        <v>74.81</v>
      </c>
      <c r="O36" s="20">
        <v>76.83</v>
      </c>
      <c r="P36" s="20">
        <v>77.209999999999994</v>
      </c>
      <c r="Q36" s="20">
        <v>78.58</v>
      </c>
      <c r="R36" s="20">
        <v>80.31</v>
      </c>
      <c r="S36">
        <v>81.64</v>
      </c>
      <c r="T36">
        <v>80.17</v>
      </c>
      <c r="U36">
        <v>80.400000000000006</v>
      </c>
    </row>
    <row r="37" spans="1:23" x14ac:dyDescent="0.25">
      <c r="A37" t="s">
        <v>12</v>
      </c>
      <c r="B37">
        <v>2.83</v>
      </c>
      <c r="C37">
        <v>2.95</v>
      </c>
      <c r="D37">
        <v>2.93</v>
      </c>
      <c r="E37">
        <v>2.67</v>
      </c>
      <c r="F37" s="20">
        <v>2.54</v>
      </c>
      <c r="G37" s="20">
        <v>2.5</v>
      </c>
      <c r="H37" s="20">
        <v>2.7</v>
      </c>
      <c r="I37" s="20">
        <v>2.42</v>
      </c>
      <c r="J37" s="20">
        <v>2.5499999999999998</v>
      </c>
      <c r="K37" s="20">
        <v>2.4</v>
      </c>
      <c r="L37" s="20">
        <v>2.61</v>
      </c>
      <c r="M37" s="20">
        <v>2.61</v>
      </c>
      <c r="N37" s="20">
        <v>2.72</v>
      </c>
      <c r="O37" s="20">
        <v>2.4300000000000002</v>
      </c>
      <c r="P37" s="20">
        <v>2.5099999999999998</v>
      </c>
      <c r="Q37" s="20">
        <v>2.23</v>
      </c>
      <c r="R37" s="20">
        <v>2.09</v>
      </c>
      <c r="S37">
        <v>2.34</v>
      </c>
      <c r="T37">
        <v>3.25</v>
      </c>
      <c r="U37">
        <v>3.04</v>
      </c>
    </row>
    <row r="38" spans="1:23" x14ac:dyDescent="0.25">
      <c r="A38" t="s">
        <v>13</v>
      </c>
      <c r="B38">
        <v>30.81</v>
      </c>
      <c r="C38">
        <v>31.28</v>
      </c>
      <c r="D38">
        <v>31.89</v>
      </c>
      <c r="E38">
        <v>31.29</v>
      </c>
      <c r="F38" s="20">
        <v>31.21</v>
      </c>
      <c r="G38" s="20">
        <v>31.04</v>
      </c>
      <c r="H38" s="20">
        <v>33.090000000000003</v>
      </c>
      <c r="I38" s="20">
        <v>32.909999999999997</v>
      </c>
      <c r="J38" s="20">
        <v>31.87</v>
      </c>
      <c r="K38" s="20">
        <v>29.4</v>
      </c>
      <c r="L38" s="20">
        <v>27.44</v>
      </c>
      <c r="M38" s="20">
        <v>24.06</v>
      </c>
      <c r="N38" s="20">
        <v>22.47</v>
      </c>
      <c r="O38" s="20">
        <v>20.74</v>
      </c>
      <c r="P38" s="20">
        <v>20.28</v>
      </c>
      <c r="Q38" s="20">
        <v>19.190000000000001</v>
      </c>
      <c r="R38" s="20">
        <v>17.600000000000001</v>
      </c>
      <c r="S38">
        <v>16.02</v>
      </c>
      <c r="T38">
        <v>16.57</v>
      </c>
      <c r="U38">
        <v>16.559999999999999</v>
      </c>
    </row>
    <row r="39" spans="1:23" x14ac:dyDescent="0.25">
      <c r="F39" s="20"/>
      <c r="S39"/>
    </row>
    <row r="40" spans="1:23" x14ac:dyDescent="0.25">
      <c r="A40" t="s">
        <v>14</v>
      </c>
      <c r="F40" s="20"/>
      <c r="S40"/>
    </row>
    <row r="41" spans="1:23" x14ac:dyDescent="0.25">
      <c r="A41" t="s">
        <v>15</v>
      </c>
      <c r="B41">
        <v>100</v>
      </c>
      <c r="C41">
        <v>100</v>
      </c>
      <c r="D41">
        <v>100</v>
      </c>
      <c r="E41">
        <v>100</v>
      </c>
      <c r="F41" s="20">
        <v>100</v>
      </c>
      <c r="G41" s="20">
        <v>100</v>
      </c>
      <c r="H41" s="20">
        <v>100</v>
      </c>
      <c r="I41" s="20">
        <v>100</v>
      </c>
      <c r="J41" s="20">
        <v>100</v>
      </c>
      <c r="K41" s="20">
        <v>100</v>
      </c>
      <c r="L41" s="20">
        <v>100</v>
      </c>
      <c r="M41" s="20">
        <v>100</v>
      </c>
      <c r="N41" s="20">
        <v>100</v>
      </c>
      <c r="O41" s="20">
        <v>100</v>
      </c>
      <c r="P41" s="20">
        <v>100</v>
      </c>
      <c r="Q41" s="20">
        <v>100</v>
      </c>
      <c r="R41" s="20">
        <v>100</v>
      </c>
      <c r="S41">
        <v>100</v>
      </c>
      <c r="T41">
        <v>100</v>
      </c>
      <c r="U41">
        <v>100</v>
      </c>
    </row>
    <row r="42" spans="1:23" x14ac:dyDescent="0.25">
      <c r="A42" t="s">
        <v>16</v>
      </c>
      <c r="B42">
        <v>62.4</v>
      </c>
      <c r="C42">
        <v>62.89</v>
      </c>
      <c r="D42">
        <v>62.12</v>
      </c>
      <c r="E42">
        <v>62.62</v>
      </c>
      <c r="F42" s="20">
        <v>64.290000000000006</v>
      </c>
      <c r="G42" s="20">
        <v>63.68</v>
      </c>
      <c r="H42" s="20">
        <v>61.66</v>
      </c>
      <c r="I42" s="20">
        <v>61.39</v>
      </c>
      <c r="J42" s="20">
        <v>62.55</v>
      </c>
      <c r="K42" s="20">
        <v>64.75</v>
      </c>
      <c r="L42" s="20">
        <v>66.2</v>
      </c>
      <c r="M42" s="20">
        <v>69.28</v>
      </c>
      <c r="N42" s="20">
        <v>71.11</v>
      </c>
      <c r="O42" s="20">
        <v>73</v>
      </c>
      <c r="P42" s="20">
        <v>74.34</v>
      </c>
      <c r="Q42" s="20">
        <v>75.599999999999994</v>
      </c>
      <c r="R42" s="20">
        <v>76.760000000000005</v>
      </c>
      <c r="S42">
        <v>78.819999999999993</v>
      </c>
      <c r="T42">
        <v>76.67</v>
      </c>
      <c r="U42">
        <v>75.959999999999994</v>
      </c>
    </row>
    <row r="43" spans="1:23" x14ac:dyDescent="0.25">
      <c r="A43" t="s">
        <v>17</v>
      </c>
      <c r="B43">
        <v>5.86</v>
      </c>
      <c r="C43">
        <v>5.71</v>
      </c>
      <c r="D43">
        <v>5.34</v>
      </c>
      <c r="E43">
        <v>5.41</v>
      </c>
      <c r="F43" s="20">
        <v>4.96</v>
      </c>
      <c r="G43" s="20">
        <v>4.8499999999999996</v>
      </c>
      <c r="H43" s="20">
        <v>5.25</v>
      </c>
      <c r="I43" s="20">
        <v>4.9000000000000004</v>
      </c>
      <c r="J43" s="20">
        <v>4.84</v>
      </c>
      <c r="K43" s="20">
        <v>4.9400000000000004</v>
      </c>
      <c r="L43" s="20">
        <v>5.71</v>
      </c>
      <c r="M43" s="20">
        <v>5.85</v>
      </c>
      <c r="N43" s="20">
        <v>6.52</v>
      </c>
      <c r="O43" s="20">
        <v>5.3</v>
      </c>
      <c r="P43" s="20">
        <v>6.08</v>
      </c>
      <c r="Q43" s="20">
        <v>5.61</v>
      </c>
      <c r="R43" s="20">
        <v>6.02</v>
      </c>
      <c r="S43">
        <v>5.55</v>
      </c>
      <c r="T43">
        <v>6.64</v>
      </c>
      <c r="U43">
        <v>7.73</v>
      </c>
    </row>
    <row r="44" spans="1:23" x14ac:dyDescent="0.25">
      <c r="A44" t="s">
        <v>18</v>
      </c>
      <c r="B44">
        <v>31.73</v>
      </c>
      <c r="C44">
        <v>31.4</v>
      </c>
      <c r="D44">
        <v>32.549999999999997</v>
      </c>
      <c r="E44">
        <v>31.97</v>
      </c>
      <c r="F44" s="20">
        <v>30.75</v>
      </c>
      <c r="G44" s="20">
        <v>31.46</v>
      </c>
      <c r="H44" s="20">
        <v>33.090000000000003</v>
      </c>
      <c r="I44" s="20">
        <v>33.72</v>
      </c>
      <c r="J44" s="20">
        <v>32.61</v>
      </c>
      <c r="K44" s="20">
        <v>30.32</v>
      </c>
      <c r="L44" s="20">
        <v>28.09</v>
      </c>
      <c r="M44" s="20">
        <v>24.87</v>
      </c>
      <c r="N44" s="20">
        <v>22.37</v>
      </c>
      <c r="O44" s="20">
        <v>21.71</v>
      </c>
      <c r="P44" s="20">
        <v>19.579999999999998</v>
      </c>
      <c r="Q44" s="20">
        <v>18.79</v>
      </c>
      <c r="R44" s="20">
        <v>17.22</v>
      </c>
      <c r="S44">
        <v>15.62</v>
      </c>
      <c r="T44">
        <v>16.690000000000001</v>
      </c>
      <c r="U44">
        <v>16.309999999999999</v>
      </c>
    </row>
    <row r="45" spans="1:23" x14ac:dyDescent="0.25">
      <c r="F45" s="20"/>
      <c r="S45"/>
    </row>
    <row r="46" spans="1:23" x14ac:dyDescent="0.25">
      <c r="A46" t="s">
        <v>19</v>
      </c>
      <c r="F46" s="20"/>
      <c r="S46"/>
    </row>
    <row r="47" spans="1:23" x14ac:dyDescent="0.25">
      <c r="A47" t="s">
        <v>15</v>
      </c>
      <c r="B47">
        <v>100</v>
      </c>
      <c r="C47">
        <v>100</v>
      </c>
      <c r="D47">
        <v>100</v>
      </c>
      <c r="E47">
        <v>100</v>
      </c>
      <c r="F47" s="20">
        <v>100</v>
      </c>
      <c r="G47" s="20">
        <v>100</v>
      </c>
      <c r="H47" s="20">
        <v>100</v>
      </c>
      <c r="I47" s="20">
        <v>100</v>
      </c>
      <c r="J47" s="20">
        <v>100</v>
      </c>
      <c r="K47" s="20">
        <v>100</v>
      </c>
      <c r="L47" s="20">
        <v>100</v>
      </c>
      <c r="M47" s="20">
        <v>100</v>
      </c>
      <c r="N47" s="20">
        <v>100</v>
      </c>
      <c r="O47" s="20">
        <v>100</v>
      </c>
      <c r="P47" s="20">
        <v>100</v>
      </c>
      <c r="Q47" s="20">
        <v>100</v>
      </c>
      <c r="R47" s="20">
        <v>100</v>
      </c>
      <c r="S47">
        <v>100</v>
      </c>
      <c r="T47">
        <v>100</v>
      </c>
      <c r="U47">
        <v>100</v>
      </c>
    </row>
    <row r="48" spans="1:23" x14ac:dyDescent="0.25">
      <c r="A48" t="s">
        <v>16</v>
      </c>
      <c r="B48">
        <v>67.28</v>
      </c>
      <c r="C48">
        <v>66.069999999999993</v>
      </c>
      <c r="D48">
        <v>65.680000000000007</v>
      </c>
      <c r="E48">
        <v>66.86</v>
      </c>
      <c r="F48" s="20">
        <v>66.47</v>
      </c>
      <c r="G48" s="20">
        <v>66.88</v>
      </c>
      <c r="H48" s="20">
        <v>64.55</v>
      </c>
      <c r="I48" s="20">
        <v>65.239999999999995</v>
      </c>
      <c r="J48" s="20">
        <v>65.98</v>
      </c>
      <c r="K48" s="20">
        <v>68.760000000000005</v>
      </c>
      <c r="L48" s="20">
        <v>70.739999999999995</v>
      </c>
      <c r="M48" s="20">
        <v>74.150000000000006</v>
      </c>
      <c r="N48" s="20">
        <v>75.569999999999993</v>
      </c>
      <c r="O48" s="20">
        <v>77.63</v>
      </c>
      <c r="P48" s="20">
        <v>77.900000000000006</v>
      </c>
      <c r="Q48" s="20">
        <v>79.27</v>
      </c>
      <c r="R48" s="20">
        <v>81.069999999999993</v>
      </c>
      <c r="S48">
        <v>82.3</v>
      </c>
      <c r="T48">
        <v>80.61</v>
      </c>
      <c r="U48">
        <v>81.28</v>
      </c>
    </row>
    <row r="49" spans="1:23" x14ac:dyDescent="0.25">
      <c r="A49" t="s">
        <v>17</v>
      </c>
      <c r="B49">
        <v>1.96</v>
      </c>
      <c r="C49">
        <v>2.21</v>
      </c>
      <c r="D49">
        <v>2.31</v>
      </c>
      <c r="E49">
        <v>1.89</v>
      </c>
      <c r="F49" s="20">
        <v>1.91</v>
      </c>
      <c r="G49" s="20">
        <v>1.95</v>
      </c>
      <c r="H49" s="20">
        <v>2.0699999999999998</v>
      </c>
      <c r="I49" s="20">
        <v>1.77</v>
      </c>
      <c r="J49" s="20">
        <v>1.99</v>
      </c>
      <c r="K49" s="20">
        <v>1.77</v>
      </c>
      <c r="L49" s="20">
        <v>1.77</v>
      </c>
      <c r="M49" s="20">
        <v>1.84</v>
      </c>
      <c r="N49" s="20">
        <v>1.78</v>
      </c>
      <c r="O49" s="20">
        <v>1.67</v>
      </c>
      <c r="P49" s="20">
        <v>1.62</v>
      </c>
      <c r="Q49" s="20">
        <v>1.29</v>
      </c>
      <c r="R49" s="20">
        <v>1.0900000000000001</v>
      </c>
      <c r="S49">
        <v>1.56</v>
      </c>
      <c r="T49">
        <v>2.36</v>
      </c>
      <c r="U49">
        <v>1.83</v>
      </c>
    </row>
    <row r="50" spans="1:23" x14ac:dyDescent="0.25">
      <c r="A50" t="s">
        <v>18</v>
      </c>
      <c r="B50">
        <v>30.76</v>
      </c>
      <c r="C50">
        <v>31.72</v>
      </c>
      <c r="D50">
        <v>32.01</v>
      </c>
      <c r="E50">
        <v>31.25</v>
      </c>
      <c r="F50" s="20">
        <v>31.61</v>
      </c>
      <c r="G50" s="20">
        <v>31.17</v>
      </c>
      <c r="H50" s="20">
        <v>33.380000000000003</v>
      </c>
      <c r="I50" s="20">
        <v>32.99</v>
      </c>
      <c r="J50" s="20">
        <v>32.04</v>
      </c>
      <c r="K50" s="20">
        <v>29.47</v>
      </c>
      <c r="L50" s="20">
        <v>27.48</v>
      </c>
      <c r="M50" s="20">
        <v>24.01</v>
      </c>
      <c r="N50" s="20">
        <v>22.65</v>
      </c>
      <c r="O50" s="20">
        <v>20.7</v>
      </c>
      <c r="P50" s="20">
        <v>20.48</v>
      </c>
      <c r="Q50" s="20">
        <v>19.440000000000001</v>
      </c>
      <c r="R50" s="20">
        <v>17.84</v>
      </c>
      <c r="S50">
        <v>16.14</v>
      </c>
      <c r="T50">
        <v>17.03</v>
      </c>
      <c r="U50">
        <v>16.89</v>
      </c>
    </row>
    <row r="51" spans="1:23" x14ac:dyDescent="0.25">
      <c r="F51" s="20"/>
      <c r="S51"/>
    </row>
    <row r="52" spans="1:23" x14ac:dyDescent="0.25">
      <c r="A52" t="s">
        <v>20</v>
      </c>
      <c r="F52" s="20"/>
      <c r="S52"/>
    </row>
    <row r="53" spans="1:23" x14ac:dyDescent="0.25">
      <c r="A53" t="s">
        <v>15</v>
      </c>
      <c r="B53">
        <v>100</v>
      </c>
      <c r="C53">
        <v>100</v>
      </c>
      <c r="D53">
        <v>100</v>
      </c>
      <c r="E53">
        <v>100</v>
      </c>
      <c r="F53" s="20">
        <v>100</v>
      </c>
      <c r="G53" s="20">
        <v>100</v>
      </c>
      <c r="H53" s="20">
        <v>100</v>
      </c>
      <c r="I53" s="20">
        <v>100</v>
      </c>
      <c r="J53" s="20">
        <v>100</v>
      </c>
      <c r="K53" s="20">
        <v>100</v>
      </c>
      <c r="L53" s="20">
        <v>100</v>
      </c>
      <c r="M53" s="20">
        <v>100</v>
      </c>
      <c r="N53" s="20">
        <v>100</v>
      </c>
      <c r="O53" s="20">
        <v>100</v>
      </c>
      <c r="P53" s="20">
        <v>100</v>
      </c>
      <c r="Q53" s="20">
        <v>100</v>
      </c>
      <c r="R53" s="20">
        <v>100</v>
      </c>
      <c r="S53">
        <v>100</v>
      </c>
      <c r="T53">
        <v>100</v>
      </c>
      <c r="U53">
        <v>100</v>
      </c>
    </row>
    <row r="54" spans="1:23" x14ac:dyDescent="0.25">
      <c r="A54" t="s">
        <v>16</v>
      </c>
      <c r="B54">
        <v>67.94</v>
      </c>
      <c r="C54">
        <v>68.77</v>
      </c>
      <c r="D54">
        <v>67.650000000000006</v>
      </c>
      <c r="E54">
        <v>67.14</v>
      </c>
      <c r="F54" s="20">
        <v>68.150000000000006</v>
      </c>
      <c r="G54" s="20">
        <v>68.59</v>
      </c>
      <c r="H54" s="20">
        <v>66.44</v>
      </c>
      <c r="I54" s="20">
        <v>66.67</v>
      </c>
      <c r="J54" s="20">
        <v>68.150000000000006</v>
      </c>
      <c r="K54" s="20">
        <v>70.42</v>
      </c>
      <c r="L54" s="20">
        <v>71.22</v>
      </c>
      <c r="M54" s="20">
        <v>74.510000000000005</v>
      </c>
      <c r="N54" s="20">
        <v>75.709999999999994</v>
      </c>
      <c r="O54" s="20">
        <v>77.33</v>
      </c>
      <c r="P54" s="20">
        <v>77.11</v>
      </c>
      <c r="Q54" s="20">
        <v>78.989999999999995</v>
      </c>
      <c r="R54" s="20">
        <v>80.89</v>
      </c>
      <c r="S54">
        <v>81.72</v>
      </c>
      <c r="T54">
        <v>82.79</v>
      </c>
      <c r="U54">
        <v>82.12</v>
      </c>
    </row>
    <row r="55" spans="1:23" x14ac:dyDescent="0.25">
      <c r="A55" t="s">
        <v>17</v>
      </c>
      <c r="B55">
        <v>2.6</v>
      </c>
      <c r="C55">
        <v>2.61</v>
      </c>
      <c r="D55">
        <v>2.34</v>
      </c>
      <c r="E55">
        <v>2.4500000000000002</v>
      </c>
      <c r="F55" s="20">
        <v>2.14</v>
      </c>
      <c r="G55" s="20">
        <v>1.74</v>
      </c>
      <c r="H55" s="20">
        <v>2.09</v>
      </c>
      <c r="I55" s="20">
        <v>2.09</v>
      </c>
      <c r="J55" s="20">
        <v>2.11</v>
      </c>
      <c r="K55" s="20">
        <v>2.0499999999999998</v>
      </c>
      <c r="L55" s="20">
        <v>2.71</v>
      </c>
      <c r="M55" s="20">
        <v>2.44</v>
      </c>
      <c r="N55" s="20">
        <v>2.83</v>
      </c>
      <c r="O55" s="20">
        <v>3.13</v>
      </c>
      <c r="P55" s="20">
        <v>2.82</v>
      </c>
      <c r="Q55" s="20">
        <v>2.83</v>
      </c>
      <c r="R55" s="20">
        <v>2.42</v>
      </c>
      <c r="S55">
        <v>2.37</v>
      </c>
      <c r="T55">
        <v>3.66</v>
      </c>
      <c r="U55">
        <v>2.96</v>
      </c>
    </row>
    <row r="56" spans="1:23" x14ac:dyDescent="0.25">
      <c r="A56" t="s">
        <v>18</v>
      </c>
      <c r="B56">
        <v>29.47</v>
      </c>
      <c r="C56">
        <v>28.61</v>
      </c>
      <c r="D56">
        <v>30.01</v>
      </c>
      <c r="E56">
        <v>30.42</v>
      </c>
      <c r="F56" s="20">
        <v>29.71</v>
      </c>
      <c r="G56" s="20">
        <v>29.67</v>
      </c>
      <c r="H56" s="20">
        <v>31.47</v>
      </c>
      <c r="I56" s="20">
        <v>31.24</v>
      </c>
      <c r="J56" s="20">
        <v>29.74</v>
      </c>
      <c r="K56" s="20">
        <v>27.53</v>
      </c>
      <c r="L56" s="20">
        <v>26.07</v>
      </c>
      <c r="M56" s="20">
        <v>23.05</v>
      </c>
      <c r="N56" s="20">
        <v>21.47</v>
      </c>
      <c r="O56" s="20">
        <v>19.54</v>
      </c>
      <c r="P56" s="20">
        <v>20.07</v>
      </c>
      <c r="Q56" s="20">
        <v>18.190000000000001</v>
      </c>
      <c r="R56" s="20">
        <v>16.68</v>
      </c>
      <c r="S56">
        <v>15.91</v>
      </c>
      <c r="T56">
        <v>13.55</v>
      </c>
      <c r="U56">
        <v>14.92</v>
      </c>
    </row>
    <row r="57" spans="1:23" x14ac:dyDescent="0.25">
      <c r="F57" s="20"/>
      <c r="S57"/>
    </row>
    <row r="58" spans="1:23" x14ac:dyDescent="0.25">
      <c r="F58" s="20"/>
      <c r="S58"/>
    </row>
    <row r="59" spans="1:23" x14ac:dyDescent="0.25">
      <c r="A59" t="s">
        <v>5</v>
      </c>
      <c r="F59" s="20"/>
      <c r="S59"/>
    </row>
    <row r="60" spans="1:23" x14ac:dyDescent="0.25">
      <c r="A60" t="s">
        <v>6</v>
      </c>
      <c r="F60" s="20"/>
      <c r="S60"/>
    </row>
    <row r="61" spans="1:23" x14ac:dyDescent="0.25">
      <c r="A61" t="s">
        <v>22</v>
      </c>
      <c r="F61" s="20"/>
      <c r="S61"/>
    </row>
    <row r="62" spans="1:23" x14ac:dyDescent="0.25">
      <c r="A62" t="s">
        <v>8</v>
      </c>
      <c r="B62" s="1">
        <v>44378</v>
      </c>
      <c r="C62" s="1">
        <v>44409</v>
      </c>
      <c r="D62" s="1">
        <v>44440</v>
      </c>
      <c r="E62" s="1">
        <v>44470</v>
      </c>
      <c r="F62" s="60">
        <v>44501</v>
      </c>
      <c r="G62" s="60">
        <v>44531</v>
      </c>
      <c r="H62" s="60">
        <v>44562</v>
      </c>
      <c r="I62" s="60">
        <v>44593</v>
      </c>
      <c r="J62" s="60">
        <v>44621</v>
      </c>
      <c r="K62" s="60">
        <v>44652</v>
      </c>
      <c r="L62" s="60">
        <v>44682</v>
      </c>
      <c r="M62" s="60">
        <v>44713</v>
      </c>
      <c r="N62" s="60">
        <v>44743</v>
      </c>
      <c r="O62" s="60">
        <v>44774</v>
      </c>
      <c r="P62" s="60">
        <v>44805</v>
      </c>
      <c r="Q62" s="60">
        <v>44835</v>
      </c>
      <c r="R62" s="60">
        <v>44866</v>
      </c>
      <c r="S62" s="1">
        <v>44896</v>
      </c>
      <c r="T62" s="1">
        <v>44927</v>
      </c>
      <c r="U62" s="1">
        <v>44958</v>
      </c>
      <c r="V62" s="1"/>
      <c r="W62" s="1"/>
    </row>
    <row r="63" spans="1:23" x14ac:dyDescent="0.25">
      <c r="A63" t="s">
        <v>9</v>
      </c>
      <c r="F63" s="20"/>
      <c r="S63"/>
    </row>
    <row r="64" spans="1:23" x14ac:dyDescent="0.25">
      <c r="A64" t="s">
        <v>10</v>
      </c>
      <c r="B64">
        <v>100</v>
      </c>
      <c r="C64">
        <v>100</v>
      </c>
      <c r="D64">
        <v>100</v>
      </c>
      <c r="E64">
        <v>100</v>
      </c>
      <c r="F64" s="20">
        <v>100</v>
      </c>
      <c r="G64" s="20">
        <v>100</v>
      </c>
      <c r="H64" s="20">
        <v>100</v>
      </c>
      <c r="I64" s="20">
        <v>100</v>
      </c>
      <c r="J64" s="20">
        <v>100</v>
      </c>
      <c r="K64" s="20">
        <v>100</v>
      </c>
      <c r="L64" s="20">
        <v>100</v>
      </c>
      <c r="M64" s="20">
        <v>100</v>
      </c>
      <c r="N64" s="20">
        <v>100</v>
      </c>
      <c r="O64" s="20">
        <v>100</v>
      </c>
      <c r="P64" s="20">
        <v>100</v>
      </c>
      <c r="Q64" s="20">
        <v>100</v>
      </c>
      <c r="R64" s="20">
        <v>100</v>
      </c>
      <c r="S64">
        <v>100</v>
      </c>
      <c r="T64">
        <v>100</v>
      </c>
      <c r="U64">
        <v>100</v>
      </c>
    </row>
    <row r="65" spans="1:21" x14ac:dyDescent="0.25">
      <c r="A65" t="s">
        <v>11</v>
      </c>
      <c r="B65">
        <v>68.45</v>
      </c>
      <c r="C65">
        <v>68.09</v>
      </c>
      <c r="D65">
        <v>67.13</v>
      </c>
      <c r="E65">
        <v>69.7</v>
      </c>
      <c r="F65" s="20">
        <v>69.31</v>
      </c>
      <c r="G65" s="20">
        <v>69.78</v>
      </c>
      <c r="H65" s="20">
        <v>65.81</v>
      </c>
      <c r="I65" s="20">
        <v>65.430000000000007</v>
      </c>
      <c r="J65" s="20">
        <v>69.180000000000007</v>
      </c>
      <c r="K65" s="20">
        <v>69.09</v>
      </c>
      <c r="L65" s="20">
        <v>70.73</v>
      </c>
      <c r="M65" s="20">
        <v>73.66</v>
      </c>
      <c r="N65" s="20">
        <v>74.41</v>
      </c>
      <c r="O65" s="20">
        <v>76.27</v>
      </c>
      <c r="P65" s="20">
        <v>74.59</v>
      </c>
      <c r="Q65" s="20">
        <v>77.260000000000005</v>
      </c>
      <c r="R65" s="20">
        <v>78.709999999999994</v>
      </c>
      <c r="S65">
        <v>80.59</v>
      </c>
      <c r="T65">
        <v>80.89</v>
      </c>
      <c r="U65">
        <v>79.56</v>
      </c>
    </row>
    <row r="66" spans="1:21" x14ac:dyDescent="0.25">
      <c r="A66" t="s">
        <v>12</v>
      </c>
      <c r="B66">
        <v>3.73</v>
      </c>
      <c r="C66">
        <v>3.9</v>
      </c>
      <c r="D66">
        <v>4.41</v>
      </c>
      <c r="E66">
        <v>4.4800000000000004</v>
      </c>
      <c r="F66" s="20">
        <v>4.0599999999999996</v>
      </c>
      <c r="G66" s="20">
        <v>3.35</v>
      </c>
      <c r="H66" s="20">
        <v>4.3499999999999996</v>
      </c>
      <c r="I66" s="20">
        <v>5.09</v>
      </c>
      <c r="J66" s="20">
        <v>4.25</v>
      </c>
      <c r="K66" s="20">
        <v>3.74</v>
      </c>
      <c r="L66" s="20">
        <v>5.45</v>
      </c>
      <c r="M66" s="20">
        <v>5.41</v>
      </c>
      <c r="N66" s="20">
        <v>6.05</v>
      </c>
      <c r="O66" s="20">
        <v>6.52</v>
      </c>
      <c r="P66" s="20">
        <v>6.78</v>
      </c>
      <c r="Q66" s="20">
        <v>6.15</v>
      </c>
      <c r="R66" s="20">
        <v>6.35</v>
      </c>
      <c r="S66">
        <v>4.42</v>
      </c>
      <c r="T66">
        <v>5.35</v>
      </c>
      <c r="U66">
        <v>5.64</v>
      </c>
    </row>
    <row r="67" spans="1:21" x14ac:dyDescent="0.25">
      <c r="A67" t="s">
        <v>13</v>
      </c>
      <c r="B67">
        <v>27.82</v>
      </c>
      <c r="C67">
        <v>28.02</v>
      </c>
      <c r="D67">
        <v>28.46</v>
      </c>
      <c r="E67">
        <v>25.82</v>
      </c>
      <c r="F67" s="20">
        <v>26.63</v>
      </c>
      <c r="G67" s="20">
        <v>26.87</v>
      </c>
      <c r="H67" s="20">
        <v>29.83</v>
      </c>
      <c r="I67" s="20">
        <v>29.48</v>
      </c>
      <c r="J67" s="20">
        <v>26.57</v>
      </c>
      <c r="K67" s="20">
        <v>27.17</v>
      </c>
      <c r="L67" s="20">
        <v>23.82</v>
      </c>
      <c r="M67" s="20">
        <v>20.93</v>
      </c>
      <c r="N67" s="20">
        <v>19.54</v>
      </c>
      <c r="O67" s="20">
        <v>17.21</v>
      </c>
      <c r="P67" s="20">
        <v>18.63</v>
      </c>
      <c r="Q67" s="20">
        <v>16.59</v>
      </c>
      <c r="R67" s="20">
        <v>14.94</v>
      </c>
      <c r="S67">
        <v>14.99</v>
      </c>
      <c r="T67">
        <v>13.75</v>
      </c>
      <c r="U67">
        <v>14.8</v>
      </c>
    </row>
    <row r="68" spans="1:21" x14ac:dyDescent="0.25">
      <c r="F68" s="20"/>
      <c r="S68"/>
    </row>
    <row r="69" spans="1:21" x14ac:dyDescent="0.25">
      <c r="A69" t="s">
        <v>14</v>
      </c>
      <c r="F69" s="20"/>
      <c r="S69"/>
    </row>
    <row r="70" spans="1:21" x14ac:dyDescent="0.25">
      <c r="A70" t="s">
        <v>15</v>
      </c>
      <c r="B70">
        <v>100</v>
      </c>
      <c r="C70">
        <v>100</v>
      </c>
      <c r="D70">
        <v>100</v>
      </c>
      <c r="E70">
        <v>100</v>
      </c>
      <c r="F70" s="20">
        <v>100</v>
      </c>
      <c r="G70" s="20">
        <v>100</v>
      </c>
      <c r="H70" s="20">
        <v>100</v>
      </c>
      <c r="I70" s="20">
        <v>100</v>
      </c>
      <c r="J70" s="20">
        <v>100</v>
      </c>
      <c r="K70" s="20">
        <v>100</v>
      </c>
      <c r="L70" s="20">
        <v>100</v>
      </c>
      <c r="M70" s="20">
        <v>100</v>
      </c>
      <c r="N70" s="20">
        <v>100</v>
      </c>
      <c r="O70" s="20">
        <v>100</v>
      </c>
      <c r="P70" s="20">
        <v>100</v>
      </c>
      <c r="Q70" s="20">
        <v>100</v>
      </c>
      <c r="R70" s="20">
        <v>100</v>
      </c>
      <c r="S70">
        <v>100</v>
      </c>
      <c r="T70">
        <v>100</v>
      </c>
      <c r="U70">
        <v>100</v>
      </c>
    </row>
    <row r="71" spans="1:21" x14ac:dyDescent="0.25">
      <c r="A71" t="s">
        <v>16</v>
      </c>
      <c r="B71">
        <v>55.89</v>
      </c>
      <c r="C71">
        <v>58.28</v>
      </c>
      <c r="D71">
        <v>55.28</v>
      </c>
      <c r="E71">
        <v>58.96</v>
      </c>
      <c r="F71" s="20">
        <v>59.7</v>
      </c>
      <c r="G71" s="20">
        <v>60.98</v>
      </c>
      <c r="H71" s="20">
        <v>55.06</v>
      </c>
      <c r="I71" s="20">
        <v>53.8</v>
      </c>
      <c r="J71" s="20">
        <v>61.14</v>
      </c>
      <c r="K71" s="20">
        <v>57.85</v>
      </c>
      <c r="L71" s="20">
        <v>57.29</v>
      </c>
      <c r="M71" s="20">
        <v>63.3</v>
      </c>
      <c r="N71" s="20">
        <v>61.52</v>
      </c>
      <c r="O71" s="20">
        <v>62.26</v>
      </c>
      <c r="P71" s="20">
        <v>59.43</v>
      </c>
      <c r="Q71" s="20">
        <v>64.78</v>
      </c>
      <c r="R71" s="20">
        <v>67.78</v>
      </c>
      <c r="S71">
        <v>70.61</v>
      </c>
      <c r="T71">
        <v>70.05</v>
      </c>
      <c r="U71">
        <v>67.08</v>
      </c>
    </row>
    <row r="72" spans="1:21" x14ac:dyDescent="0.25">
      <c r="A72" t="s">
        <v>17</v>
      </c>
      <c r="B72">
        <v>13.39</v>
      </c>
      <c r="C72">
        <v>14.19</v>
      </c>
      <c r="D72">
        <v>14.32</v>
      </c>
      <c r="E72">
        <v>14.62</v>
      </c>
      <c r="F72" s="20">
        <v>13.69</v>
      </c>
      <c r="G72" s="20">
        <v>12.84</v>
      </c>
      <c r="H72" s="20">
        <v>15.12</v>
      </c>
      <c r="I72" s="20">
        <v>16.7</v>
      </c>
      <c r="J72" s="20">
        <v>12.36</v>
      </c>
      <c r="K72" s="20">
        <v>12.16</v>
      </c>
      <c r="L72" s="20">
        <v>16.66</v>
      </c>
      <c r="M72" s="20">
        <v>14.28</v>
      </c>
      <c r="N72" s="20">
        <v>18.47</v>
      </c>
      <c r="O72" s="20">
        <v>20.59</v>
      </c>
      <c r="P72" s="20">
        <v>20.98</v>
      </c>
      <c r="Q72" s="20">
        <v>18.07</v>
      </c>
      <c r="R72" s="20">
        <v>19.52</v>
      </c>
      <c r="S72">
        <v>12.55</v>
      </c>
      <c r="T72">
        <v>16.03</v>
      </c>
      <c r="U72">
        <v>16.12</v>
      </c>
    </row>
    <row r="73" spans="1:21" x14ac:dyDescent="0.25">
      <c r="A73" t="s">
        <v>18</v>
      </c>
      <c r="B73">
        <v>30.73</v>
      </c>
      <c r="C73">
        <v>27.53</v>
      </c>
      <c r="D73">
        <v>30.4</v>
      </c>
      <c r="E73">
        <v>26.42</v>
      </c>
      <c r="F73" s="20">
        <v>26.61</v>
      </c>
      <c r="G73" s="20">
        <v>26.18</v>
      </c>
      <c r="H73" s="20">
        <v>29.82</v>
      </c>
      <c r="I73" s="20">
        <v>29.5</v>
      </c>
      <c r="J73" s="20">
        <v>26.5</v>
      </c>
      <c r="K73" s="20">
        <v>29.99</v>
      </c>
      <c r="L73" s="20">
        <v>26.05</v>
      </c>
      <c r="M73" s="20">
        <v>22.42</v>
      </c>
      <c r="N73" s="20">
        <v>20.010000000000002</v>
      </c>
      <c r="O73" s="20">
        <v>17.14</v>
      </c>
      <c r="P73" s="20">
        <v>19.59</v>
      </c>
      <c r="Q73" s="20">
        <v>17.149999999999999</v>
      </c>
      <c r="R73" s="20">
        <v>12.7</v>
      </c>
      <c r="S73">
        <v>16.829999999999998</v>
      </c>
      <c r="T73">
        <v>13.92</v>
      </c>
      <c r="U73">
        <v>16.8</v>
      </c>
    </row>
    <row r="74" spans="1:21" x14ac:dyDescent="0.25">
      <c r="F74" s="20"/>
      <c r="S74"/>
    </row>
    <row r="75" spans="1:21" x14ac:dyDescent="0.25">
      <c r="A75" t="s">
        <v>19</v>
      </c>
      <c r="F75" s="20"/>
      <c r="S75"/>
    </row>
    <row r="76" spans="1:21" x14ac:dyDescent="0.25">
      <c r="A76" t="s">
        <v>15</v>
      </c>
      <c r="B76">
        <v>100</v>
      </c>
      <c r="C76">
        <v>100</v>
      </c>
      <c r="D76">
        <v>100</v>
      </c>
      <c r="E76">
        <v>100</v>
      </c>
      <c r="F76" s="20">
        <v>100</v>
      </c>
      <c r="G76" s="20">
        <v>100</v>
      </c>
      <c r="H76" s="20">
        <v>100</v>
      </c>
      <c r="I76" s="20">
        <v>100</v>
      </c>
      <c r="J76" s="20">
        <v>100</v>
      </c>
      <c r="K76" s="20">
        <v>100</v>
      </c>
      <c r="L76" s="20">
        <v>100</v>
      </c>
      <c r="M76" s="20">
        <v>100</v>
      </c>
      <c r="N76" s="20">
        <v>100</v>
      </c>
      <c r="O76" s="20">
        <v>100</v>
      </c>
      <c r="P76" s="20">
        <v>100</v>
      </c>
      <c r="Q76" s="20">
        <v>100</v>
      </c>
      <c r="R76" s="20">
        <v>100</v>
      </c>
      <c r="S76">
        <v>100</v>
      </c>
      <c r="T76">
        <v>100</v>
      </c>
      <c r="U76">
        <v>100</v>
      </c>
    </row>
    <row r="77" spans="1:21" x14ac:dyDescent="0.25">
      <c r="A77" t="s">
        <v>16</v>
      </c>
      <c r="B77">
        <v>71.489999999999995</v>
      </c>
      <c r="C77">
        <v>70.08</v>
      </c>
      <c r="D77">
        <v>70.23</v>
      </c>
      <c r="E77">
        <v>72.510000000000005</v>
      </c>
      <c r="F77" s="20">
        <v>71.73</v>
      </c>
      <c r="G77" s="20">
        <v>71.430000000000007</v>
      </c>
      <c r="H77" s="20">
        <v>67.97</v>
      </c>
      <c r="I77" s="20">
        <v>68.86</v>
      </c>
      <c r="J77" s="20">
        <v>71.88</v>
      </c>
      <c r="K77" s="20">
        <v>72.48</v>
      </c>
      <c r="L77" s="20">
        <v>74.87</v>
      </c>
      <c r="M77" s="20">
        <v>77.48</v>
      </c>
      <c r="N77" s="20">
        <v>79.02</v>
      </c>
      <c r="O77" s="20">
        <v>80.78</v>
      </c>
      <c r="P77" s="20">
        <v>78.7</v>
      </c>
      <c r="Q77" s="20">
        <v>81.13</v>
      </c>
      <c r="R77" s="20">
        <v>82.12</v>
      </c>
      <c r="S77">
        <v>83.85</v>
      </c>
      <c r="T77">
        <v>84.03</v>
      </c>
      <c r="U77">
        <v>83.2</v>
      </c>
    </row>
    <row r="78" spans="1:21" x14ac:dyDescent="0.25">
      <c r="A78" t="s">
        <v>17</v>
      </c>
      <c r="B78">
        <v>0.72</v>
      </c>
      <c r="C78">
        <v>0.59</v>
      </c>
      <c r="D78">
        <v>1.06</v>
      </c>
      <c r="E78">
        <v>1.0900000000000001</v>
      </c>
      <c r="F78" s="20">
        <v>0.83</v>
      </c>
      <c r="G78" s="20">
        <v>0.85</v>
      </c>
      <c r="H78" s="20">
        <v>0.44</v>
      </c>
      <c r="I78" s="20">
        <v>0.6</v>
      </c>
      <c r="J78" s="20">
        <v>0.65</v>
      </c>
      <c r="K78" s="20">
        <v>0.42</v>
      </c>
      <c r="L78" s="20">
        <v>1.01</v>
      </c>
      <c r="M78" s="20">
        <v>1.61</v>
      </c>
      <c r="N78" s="20">
        <v>1.64</v>
      </c>
      <c r="O78" s="20">
        <v>1.81</v>
      </c>
      <c r="P78" s="20">
        <v>2.3199999999999998</v>
      </c>
      <c r="Q78" s="20">
        <v>2.21</v>
      </c>
      <c r="R78" s="20">
        <v>1.3</v>
      </c>
      <c r="S78">
        <v>1.25</v>
      </c>
      <c r="T78">
        <v>1.86</v>
      </c>
      <c r="U78">
        <v>1.99</v>
      </c>
    </row>
    <row r="79" spans="1:21" x14ac:dyDescent="0.25">
      <c r="A79" t="s">
        <v>18</v>
      </c>
      <c r="B79">
        <v>27.79</v>
      </c>
      <c r="C79">
        <v>29.33</v>
      </c>
      <c r="D79">
        <v>28.7</v>
      </c>
      <c r="E79">
        <v>26.39</v>
      </c>
      <c r="F79" s="20">
        <v>27.43</v>
      </c>
      <c r="G79" s="20">
        <v>27.71</v>
      </c>
      <c r="H79" s="20">
        <v>31.59</v>
      </c>
      <c r="I79" s="20">
        <v>30.54</v>
      </c>
      <c r="J79" s="20">
        <v>27.47</v>
      </c>
      <c r="K79" s="20">
        <v>27.1</v>
      </c>
      <c r="L79" s="20">
        <v>24.12</v>
      </c>
      <c r="M79" s="20">
        <v>20.92</v>
      </c>
      <c r="N79" s="20">
        <v>19.350000000000001</v>
      </c>
      <c r="O79" s="20">
        <v>17.41</v>
      </c>
      <c r="P79" s="20">
        <v>18.98</v>
      </c>
      <c r="Q79" s="20">
        <v>16.66</v>
      </c>
      <c r="R79" s="20">
        <v>16.579999999999998</v>
      </c>
      <c r="S79">
        <v>14.89</v>
      </c>
      <c r="T79">
        <v>14.11</v>
      </c>
      <c r="U79">
        <v>14.81</v>
      </c>
    </row>
    <row r="80" spans="1:21" x14ac:dyDescent="0.25">
      <c r="F80" s="20"/>
      <c r="S80"/>
    </row>
    <row r="81" spans="1:23" x14ac:dyDescent="0.25">
      <c r="A81" t="s">
        <v>20</v>
      </c>
      <c r="F81" s="20"/>
      <c r="S81"/>
    </row>
    <row r="82" spans="1:23" x14ac:dyDescent="0.25">
      <c r="A82" t="s">
        <v>15</v>
      </c>
      <c r="B82">
        <v>100</v>
      </c>
      <c r="C82">
        <v>100</v>
      </c>
      <c r="D82">
        <v>100</v>
      </c>
      <c r="E82">
        <v>100</v>
      </c>
      <c r="F82" s="20">
        <v>100</v>
      </c>
      <c r="G82" s="20">
        <v>100</v>
      </c>
      <c r="H82" s="20">
        <v>100</v>
      </c>
      <c r="I82" s="20">
        <v>100</v>
      </c>
      <c r="J82" s="20">
        <v>100</v>
      </c>
      <c r="K82" s="20">
        <v>100</v>
      </c>
      <c r="L82" s="20">
        <v>100</v>
      </c>
      <c r="M82" s="20">
        <v>100</v>
      </c>
      <c r="N82" s="20">
        <v>100</v>
      </c>
      <c r="O82" s="20">
        <v>100</v>
      </c>
      <c r="P82" s="20">
        <v>100</v>
      </c>
      <c r="Q82" s="20">
        <v>100</v>
      </c>
      <c r="R82" s="20">
        <v>100</v>
      </c>
      <c r="S82">
        <v>100</v>
      </c>
      <c r="T82">
        <v>100</v>
      </c>
      <c r="U82">
        <v>100</v>
      </c>
    </row>
    <row r="83" spans="1:23" x14ac:dyDescent="0.25">
      <c r="A83" t="s">
        <v>16</v>
      </c>
      <c r="B83">
        <v>71.34</v>
      </c>
      <c r="C83">
        <v>72.78</v>
      </c>
      <c r="D83">
        <v>69.290000000000006</v>
      </c>
      <c r="E83">
        <v>72.41</v>
      </c>
      <c r="F83" s="20">
        <v>70.81</v>
      </c>
      <c r="G83" s="20">
        <v>72.09</v>
      </c>
      <c r="H83" s="20">
        <v>72.56</v>
      </c>
      <c r="I83" s="20">
        <v>70.180000000000007</v>
      </c>
      <c r="J83" s="20">
        <v>71.81</v>
      </c>
      <c r="K83" s="20">
        <v>72.11</v>
      </c>
      <c r="L83" s="20">
        <v>73.150000000000006</v>
      </c>
      <c r="M83" s="20">
        <v>73.86</v>
      </c>
      <c r="N83" s="20">
        <v>72.66</v>
      </c>
      <c r="O83" s="20">
        <v>78.63</v>
      </c>
      <c r="P83" s="20">
        <v>78.790000000000006</v>
      </c>
      <c r="Q83" s="20">
        <v>78.28</v>
      </c>
      <c r="R83" s="20">
        <v>80.680000000000007</v>
      </c>
      <c r="S83">
        <v>78.89</v>
      </c>
      <c r="T83">
        <v>81.59</v>
      </c>
      <c r="U83">
        <v>80.44</v>
      </c>
    </row>
    <row r="84" spans="1:23" x14ac:dyDescent="0.25">
      <c r="A84" t="s">
        <v>17</v>
      </c>
      <c r="B84">
        <v>4.3600000000000003</v>
      </c>
      <c r="C84">
        <v>4.46</v>
      </c>
      <c r="D84">
        <v>5.97</v>
      </c>
      <c r="E84">
        <v>5.39</v>
      </c>
      <c r="F84" s="20">
        <v>6.58</v>
      </c>
      <c r="G84" s="20">
        <v>4.24</v>
      </c>
      <c r="H84" s="20">
        <v>5.53</v>
      </c>
      <c r="I84" s="20">
        <v>5.65</v>
      </c>
      <c r="J84" s="20">
        <v>5.2</v>
      </c>
      <c r="K84" s="20">
        <v>4.24</v>
      </c>
      <c r="L84" s="20">
        <v>6.57</v>
      </c>
      <c r="M84" s="20">
        <v>6.95</v>
      </c>
      <c r="N84" s="20">
        <v>7.61</v>
      </c>
      <c r="O84" s="20">
        <v>4.83</v>
      </c>
      <c r="P84" s="20">
        <v>5.39</v>
      </c>
      <c r="Q84" s="20">
        <v>6.16</v>
      </c>
      <c r="R84" s="20">
        <v>7.37</v>
      </c>
      <c r="S84">
        <v>7.67</v>
      </c>
      <c r="T84">
        <v>6.17</v>
      </c>
      <c r="U84">
        <v>7.27</v>
      </c>
    </row>
    <row r="85" spans="1:23" x14ac:dyDescent="0.25">
      <c r="A85" t="s">
        <v>18</v>
      </c>
      <c r="B85">
        <v>24.3</v>
      </c>
      <c r="C85">
        <v>22.76</v>
      </c>
      <c r="D85">
        <v>24.74</v>
      </c>
      <c r="E85">
        <v>22.2</v>
      </c>
      <c r="F85" s="20">
        <v>22.6</v>
      </c>
      <c r="G85" s="20">
        <v>23.67</v>
      </c>
      <c r="H85" s="20">
        <v>21.91</v>
      </c>
      <c r="I85" s="20">
        <v>24.17</v>
      </c>
      <c r="J85" s="20">
        <v>23</v>
      </c>
      <c r="K85" s="20">
        <v>23.64</v>
      </c>
      <c r="L85" s="20">
        <v>20.28</v>
      </c>
      <c r="M85" s="20">
        <v>19.190000000000001</v>
      </c>
      <c r="N85" s="20">
        <v>19.73</v>
      </c>
      <c r="O85" s="20">
        <v>16.54</v>
      </c>
      <c r="P85" s="20">
        <v>15.82</v>
      </c>
      <c r="Q85" s="20">
        <v>15.56</v>
      </c>
      <c r="R85" s="20">
        <v>11.94</v>
      </c>
      <c r="S85">
        <v>13.44</v>
      </c>
      <c r="T85">
        <v>12.23</v>
      </c>
      <c r="U85">
        <v>12.3</v>
      </c>
    </row>
    <row r="86" spans="1:23" x14ac:dyDescent="0.25">
      <c r="F86" s="20"/>
      <c r="S86"/>
    </row>
    <row r="87" spans="1:23" x14ac:dyDescent="0.25">
      <c r="F87" s="20"/>
      <c r="S87"/>
    </row>
    <row r="88" spans="1:23" x14ac:dyDescent="0.25">
      <c r="A88" t="s">
        <v>5</v>
      </c>
      <c r="F88" s="20"/>
      <c r="S88"/>
    </row>
    <row r="89" spans="1:23" x14ac:dyDescent="0.25">
      <c r="A89" t="s">
        <v>6</v>
      </c>
      <c r="F89" s="20"/>
      <c r="S89"/>
    </row>
    <row r="90" spans="1:23" x14ac:dyDescent="0.25">
      <c r="A90" t="s">
        <v>23</v>
      </c>
      <c r="F90" s="20"/>
      <c r="S90"/>
    </row>
    <row r="91" spans="1:23" x14ac:dyDescent="0.25">
      <c r="A91" t="s">
        <v>8</v>
      </c>
      <c r="B91" s="1">
        <v>44378</v>
      </c>
      <c r="C91" s="1">
        <v>44409</v>
      </c>
      <c r="D91" s="1">
        <v>44440</v>
      </c>
      <c r="E91" s="1">
        <v>44470</v>
      </c>
      <c r="F91" s="60">
        <v>44501</v>
      </c>
      <c r="G91" s="60">
        <v>44531</v>
      </c>
      <c r="H91" s="60">
        <v>44562</v>
      </c>
      <c r="I91" s="60">
        <v>44593</v>
      </c>
      <c r="J91" s="60">
        <v>44621</v>
      </c>
      <c r="K91" s="60">
        <v>44652</v>
      </c>
      <c r="L91" s="60">
        <v>44682</v>
      </c>
      <c r="M91" s="60">
        <v>44713</v>
      </c>
      <c r="N91" s="60">
        <v>44743</v>
      </c>
      <c r="O91" s="60">
        <v>44774</v>
      </c>
      <c r="P91" s="60">
        <v>44805</v>
      </c>
      <c r="Q91" s="60">
        <v>44835</v>
      </c>
      <c r="R91" s="60">
        <v>44866</v>
      </c>
      <c r="S91" s="1">
        <v>44896</v>
      </c>
      <c r="T91" s="1">
        <v>44927</v>
      </c>
      <c r="U91" s="1">
        <v>44958</v>
      </c>
      <c r="V91" s="1"/>
      <c r="W91" s="1"/>
    </row>
    <row r="92" spans="1:23" x14ac:dyDescent="0.25">
      <c r="A92" t="s">
        <v>9</v>
      </c>
      <c r="F92" s="20"/>
      <c r="S92"/>
    </row>
    <row r="93" spans="1:23" x14ac:dyDescent="0.25">
      <c r="A93" t="s">
        <v>10</v>
      </c>
      <c r="B93">
        <v>100</v>
      </c>
      <c r="C93">
        <v>100</v>
      </c>
      <c r="D93">
        <v>100</v>
      </c>
      <c r="E93">
        <v>100</v>
      </c>
      <c r="F93" s="20">
        <v>100</v>
      </c>
      <c r="G93" s="20">
        <v>100</v>
      </c>
      <c r="H93" s="20">
        <v>100</v>
      </c>
      <c r="I93" s="20">
        <v>100</v>
      </c>
      <c r="J93" s="20">
        <v>100</v>
      </c>
      <c r="K93" s="20">
        <v>100</v>
      </c>
      <c r="L93" s="20">
        <v>100</v>
      </c>
      <c r="M93" s="20">
        <v>100</v>
      </c>
      <c r="N93" s="20">
        <v>100</v>
      </c>
      <c r="O93" s="20">
        <v>100</v>
      </c>
      <c r="P93" s="20">
        <v>100</v>
      </c>
      <c r="Q93" s="20">
        <v>100</v>
      </c>
      <c r="R93" s="20">
        <v>100</v>
      </c>
      <c r="S93">
        <v>100</v>
      </c>
      <c r="T93">
        <v>100</v>
      </c>
      <c r="U93">
        <v>100</v>
      </c>
    </row>
    <row r="94" spans="1:23" x14ac:dyDescent="0.25">
      <c r="A94" t="s">
        <v>11</v>
      </c>
      <c r="B94">
        <v>63.58</v>
      </c>
      <c r="C94">
        <v>62.94</v>
      </c>
      <c r="D94">
        <v>61.92</v>
      </c>
      <c r="E94">
        <v>65.69</v>
      </c>
      <c r="F94" s="20">
        <v>65.239999999999995</v>
      </c>
      <c r="G94" s="20">
        <v>65.13</v>
      </c>
      <c r="H94" s="20">
        <v>61.48</v>
      </c>
      <c r="I94" s="20">
        <v>59.3</v>
      </c>
      <c r="J94" s="20">
        <v>63.94</v>
      </c>
      <c r="K94" s="20">
        <v>64.260000000000005</v>
      </c>
      <c r="L94" s="20">
        <v>65.69</v>
      </c>
      <c r="M94" s="20">
        <v>70.56</v>
      </c>
      <c r="N94" s="20">
        <v>69.930000000000007</v>
      </c>
      <c r="O94" s="20">
        <v>73.180000000000007</v>
      </c>
      <c r="P94" s="20">
        <v>70.5</v>
      </c>
      <c r="Q94" s="20">
        <v>74.8</v>
      </c>
      <c r="R94" s="20">
        <v>75.400000000000006</v>
      </c>
      <c r="S94">
        <v>77.64</v>
      </c>
      <c r="T94">
        <v>78.19</v>
      </c>
      <c r="U94">
        <v>76.180000000000007</v>
      </c>
    </row>
    <row r="95" spans="1:23" x14ac:dyDescent="0.25">
      <c r="A95" t="s">
        <v>12</v>
      </c>
      <c r="B95">
        <v>6.76</v>
      </c>
      <c r="C95">
        <v>7.8</v>
      </c>
      <c r="D95">
        <v>7.45</v>
      </c>
      <c r="E95">
        <v>7.63</v>
      </c>
      <c r="F95" s="20">
        <v>7.82</v>
      </c>
      <c r="G95" s="20">
        <v>6.48</v>
      </c>
      <c r="H95" s="20">
        <v>7.72</v>
      </c>
      <c r="I95" s="20">
        <v>8.91</v>
      </c>
      <c r="J95" s="20">
        <v>8.39</v>
      </c>
      <c r="K95" s="20">
        <v>7.96</v>
      </c>
      <c r="L95" s="20">
        <v>8.83</v>
      </c>
      <c r="M95" s="20">
        <v>8.39</v>
      </c>
      <c r="N95" s="20">
        <v>8.02</v>
      </c>
      <c r="O95" s="20">
        <v>7.77</v>
      </c>
      <c r="P95" s="20">
        <v>9.2799999999999994</v>
      </c>
      <c r="Q95" s="20">
        <v>8.01</v>
      </c>
      <c r="R95" s="20">
        <v>9.7200000000000006</v>
      </c>
      <c r="S95">
        <v>6.15</v>
      </c>
      <c r="T95">
        <v>7.5</v>
      </c>
      <c r="U95">
        <v>7.62</v>
      </c>
    </row>
    <row r="96" spans="1:23" x14ac:dyDescent="0.25">
      <c r="A96" t="s">
        <v>13</v>
      </c>
      <c r="B96">
        <v>29.65</v>
      </c>
      <c r="C96">
        <v>29.26</v>
      </c>
      <c r="D96">
        <v>30.63</v>
      </c>
      <c r="E96">
        <v>26.68</v>
      </c>
      <c r="F96" s="20">
        <v>26.94</v>
      </c>
      <c r="G96" s="20">
        <v>28.39</v>
      </c>
      <c r="H96" s="20">
        <v>30.8</v>
      </c>
      <c r="I96" s="20">
        <v>31.79</v>
      </c>
      <c r="J96" s="20">
        <v>27.67</v>
      </c>
      <c r="K96" s="20">
        <v>27.79</v>
      </c>
      <c r="L96" s="20">
        <v>25.48</v>
      </c>
      <c r="M96" s="20">
        <v>21.04</v>
      </c>
      <c r="N96" s="20">
        <v>22.04</v>
      </c>
      <c r="O96" s="20">
        <v>19.05</v>
      </c>
      <c r="P96" s="20">
        <v>20.22</v>
      </c>
      <c r="Q96" s="20">
        <v>17.2</v>
      </c>
      <c r="R96" s="20">
        <v>14.89</v>
      </c>
      <c r="S96">
        <v>16.2</v>
      </c>
      <c r="T96">
        <v>14.31</v>
      </c>
      <c r="U96">
        <v>16.2</v>
      </c>
    </row>
    <row r="97" spans="1:21" x14ac:dyDescent="0.25">
      <c r="F97" s="20"/>
      <c r="S97"/>
    </row>
    <row r="98" spans="1:21" x14ac:dyDescent="0.25">
      <c r="A98" t="s">
        <v>14</v>
      </c>
      <c r="F98" s="20"/>
      <c r="S98"/>
    </row>
    <row r="99" spans="1:21" x14ac:dyDescent="0.25">
      <c r="A99" t="s">
        <v>15</v>
      </c>
      <c r="B99">
        <v>100</v>
      </c>
      <c r="C99">
        <v>100</v>
      </c>
      <c r="D99">
        <v>100</v>
      </c>
      <c r="E99">
        <v>100</v>
      </c>
      <c r="F99" s="20">
        <v>100</v>
      </c>
      <c r="G99" s="20">
        <v>100</v>
      </c>
      <c r="H99" s="20">
        <v>100</v>
      </c>
      <c r="I99" s="20">
        <v>100</v>
      </c>
      <c r="J99" s="20">
        <v>100</v>
      </c>
      <c r="K99" s="20">
        <v>100</v>
      </c>
      <c r="L99" s="20">
        <v>100</v>
      </c>
      <c r="M99" s="20">
        <v>100</v>
      </c>
      <c r="N99" s="20">
        <v>100</v>
      </c>
      <c r="O99" s="20">
        <v>100</v>
      </c>
      <c r="P99" s="20">
        <v>100</v>
      </c>
      <c r="Q99" s="20">
        <v>100</v>
      </c>
      <c r="R99" s="20">
        <v>100</v>
      </c>
      <c r="S99">
        <v>100</v>
      </c>
      <c r="T99">
        <v>100</v>
      </c>
      <c r="U99">
        <v>100</v>
      </c>
    </row>
    <row r="100" spans="1:21" x14ac:dyDescent="0.25">
      <c r="A100" t="s">
        <v>16</v>
      </c>
      <c r="B100">
        <v>46.14</v>
      </c>
      <c r="C100">
        <v>48.46</v>
      </c>
      <c r="D100">
        <v>47.68</v>
      </c>
      <c r="E100">
        <v>53.3</v>
      </c>
      <c r="F100" s="20">
        <v>48.23</v>
      </c>
      <c r="G100" s="20">
        <v>54.15</v>
      </c>
      <c r="H100" s="20">
        <v>47.82</v>
      </c>
      <c r="I100" s="20">
        <v>47</v>
      </c>
      <c r="J100" s="20">
        <v>53.86</v>
      </c>
      <c r="K100" s="20">
        <v>48.22</v>
      </c>
      <c r="L100" s="20">
        <v>50.06</v>
      </c>
      <c r="M100" s="20">
        <v>58.53</v>
      </c>
      <c r="N100" s="20">
        <v>56.82</v>
      </c>
      <c r="O100" s="20">
        <v>61.25</v>
      </c>
      <c r="P100" s="20">
        <v>58.22</v>
      </c>
      <c r="Q100" s="20">
        <v>59.1</v>
      </c>
      <c r="R100" s="20">
        <v>60.4</v>
      </c>
      <c r="S100">
        <v>69.28</v>
      </c>
      <c r="T100">
        <v>68.25</v>
      </c>
      <c r="U100">
        <v>60.4</v>
      </c>
    </row>
    <row r="101" spans="1:21" x14ac:dyDescent="0.25">
      <c r="A101" t="s">
        <v>17</v>
      </c>
      <c r="B101">
        <v>21.11</v>
      </c>
      <c r="C101">
        <v>22.03</v>
      </c>
      <c r="D101">
        <v>22.05</v>
      </c>
      <c r="E101">
        <v>20.02</v>
      </c>
      <c r="F101" s="20">
        <v>21.11</v>
      </c>
      <c r="G101" s="20">
        <v>18.440000000000001</v>
      </c>
      <c r="H101" s="20">
        <v>21.13</v>
      </c>
      <c r="I101" s="20">
        <v>19.760000000000002</v>
      </c>
      <c r="J101" s="20">
        <v>20.12</v>
      </c>
      <c r="K101" s="20">
        <v>21.13</v>
      </c>
      <c r="L101" s="20">
        <v>22.36</v>
      </c>
      <c r="M101" s="20">
        <v>18.420000000000002</v>
      </c>
      <c r="N101" s="20">
        <v>23.2</v>
      </c>
      <c r="O101" s="20">
        <v>19.52</v>
      </c>
      <c r="P101" s="20">
        <v>24.32</v>
      </c>
      <c r="Q101" s="20">
        <v>23.36</v>
      </c>
      <c r="R101" s="20">
        <v>25.16</v>
      </c>
      <c r="S101">
        <v>13.17</v>
      </c>
      <c r="T101">
        <v>18.170000000000002</v>
      </c>
      <c r="U101">
        <v>19.579999999999998</v>
      </c>
    </row>
    <row r="102" spans="1:21" x14ac:dyDescent="0.25">
      <c r="A102" t="s">
        <v>18</v>
      </c>
      <c r="B102">
        <v>32.75</v>
      </c>
      <c r="C102">
        <v>29.51</v>
      </c>
      <c r="D102">
        <v>30.27</v>
      </c>
      <c r="E102">
        <v>26.68</v>
      </c>
      <c r="F102" s="20">
        <v>30.66</v>
      </c>
      <c r="G102" s="20">
        <v>27.41</v>
      </c>
      <c r="H102" s="20">
        <v>31.05</v>
      </c>
      <c r="I102" s="20">
        <v>33.229999999999997</v>
      </c>
      <c r="J102" s="20">
        <v>26.02</v>
      </c>
      <c r="K102" s="20">
        <v>30.66</v>
      </c>
      <c r="L102" s="20">
        <v>27.58</v>
      </c>
      <c r="M102" s="20">
        <v>23.04</v>
      </c>
      <c r="N102" s="20">
        <v>19.98</v>
      </c>
      <c r="O102" s="20">
        <v>19.23</v>
      </c>
      <c r="P102" s="20">
        <v>17.47</v>
      </c>
      <c r="Q102" s="20">
        <v>17.54</v>
      </c>
      <c r="R102" s="20">
        <v>14.43</v>
      </c>
      <c r="S102">
        <v>17.55</v>
      </c>
      <c r="T102">
        <v>13.58</v>
      </c>
      <c r="U102">
        <v>20.03</v>
      </c>
    </row>
    <row r="103" spans="1:21" x14ac:dyDescent="0.25">
      <c r="F103" s="20"/>
      <c r="S103"/>
    </row>
    <row r="104" spans="1:21" x14ac:dyDescent="0.25">
      <c r="A104" t="s">
        <v>19</v>
      </c>
      <c r="F104" s="20"/>
      <c r="S104"/>
    </row>
    <row r="105" spans="1:21" x14ac:dyDescent="0.25">
      <c r="A105" t="s">
        <v>15</v>
      </c>
      <c r="B105">
        <v>100</v>
      </c>
      <c r="C105">
        <v>100</v>
      </c>
      <c r="D105">
        <v>100</v>
      </c>
      <c r="E105">
        <v>100</v>
      </c>
      <c r="F105" s="20">
        <v>100</v>
      </c>
      <c r="G105" s="20">
        <v>100</v>
      </c>
      <c r="H105" s="20">
        <v>100</v>
      </c>
      <c r="I105" s="20">
        <v>100</v>
      </c>
      <c r="J105" s="20">
        <v>100</v>
      </c>
      <c r="K105" s="20">
        <v>100</v>
      </c>
      <c r="L105" s="20">
        <v>100</v>
      </c>
      <c r="M105" s="20">
        <v>100</v>
      </c>
      <c r="N105" s="20">
        <v>100</v>
      </c>
      <c r="O105" s="20">
        <v>100</v>
      </c>
      <c r="P105" s="20">
        <v>100</v>
      </c>
      <c r="Q105" s="20">
        <v>100</v>
      </c>
      <c r="R105" s="20">
        <v>100</v>
      </c>
      <c r="S105">
        <v>100</v>
      </c>
      <c r="T105">
        <v>100</v>
      </c>
      <c r="U105">
        <v>100</v>
      </c>
    </row>
    <row r="106" spans="1:21" x14ac:dyDescent="0.25">
      <c r="A106" t="s">
        <v>16</v>
      </c>
      <c r="B106">
        <v>70.760000000000005</v>
      </c>
      <c r="C106">
        <v>68.64</v>
      </c>
      <c r="D106">
        <v>68.510000000000005</v>
      </c>
      <c r="E106">
        <v>72.94</v>
      </c>
      <c r="F106" s="20">
        <v>72.41</v>
      </c>
      <c r="G106" s="20">
        <v>70.11</v>
      </c>
      <c r="H106" s="20">
        <v>66.040000000000006</v>
      </c>
      <c r="I106" s="20">
        <v>66.2</v>
      </c>
      <c r="J106" s="20">
        <v>69.7</v>
      </c>
      <c r="K106" s="20">
        <v>71.25</v>
      </c>
      <c r="L106" s="20">
        <v>72.55</v>
      </c>
      <c r="M106" s="20">
        <v>78.02</v>
      </c>
      <c r="N106" s="20">
        <v>76.56</v>
      </c>
      <c r="O106" s="20">
        <v>80.11</v>
      </c>
      <c r="P106" s="20">
        <v>77.349999999999994</v>
      </c>
      <c r="Q106" s="20">
        <v>81.09</v>
      </c>
      <c r="R106" s="20">
        <v>83.9</v>
      </c>
      <c r="S106">
        <v>83.44</v>
      </c>
      <c r="T106">
        <v>82.46</v>
      </c>
      <c r="U106">
        <v>84.23</v>
      </c>
    </row>
    <row r="107" spans="1:21" x14ac:dyDescent="0.25">
      <c r="A107" t="s">
        <v>17</v>
      </c>
      <c r="B107">
        <v>0.66</v>
      </c>
      <c r="C107">
        <v>1.06</v>
      </c>
      <c r="D107">
        <v>0.49</v>
      </c>
      <c r="E107">
        <v>1.06</v>
      </c>
      <c r="F107" s="20">
        <v>0.8</v>
      </c>
      <c r="G107" s="20">
        <v>1.51</v>
      </c>
      <c r="H107" s="20">
        <v>0.89</v>
      </c>
      <c r="I107" s="20">
        <v>0.75</v>
      </c>
      <c r="J107" s="20">
        <v>1.21</v>
      </c>
      <c r="K107" s="20">
        <v>0.83</v>
      </c>
      <c r="L107" s="20">
        <v>1.1599999999999999</v>
      </c>
      <c r="M107" s="20">
        <v>1.64</v>
      </c>
      <c r="N107" s="20">
        <v>0.65</v>
      </c>
      <c r="O107" s="20">
        <v>1.53</v>
      </c>
      <c r="P107" s="20">
        <v>1.45</v>
      </c>
      <c r="Q107" s="20">
        <v>1.95</v>
      </c>
      <c r="R107" s="20">
        <v>0.28999999999999998</v>
      </c>
      <c r="S107">
        <v>0.65</v>
      </c>
      <c r="T107">
        <v>2.92</v>
      </c>
      <c r="U107">
        <v>1.1000000000000001</v>
      </c>
    </row>
    <row r="108" spans="1:21" x14ac:dyDescent="0.25">
      <c r="A108" t="s">
        <v>18</v>
      </c>
      <c r="B108">
        <v>28.58</v>
      </c>
      <c r="C108">
        <v>30.29</v>
      </c>
      <c r="D108">
        <v>31</v>
      </c>
      <c r="E108">
        <v>25.99</v>
      </c>
      <c r="F108" s="20">
        <v>26.79</v>
      </c>
      <c r="G108" s="20">
        <v>28.38</v>
      </c>
      <c r="H108" s="20">
        <v>33.07</v>
      </c>
      <c r="I108" s="20">
        <v>33.04</v>
      </c>
      <c r="J108" s="20">
        <v>29.09</v>
      </c>
      <c r="K108" s="20">
        <v>27.91</v>
      </c>
      <c r="L108" s="20">
        <v>26.29</v>
      </c>
      <c r="M108" s="20">
        <v>20.34</v>
      </c>
      <c r="N108" s="20">
        <v>22.79</v>
      </c>
      <c r="O108" s="20">
        <v>18.36</v>
      </c>
      <c r="P108" s="20">
        <v>21.2</v>
      </c>
      <c r="Q108" s="20">
        <v>16.96</v>
      </c>
      <c r="R108" s="20">
        <v>15.81</v>
      </c>
      <c r="S108">
        <v>15.91</v>
      </c>
      <c r="T108">
        <v>14.62</v>
      </c>
      <c r="U108">
        <v>14.67</v>
      </c>
    </row>
    <row r="109" spans="1:21" x14ac:dyDescent="0.25">
      <c r="F109" s="20"/>
      <c r="S109"/>
    </row>
    <row r="110" spans="1:21" x14ac:dyDescent="0.25">
      <c r="A110" t="s">
        <v>20</v>
      </c>
      <c r="F110" s="20"/>
      <c r="S110"/>
    </row>
    <row r="111" spans="1:21" x14ac:dyDescent="0.25">
      <c r="A111" t="s">
        <v>15</v>
      </c>
      <c r="B111">
        <v>100</v>
      </c>
      <c r="C111">
        <v>100</v>
      </c>
      <c r="D111">
        <v>100</v>
      </c>
      <c r="E111">
        <v>100</v>
      </c>
      <c r="F111" s="20">
        <v>100</v>
      </c>
      <c r="G111" s="20">
        <v>100</v>
      </c>
      <c r="H111" s="20">
        <v>100</v>
      </c>
      <c r="I111" s="20">
        <v>100</v>
      </c>
      <c r="J111" s="20">
        <v>100</v>
      </c>
      <c r="K111" s="20">
        <v>100</v>
      </c>
      <c r="L111" s="20">
        <v>100</v>
      </c>
      <c r="M111" s="20">
        <v>100</v>
      </c>
      <c r="N111" s="20">
        <v>100</v>
      </c>
      <c r="O111" s="20">
        <v>100</v>
      </c>
      <c r="P111" s="20">
        <v>100</v>
      </c>
      <c r="Q111" s="20">
        <v>100</v>
      </c>
      <c r="R111" s="20">
        <v>100</v>
      </c>
      <c r="S111">
        <v>100</v>
      </c>
      <c r="T111">
        <v>100</v>
      </c>
      <c r="U111">
        <v>100</v>
      </c>
    </row>
    <row r="112" spans="1:21" x14ac:dyDescent="0.25">
      <c r="A112" t="s">
        <v>16</v>
      </c>
      <c r="B112">
        <v>68.069999999999993</v>
      </c>
      <c r="C112">
        <v>66.94</v>
      </c>
      <c r="D112">
        <v>61.5</v>
      </c>
      <c r="E112">
        <v>61.5</v>
      </c>
      <c r="F112" s="20">
        <v>67.02</v>
      </c>
      <c r="G112" s="20">
        <v>63.14</v>
      </c>
      <c r="H112" s="20">
        <v>71.16</v>
      </c>
      <c r="I112" s="20">
        <v>63.07</v>
      </c>
      <c r="J112" s="20">
        <v>65.25</v>
      </c>
      <c r="K112" s="20">
        <v>68.67</v>
      </c>
      <c r="L112" s="20">
        <v>69.64</v>
      </c>
      <c r="M112" s="20">
        <v>69.73</v>
      </c>
      <c r="N112" s="20">
        <v>69.31</v>
      </c>
      <c r="O112" s="20">
        <v>74.77</v>
      </c>
      <c r="P112" s="20">
        <v>71.36</v>
      </c>
      <c r="Q112" s="20">
        <v>77.069999999999993</v>
      </c>
      <c r="R112" s="20">
        <v>75.95</v>
      </c>
      <c r="S112">
        <v>73.47</v>
      </c>
      <c r="T112">
        <v>79.47</v>
      </c>
      <c r="U112">
        <v>78.180000000000007</v>
      </c>
    </row>
    <row r="113" spans="1:23" x14ac:dyDescent="0.25">
      <c r="A113" t="s">
        <v>17</v>
      </c>
      <c r="B113">
        <v>3.54</v>
      </c>
      <c r="C113">
        <v>6.69</v>
      </c>
      <c r="D113">
        <v>8.3699999999999992</v>
      </c>
      <c r="E113">
        <v>9.9700000000000006</v>
      </c>
      <c r="F113" s="20">
        <v>10.65</v>
      </c>
      <c r="G113" s="20">
        <v>7.5</v>
      </c>
      <c r="H113" s="20">
        <v>5.56</v>
      </c>
      <c r="I113" s="20">
        <v>11.55</v>
      </c>
      <c r="J113" s="20">
        <v>8.09</v>
      </c>
      <c r="K113" s="20">
        <v>7.73</v>
      </c>
      <c r="L113" s="20">
        <v>10.14</v>
      </c>
      <c r="M113" s="20">
        <v>10.46</v>
      </c>
      <c r="N113" s="20">
        <v>7.97</v>
      </c>
      <c r="O113" s="20">
        <v>4.59</v>
      </c>
      <c r="P113" s="20">
        <v>6.69</v>
      </c>
      <c r="Q113" s="20">
        <v>5.47</v>
      </c>
      <c r="R113" s="20">
        <v>10.63</v>
      </c>
      <c r="S113">
        <v>11.04</v>
      </c>
      <c r="T113">
        <v>6.14</v>
      </c>
      <c r="U113">
        <v>7.33</v>
      </c>
    </row>
    <row r="114" spans="1:23" x14ac:dyDescent="0.25">
      <c r="A114" t="s">
        <v>18</v>
      </c>
      <c r="B114">
        <v>28.39</v>
      </c>
      <c r="C114">
        <v>26.37</v>
      </c>
      <c r="D114">
        <v>30.13</v>
      </c>
      <c r="E114">
        <v>28.52</v>
      </c>
      <c r="F114" s="20">
        <v>22.33</v>
      </c>
      <c r="G114" s="20">
        <v>29.36</v>
      </c>
      <c r="H114" s="20">
        <v>23.28</v>
      </c>
      <c r="I114" s="20">
        <v>25.38</v>
      </c>
      <c r="J114" s="20">
        <v>26.66</v>
      </c>
      <c r="K114" s="20">
        <v>23.59</v>
      </c>
      <c r="L114" s="20">
        <v>20.21</v>
      </c>
      <c r="M114" s="20">
        <v>19.809999999999999</v>
      </c>
      <c r="N114" s="20">
        <v>22.72</v>
      </c>
      <c r="O114" s="20">
        <v>20.64</v>
      </c>
      <c r="P114" s="20">
        <v>21.95</v>
      </c>
      <c r="Q114" s="20">
        <v>17.46</v>
      </c>
      <c r="R114" s="20">
        <v>13.42</v>
      </c>
      <c r="S114">
        <v>15.49</v>
      </c>
      <c r="T114">
        <v>14.39</v>
      </c>
      <c r="U114">
        <v>14.48</v>
      </c>
    </row>
    <row r="115" spans="1:23" x14ac:dyDescent="0.25">
      <c r="F115" s="20"/>
      <c r="S115"/>
    </row>
    <row r="116" spans="1:23" x14ac:dyDescent="0.25">
      <c r="F116" s="20"/>
      <c r="S116"/>
    </row>
    <row r="117" spans="1:23" x14ac:dyDescent="0.25">
      <c r="A117" t="s">
        <v>5</v>
      </c>
      <c r="F117" s="20"/>
      <c r="S117"/>
    </row>
    <row r="118" spans="1:23" x14ac:dyDescent="0.25">
      <c r="A118" t="s">
        <v>6</v>
      </c>
      <c r="F118" s="20"/>
      <c r="S118"/>
    </row>
    <row r="119" spans="1:23" x14ac:dyDescent="0.25">
      <c r="A119" t="s">
        <v>24</v>
      </c>
      <c r="F119" s="20"/>
      <c r="S119"/>
    </row>
    <row r="120" spans="1:23" x14ac:dyDescent="0.25">
      <c r="A120" t="s">
        <v>8</v>
      </c>
      <c r="B120" s="1">
        <v>44378</v>
      </c>
      <c r="C120" s="1">
        <v>44409</v>
      </c>
      <c r="D120" s="1">
        <v>44440</v>
      </c>
      <c r="E120" s="1">
        <v>44470</v>
      </c>
      <c r="F120" s="60">
        <v>44501</v>
      </c>
      <c r="G120" s="60">
        <v>44531</v>
      </c>
      <c r="H120" s="60">
        <v>44562</v>
      </c>
      <c r="I120" s="60">
        <v>44593</v>
      </c>
      <c r="J120" s="60">
        <v>44621</v>
      </c>
      <c r="K120" s="60">
        <v>44652</v>
      </c>
      <c r="L120" s="60">
        <v>44682</v>
      </c>
      <c r="M120" s="60">
        <v>44713</v>
      </c>
      <c r="N120" s="60">
        <v>44743</v>
      </c>
      <c r="O120" s="60">
        <v>44774</v>
      </c>
      <c r="P120" s="60">
        <v>44805</v>
      </c>
      <c r="Q120" s="60">
        <v>44835</v>
      </c>
      <c r="R120" s="60">
        <v>44866</v>
      </c>
      <c r="S120" s="1">
        <v>44896</v>
      </c>
      <c r="T120" s="1">
        <v>44927</v>
      </c>
      <c r="U120" s="1">
        <v>44958</v>
      </c>
      <c r="V120" s="1"/>
      <c r="W120" s="1"/>
    </row>
    <row r="121" spans="1:23" x14ac:dyDescent="0.25">
      <c r="A121" t="s">
        <v>9</v>
      </c>
      <c r="F121" s="20"/>
      <c r="S121"/>
    </row>
    <row r="122" spans="1:23" x14ac:dyDescent="0.25">
      <c r="A122" t="s">
        <v>10</v>
      </c>
      <c r="B122">
        <v>100</v>
      </c>
      <c r="C122">
        <v>100</v>
      </c>
      <c r="D122">
        <v>100</v>
      </c>
      <c r="E122">
        <v>100</v>
      </c>
      <c r="F122" s="20">
        <v>100</v>
      </c>
      <c r="G122" s="20">
        <v>100</v>
      </c>
      <c r="H122" s="20">
        <v>100</v>
      </c>
      <c r="I122" s="20">
        <v>100</v>
      </c>
      <c r="J122" s="20">
        <v>100</v>
      </c>
      <c r="K122" s="20">
        <v>100</v>
      </c>
      <c r="L122" s="20">
        <v>100</v>
      </c>
      <c r="M122" s="20">
        <v>100</v>
      </c>
      <c r="N122" s="20">
        <v>100</v>
      </c>
      <c r="O122" s="20">
        <v>100</v>
      </c>
      <c r="P122" s="20">
        <v>100</v>
      </c>
      <c r="Q122" s="20">
        <v>100</v>
      </c>
      <c r="R122" s="20">
        <v>100</v>
      </c>
      <c r="S122">
        <v>100</v>
      </c>
      <c r="T122">
        <v>100</v>
      </c>
      <c r="U122">
        <v>100</v>
      </c>
    </row>
    <row r="123" spans="1:23" x14ac:dyDescent="0.25">
      <c r="A123" t="s">
        <v>11</v>
      </c>
      <c r="B123">
        <v>68.680000000000007</v>
      </c>
      <c r="C123">
        <v>65.28</v>
      </c>
      <c r="D123">
        <v>69.14</v>
      </c>
      <c r="E123">
        <v>73.33</v>
      </c>
      <c r="F123" s="20">
        <v>67.459999999999994</v>
      </c>
      <c r="G123" s="20">
        <v>71.34</v>
      </c>
      <c r="H123" s="20">
        <v>59.5</v>
      </c>
      <c r="I123" s="20">
        <v>64.44</v>
      </c>
      <c r="J123" s="20">
        <v>64.91</v>
      </c>
      <c r="K123" s="20">
        <v>67.78</v>
      </c>
      <c r="L123" s="20">
        <v>69.36</v>
      </c>
      <c r="M123" s="20">
        <v>72.010000000000005</v>
      </c>
      <c r="N123" s="20">
        <v>75.55</v>
      </c>
      <c r="O123" s="20">
        <v>77.209999999999994</v>
      </c>
      <c r="P123" s="20">
        <v>72.69</v>
      </c>
      <c r="Q123" s="20">
        <v>77</v>
      </c>
      <c r="R123" s="20">
        <v>80.22</v>
      </c>
      <c r="S123">
        <v>78.010000000000005</v>
      </c>
      <c r="T123">
        <v>78.06</v>
      </c>
      <c r="U123">
        <v>78.28</v>
      </c>
    </row>
    <row r="124" spans="1:23" x14ac:dyDescent="0.25">
      <c r="A124" t="s">
        <v>12</v>
      </c>
      <c r="B124">
        <v>4.21</v>
      </c>
      <c r="C124">
        <v>7.27</v>
      </c>
      <c r="D124">
        <v>3.75</v>
      </c>
      <c r="E124">
        <v>3.94</v>
      </c>
      <c r="F124" s="20">
        <v>3.39</v>
      </c>
      <c r="G124" s="20">
        <v>1.23</v>
      </c>
      <c r="H124" s="20">
        <v>6.62</v>
      </c>
      <c r="I124" s="20">
        <v>6.27</v>
      </c>
      <c r="J124" s="20">
        <v>6.24</v>
      </c>
      <c r="K124" s="20">
        <v>6.45</v>
      </c>
      <c r="L124" s="20">
        <v>5.6</v>
      </c>
      <c r="M124" s="20">
        <v>6.95</v>
      </c>
      <c r="N124" s="20">
        <v>7.04</v>
      </c>
      <c r="O124" s="20">
        <v>6.12</v>
      </c>
      <c r="P124" s="20">
        <v>8.08</v>
      </c>
      <c r="Q124" s="20">
        <v>7.46</v>
      </c>
      <c r="R124" s="20">
        <v>5.75</v>
      </c>
      <c r="S124">
        <v>4.3600000000000003</v>
      </c>
      <c r="T124">
        <v>6.07</v>
      </c>
      <c r="U124">
        <v>4.8</v>
      </c>
    </row>
    <row r="125" spans="1:23" x14ac:dyDescent="0.25">
      <c r="A125" t="s">
        <v>13</v>
      </c>
      <c r="B125">
        <v>27.11</v>
      </c>
      <c r="C125">
        <v>27.45</v>
      </c>
      <c r="D125">
        <v>27.11</v>
      </c>
      <c r="E125">
        <v>22.73</v>
      </c>
      <c r="F125" s="20">
        <v>29.15</v>
      </c>
      <c r="G125" s="20">
        <v>27.43</v>
      </c>
      <c r="H125" s="20">
        <v>33.880000000000003</v>
      </c>
      <c r="I125" s="20">
        <v>29.29</v>
      </c>
      <c r="J125" s="20">
        <v>28.85</v>
      </c>
      <c r="K125" s="20">
        <v>25.77</v>
      </c>
      <c r="L125" s="20">
        <v>25.04</v>
      </c>
      <c r="M125" s="20">
        <v>21.04</v>
      </c>
      <c r="N125" s="20">
        <v>17.420000000000002</v>
      </c>
      <c r="O125" s="20">
        <v>16.68</v>
      </c>
      <c r="P125" s="20">
        <v>19.23</v>
      </c>
      <c r="Q125" s="20">
        <v>15.53</v>
      </c>
      <c r="R125" s="20">
        <v>14.03</v>
      </c>
      <c r="S125">
        <v>17.63</v>
      </c>
      <c r="T125">
        <v>15.86</v>
      </c>
      <c r="U125">
        <v>16.920000000000002</v>
      </c>
    </row>
    <row r="126" spans="1:23" x14ac:dyDescent="0.25">
      <c r="F126" s="20"/>
      <c r="S126"/>
    </row>
    <row r="127" spans="1:23" x14ac:dyDescent="0.25">
      <c r="A127" t="s">
        <v>14</v>
      </c>
      <c r="F127" s="20"/>
      <c r="S127"/>
    </row>
    <row r="128" spans="1:23" x14ac:dyDescent="0.25">
      <c r="A128" t="s">
        <v>15</v>
      </c>
      <c r="B128">
        <v>100</v>
      </c>
      <c r="C128">
        <v>100</v>
      </c>
      <c r="D128">
        <v>100</v>
      </c>
      <c r="E128">
        <v>100</v>
      </c>
      <c r="F128" s="20">
        <v>100</v>
      </c>
      <c r="G128" s="20">
        <v>100</v>
      </c>
      <c r="H128" s="20">
        <v>100</v>
      </c>
      <c r="I128" s="20">
        <v>100</v>
      </c>
      <c r="J128" s="20">
        <v>100</v>
      </c>
      <c r="K128" s="20">
        <v>100</v>
      </c>
      <c r="L128" s="20">
        <v>100</v>
      </c>
      <c r="M128" s="20">
        <v>100</v>
      </c>
      <c r="N128" s="20">
        <v>100</v>
      </c>
      <c r="O128" s="20">
        <v>100</v>
      </c>
      <c r="P128" s="20">
        <v>100</v>
      </c>
      <c r="Q128" s="20">
        <v>100</v>
      </c>
      <c r="R128" s="20">
        <v>100</v>
      </c>
      <c r="S128">
        <v>100</v>
      </c>
      <c r="T128">
        <v>100</v>
      </c>
      <c r="U128">
        <v>100</v>
      </c>
    </row>
    <row r="129" spans="1:21" x14ac:dyDescent="0.25">
      <c r="A129" t="s">
        <v>16</v>
      </c>
      <c r="B129">
        <v>46.49</v>
      </c>
      <c r="C129">
        <v>41.64</v>
      </c>
      <c r="D129">
        <v>41.76</v>
      </c>
      <c r="E129">
        <v>57.88</v>
      </c>
      <c r="F129" s="20">
        <v>50.4</v>
      </c>
      <c r="G129" s="20">
        <v>63.48</v>
      </c>
      <c r="H129" s="20">
        <v>47.44</v>
      </c>
      <c r="I129" s="20">
        <v>56.76</v>
      </c>
      <c r="J129" s="20">
        <v>48.32</v>
      </c>
      <c r="K129" s="20">
        <v>53.11</v>
      </c>
      <c r="L129" s="20">
        <v>50.59</v>
      </c>
      <c r="M129" s="20">
        <v>56.48</v>
      </c>
      <c r="N129" s="20">
        <v>54.41</v>
      </c>
      <c r="O129" s="20">
        <v>59.04</v>
      </c>
      <c r="P129" s="20">
        <v>63.55</v>
      </c>
      <c r="Q129" s="20">
        <v>59.1</v>
      </c>
      <c r="R129" s="20">
        <v>62.83</v>
      </c>
      <c r="S129">
        <v>68.69</v>
      </c>
      <c r="T129">
        <v>78.19</v>
      </c>
      <c r="U129">
        <v>62.44</v>
      </c>
    </row>
    <row r="130" spans="1:21" x14ac:dyDescent="0.25">
      <c r="A130" t="s">
        <v>17</v>
      </c>
      <c r="B130">
        <v>24.83</v>
      </c>
      <c r="C130">
        <v>31.93</v>
      </c>
      <c r="D130">
        <v>21.67</v>
      </c>
      <c r="E130">
        <v>18.38</v>
      </c>
      <c r="F130" s="20">
        <v>18.989999999999998</v>
      </c>
      <c r="G130" s="20">
        <v>6.11</v>
      </c>
      <c r="H130" s="20">
        <v>29.74</v>
      </c>
      <c r="I130" s="20">
        <v>23.46</v>
      </c>
      <c r="J130" s="20">
        <v>21.13</v>
      </c>
      <c r="K130" s="20">
        <v>30.44</v>
      </c>
      <c r="L130" s="20">
        <v>20.91</v>
      </c>
      <c r="M130" s="20">
        <v>21.96</v>
      </c>
      <c r="N130" s="20">
        <v>30.63</v>
      </c>
      <c r="O130" s="20">
        <v>26.88</v>
      </c>
      <c r="P130" s="20">
        <v>20.62</v>
      </c>
      <c r="Q130" s="20">
        <v>28.59</v>
      </c>
      <c r="R130" s="20">
        <v>20.71</v>
      </c>
      <c r="S130">
        <v>18.04</v>
      </c>
      <c r="T130">
        <v>11.08</v>
      </c>
      <c r="U130">
        <v>19.149999999999999</v>
      </c>
    </row>
    <row r="131" spans="1:21" x14ac:dyDescent="0.25">
      <c r="A131" t="s">
        <v>18</v>
      </c>
      <c r="B131">
        <v>28.68</v>
      </c>
      <c r="C131">
        <v>26.43</v>
      </c>
      <c r="D131">
        <v>36.57</v>
      </c>
      <c r="E131">
        <v>23.74</v>
      </c>
      <c r="F131" s="20">
        <v>30.6</v>
      </c>
      <c r="G131" s="20">
        <v>30.41</v>
      </c>
      <c r="H131" s="20">
        <v>22.82</v>
      </c>
      <c r="I131" s="20">
        <v>19.78</v>
      </c>
      <c r="J131" s="20">
        <v>30.55</v>
      </c>
      <c r="K131" s="20">
        <v>16.45</v>
      </c>
      <c r="L131" s="20">
        <v>28.5</v>
      </c>
      <c r="M131" s="20">
        <v>21.56</v>
      </c>
      <c r="N131" s="20">
        <v>14.96</v>
      </c>
      <c r="O131" s="20">
        <v>14.08</v>
      </c>
      <c r="P131" s="20">
        <v>15.83</v>
      </c>
      <c r="Q131" s="20">
        <v>12.31</v>
      </c>
      <c r="R131" s="20">
        <v>16.46</v>
      </c>
      <c r="S131">
        <v>13.28</v>
      </c>
      <c r="T131">
        <v>10.73</v>
      </c>
      <c r="U131">
        <v>18.41</v>
      </c>
    </row>
    <row r="132" spans="1:21" x14ac:dyDescent="0.25">
      <c r="F132" s="20"/>
      <c r="S132"/>
    </row>
    <row r="133" spans="1:21" x14ac:dyDescent="0.25">
      <c r="A133" t="s">
        <v>19</v>
      </c>
      <c r="F133" s="20"/>
      <c r="S133"/>
    </row>
    <row r="134" spans="1:21" x14ac:dyDescent="0.25">
      <c r="A134" t="s">
        <v>15</v>
      </c>
      <c r="B134">
        <v>100</v>
      </c>
      <c r="C134">
        <v>100</v>
      </c>
      <c r="D134">
        <v>100</v>
      </c>
      <c r="E134">
        <v>100</v>
      </c>
      <c r="F134" s="20">
        <v>100</v>
      </c>
      <c r="G134" s="20">
        <v>100</v>
      </c>
      <c r="H134" s="20">
        <v>100</v>
      </c>
      <c r="I134" s="20">
        <v>100</v>
      </c>
      <c r="J134" s="20">
        <v>100</v>
      </c>
      <c r="K134" s="20">
        <v>100</v>
      </c>
      <c r="L134" s="20">
        <v>100</v>
      </c>
      <c r="M134" s="20">
        <v>100</v>
      </c>
      <c r="N134" s="20">
        <v>100</v>
      </c>
      <c r="O134" s="20">
        <v>100</v>
      </c>
      <c r="P134" s="20">
        <v>100</v>
      </c>
      <c r="Q134" s="20">
        <v>100</v>
      </c>
      <c r="R134" s="20">
        <v>100</v>
      </c>
      <c r="S134">
        <v>100</v>
      </c>
      <c r="T134">
        <v>100</v>
      </c>
      <c r="U134">
        <v>100</v>
      </c>
    </row>
    <row r="135" spans="1:21" x14ac:dyDescent="0.25">
      <c r="A135" t="s">
        <v>16</v>
      </c>
      <c r="B135">
        <v>71.91</v>
      </c>
      <c r="C135">
        <v>68.56</v>
      </c>
      <c r="D135">
        <v>74.849999999999994</v>
      </c>
      <c r="E135">
        <v>75.05</v>
      </c>
      <c r="F135" s="20">
        <v>69.53</v>
      </c>
      <c r="G135" s="20">
        <v>71.040000000000006</v>
      </c>
      <c r="H135" s="20">
        <v>62.95</v>
      </c>
      <c r="I135" s="20">
        <v>67.34</v>
      </c>
      <c r="J135" s="20">
        <v>69.17</v>
      </c>
      <c r="K135" s="20">
        <v>68.81</v>
      </c>
      <c r="L135" s="20">
        <v>72.87</v>
      </c>
      <c r="M135" s="20">
        <v>78.27</v>
      </c>
      <c r="N135" s="20">
        <v>80.760000000000005</v>
      </c>
      <c r="O135" s="20">
        <v>80.959999999999994</v>
      </c>
      <c r="P135" s="20">
        <v>76.099999999999994</v>
      </c>
      <c r="Q135" s="20">
        <v>79.56</v>
      </c>
      <c r="R135" s="20">
        <v>85.76</v>
      </c>
      <c r="S135">
        <v>79.92</v>
      </c>
      <c r="T135">
        <v>77.63</v>
      </c>
      <c r="U135">
        <v>83.16</v>
      </c>
    </row>
    <row r="136" spans="1:21" x14ac:dyDescent="0.25">
      <c r="A136" t="s">
        <v>17</v>
      </c>
      <c r="B136">
        <v>0</v>
      </c>
      <c r="C136">
        <v>1.28</v>
      </c>
      <c r="D136">
        <v>0</v>
      </c>
      <c r="E136">
        <v>1.31</v>
      </c>
      <c r="F136" s="20">
        <v>0</v>
      </c>
      <c r="G136" s="20">
        <v>0.65</v>
      </c>
      <c r="H136" s="20">
        <v>0</v>
      </c>
      <c r="I136" s="20">
        <v>0.44</v>
      </c>
      <c r="J136" s="20">
        <v>1.27</v>
      </c>
      <c r="K136" s="20">
        <v>1.75</v>
      </c>
      <c r="L136" s="20">
        <v>1.51</v>
      </c>
      <c r="M136" s="20">
        <v>0</v>
      </c>
      <c r="N136" s="20">
        <v>0</v>
      </c>
      <c r="O136" s="20">
        <v>1.17</v>
      </c>
      <c r="P136" s="20">
        <v>1.58</v>
      </c>
      <c r="Q136" s="20">
        <v>0</v>
      </c>
      <c r="R136" s="20">
        <v>0.6</v>
      </c>
      <c r="S136">
        <v>1.35</v>
      </c>
      <c r="T136">
        <v>5</v>
      </c>
      <c r="U136">
        <v>0</v>
      </c>
    </row>
    <row r="137" spans="1:21" x14ac:dyDescent="0.25">
      <c r="A137" t="s">
        <v>18</v>
      </c>
      <c r="B137">
        <v>28.09</v>
      </c>
      <c r="C137">
        <v>30.16</v>
      </c>
      <c r="D137">
        <v>25.15</v>
      </c>
      <c r="E137">
        <v>23.64</v>
      </c>
      <c r="F137" s="20">
        <v>30.47</v>
      </c>
      <c r="G137" s="20">
        <v>28.31</v>
      </c>
      <c r="H137" s="20">
        <v>37.049999999999997</v>
      </c>
      <c r="I137" s="20">
        <v>32.22</v>
      </c>
      <c r="J137" s="20">
        <v>29.57</v>
      </c>
      <c r="K137" s="20">
        <v>29.44</v>
      </c>
      <c r="L137" s="20">
        <v>25.62</v>
      </c>
      <c r="M137" s="20">
        <v>21.73</v>
      </c>
      <c r="N137" s="20">
        <v>19.239999999999998</v>
      </c>
      <c r="O137" s="20">
        <v>17.87</v>
      </c>
      <c r="P137" s="20">
        <v>22.33</v>
      </c>
      <c r="Q137" s="20">
        <v>20.440000000000001</v>
      </c>
      <c r="R137" s="20">
        <v>13.64</v>
      </c>
      <c r="S137">
        <v>18.73</v>
      </c>
      <c r="T137">
        <v>17.37</v>
      </c>
      <c r="U137">
        <v>16.84</v>
      </c>
    </row>
    <row r="138" spans="1:21" x14ac:dyDescent="0.25">
      <c r="F138" s="20"/>
      <c r="S138"/>
    </row>
    <row r="139" spans="1:21" x14ac:dyDescent="0.25">
      <c r="A139" t="s">
        <v>20</v>
      </c>
      <c r="F139" s="20"/>
      <c r="S139"/>
    </row>
    <row r="140" spans="1:21" x14ac:dyDescent="0.25">
      <c r="A140" t="s">
        <v>15</v>
      </c>
      <c r="B140">
        <v>100</v>
      </c>
      <c r="C140">
        <v>100</v>
      </c>
      <c r="D140">
        <v>100</v>
      </c>
      <c r="E140">
        <v>100</v>
      </c>
      <c r="F140" s="20">
        <v>100</v>
      </c>
      <c r="G140" s="20">
        <v>100</v>
      </c>
      <c r="H140" s="20">
        <v>100</v>
      </c>
      <c r="I140" s="20">
        <v>100</v>
      </c>
      <c r="J140" s="20">
        <v>100</v>
      </c>
      <c r="K140" s="20">
        <v>100</v>
      </c>
      <c r="L140" s="20">
        <v>100</v>
      </c>
      <c r="M140" s="20">
        <v>100</v>
      </c>
      <c r="N140" s="20">
        <v>100</v>
      </c>
      <c r="O140" s="20">
        <v>100</v>
      </c>
      <c r="P140" s="20">
        <v>100</v>
      </c>
      <c r="Q140" s="20">
        <v>100</v>
      </c>
      <c r="R140" s="20">
        <v>100</v>
      </c>
      <c r="S140">
        <v>100</v>
      </c>
      <c r="T140">
        <v>100</v>
      </c>
      <c r="U140">
        <v>100</v>
      </c>
    </row>
    <row r="141" spans="1:21" x14ac:dyDescent="0.25">
      <c r="A141" t="s">
        <v>16</v>
      </c>
      <c r="B141">
        <v>86.17</v>
      </c>
      <c r="C141">
        <v>88.49</v>
      </c>
      <c r="D141">
        <v>61.9</v>
      </c>
      <c r="E141">
        <v>96.41</v>
      </c>
      <c r="F141" s="20">
        <v>85.32</v>
      </c>
      <c r="G141" s="20">
        <v>84.04</v>
      </c>
      <c r="H141" s="20">
        <v>62.97</v>
      </c>
      <c r="I141" s="20">
        <v>61.24</v>
      </c>
      <c r="J141" s="20">
        <v>81.489999999999995</v>
      </c>
      <c r="K141" s="20">
        <v>85.71</v>
      </c>
      <c r="L141" s="20">
        <v>87.93</v>
      </c>
      <c r="M141" s="20">
        <v>77.84</v>
      </c>
      <c r="N141" s="20">
        <v>90.82</v>
      </c>
      <c r="O141" s="20">
        <v>88.86</v>
      </c>
      <c r="P141" s="20">
        <v>92.02</v>
      </c>
      <c r="Q141" s="20">
        <v>100</v>
      </c>
      <c r="R141" s="20">
        <v>86.84</v>
      </c>
      <c r="S141">
        <v>81.75</v>
      </c>
      <c r="T141">
        <v>81.96</v>
      </c>
      <c r="U141">
        <v>83.01</v>
      </c>
    </row>
    <row r="142" spans="1:21" x14ac:dyDescent="0.25">
      <c r="A142" t="s">
        <v>17</v>
      </c>
      <c r="B142">
        <v>0</v>
      </c>
      <c r="C142">
        <v>3.79</v>
      </c>
      <c r="D142">
        <v>8.67</v>
      </c>
      <c r="E142">
        <v>0</v>
      </c>
      <c r="F142" s="20">
        <v>0</v>
      </c>
      <c r="G142" s="20">
        <v>0</v>
      </c>
      <c r="H142" s="20">
        <v>0</v>
      </c>
      <c r="I142" s="20">
        <v>3.81</v>
      </c>
      <c r="J142" s="20">
        <v>2.74</v>
      </c>
      <c r="K142" s="20">
        <v>10.11</v>
      </c>
      <c r="L142" s="20">
        <v>0</v>
      </c>
      <c r="M142" s="20">
        <v>9.5500000000000007</v>
      </c>
      <c r="N142" s="20">
        <v>0</v>
      </c>
      <c r="O142" s="20">
        <v>0</v>
      </c>
      <c r="P142" s="20">
        <v>0</v>
      </c>
      <c r="Q142" s="20">
        <v>0</v>
      </c>
      <c r="R142" s="20">
        <v>2.4900000000000002</v>
      </c>
      <c r="S142">
        <v>0</v>
      </c>
      <c r="T142">
        <v>2.14</v>
      </c>
      <c r="U142">
        <v>2.16</v>
      </c>
    </row>
    <row r="143" spans="1:21" x14ac:dyDescent="0.25">
      <c r="A143" t="s">
        <v>18</v>
      </c>
      <c r="B143">
        <v>13.83</v>
      </c>
      <c r="C143">
        <v>7.72</v>
      </c>
      <c r="D143">
        <v>29.43</v>
      </c>
      <c r="E143">
        <v>3.59</v>
      </c>
      <c r="F143" s="20">
        <v>14.68</v>
      </c>
      <c r="G143" s="20">
        <v>15.96</v>
      </c>
      <c r="H143" s="20">
        <v>37.03</v>
      </c>
      <c r="I143" s="20">
        <v>34.950000000000003</v>
      </c>
      <c r="J143" s="20">
        <v>15.78</v>
      </c>
      <c r="K143" s="20">
        <v>4.17</v>
      </c>
      <c r="L143" s="20">
        <v>12.07</v>
      </c>
      <c r="M143" s="20">
        <v>12.6</v>
      </c>
      <c r="N143" s="20">
        <v>9.18</v>
      </c>
      <c r="O143" s="20">
        <v>11.14</v>
      </c>
      <c r="P143" s="20">
        <v>7.98</v>
      </c>
      <c r="Q143" s="20">
        <v>0</v>
      </c>
      <c r="R143" s="20">
        <v>10.67</v>
      </c>
      <c r="S143">
        <v>18.25</v>
      </c>
      <c r="T143">
        <v>15.9</v>
      </c>
      <c r="U143">
        <v>14.82</v>
      </c>
    </row>
    <row r="144" spans="1:21" x14ac:dyDescent="0.25">
      <c r="F144" s="20"/>
      <c r="S144"/>
    </row>
    <row r="145" spans="1:23" x14ac:dyDescent="0.25">
      <c r="F145" s="20"/>
      <c r="S145"/>
    </row>
    <row r="146" spans="1:23" x14ac:dyDescent="0.25">
      <c r="A146" t="s">
        <v>5</v>
      </c>
      <c r="F146" s="20"/>
      <c r="S146"/>
    </row>
    <row r="147" spans="1:23" x14ac:dyDescent="0.25">
      <c r="A147" t="s">
        <v>6</v>
      </c>
      <c r="F147" s="20"/>
      <c r="S147"/>
    </row>
    <row r="148" spans="1:23" x14ac:dyDescent="0.25">
      <c r="A148" t="s">
        <v>25</v>
      </c>
      <c r="F148" s="20"/>
      <c r="S148"/>
    </row>
    <row r="149" spans="1:23" x14ac:dyDescent="0.25">
      <c r="A149" t="s">
        <v>8</v>
      </c>
      <c r="B149" s="1">
        <v>44378</v>
      </c>
      <c r="C149" s="1">
        <v>44409</v>
      </c>
      <c r="D149" s="1">
        <v>44440</v>
      </c>
      <c r="E149" s="1">
        <v>44470</v>
      </c>
      <c r="F149" s="60">
        <v>44501</v>
      </c>
      <c r="G149" s="60">
        <v>44531</v>
      </c>
      <c r="H149" s="60">
        <v>44562</v>
      </c>
      <c r="I149" s="60">
        <v>44593</v>
      </c>
      <c r="J149" s="60">
        <v>44621</v>
      </c>
      <c r="K149" s="60">
        <v>44652</v>
      </c>
      <c r="L149" s="60">
        <v>44682</v>
      </c>
      <c r="M149" s="60">
        <v>44713</v>
      </c>
      <c r="N149" s="60">
        <v>44743</v>
      </c>
      <c r="O149" s="60">
        <v>44774</v>
      </c>
      <c r="P149" s="60">
        <v>44805</v>
      </c>
      <c r="Q149" s="60">
        <v>44835</v>
      </c>
      <c r="R149" s="60">
        <v>44866</v>
      </c>
      <c r="S149" s="1">
        <v>44896</v>
      </c>
      <c r="T149" s="1">
        <v>44927</v>
      </c>
      <c r="U149" s="1">
        <v>44958</v>
      </c>
      <c r="V149" s="1"/>
      <c r="W149" s="1"/>
    </row>
    <row r="150" spans="1:23" x14ac:dyDescent="0.25">
      <c r="A150" t="s">
        <v>9</v>
      </c>
      <c r="F150" s="20"/>
      <c r="S150"/>
    </row>
    <row r="151" spans="1:23" x14ac:dyDescent="0.25">
      <c r="A151" t="s">
        <v>10</v>
      </c>
      <c r="B151">
        <v>100</v>
      </c>
      <c r="C151">
        <v>100</v>
      </c>
      <c r="D151">
        <v>100</v>
      </c>
      <c r="E151">
        <v>100</v>
      </c>
      <c r="F151" s="20">
        <v>100</v>
      </c>
      <c r="G151" s="20">
        <v>100</v>
      </c>
      <c r="H151" s="20">
        <v>100</v>
      </c>
      <c r="I151" s="20">
        <v>100</v>
      </c>
      <c r="J151" s="20">
        <v>100</v>
      </c>
      <c r="K151" s="20">
        <v>100</v>
      </c>
      <c r="L151" s="20">
        <v>100</v>
      </c>
      <c r="M151" s="20">
        <v>100</v>
      </c>
      <c r="N151" s="20">
        <v>100</v>
      </c>
      <c r="O151" s="20">
        <v>100</v>
      </c>
      <c r="P151" s="20">
        <v>100</v>
      </c>
      <c r="Q151" s="20">
        <v>100</v>
      </c>
      <c r="R151" s="20">
        <v>100</v>
      </c>
      <c r="S151">
        <v>100</v>
      </c>
      <c r="T151">
        <v>100</v>
      </c>
      <c r="U151">
        <v>100</v>
      </c>
    </row>
    <row r="152" spans="1:23" x14ac:dyDescent="0.25">
      <c r="A152" t="s">
        <v>11</v>
      </c>
      <c r="B152">
        <v>62.32</v>
      </c>
      <c r="C152">
        <v>62.31</v>
      </c>
      <c r="D152">
        <v>59.83</v>
      </c>
      <c r="E152">
        <v>63.45</v>
      </c>
      <c r="F152" s="20">
        <v>64.52</v>
      </c>
      <c r="G152" s="20">
        <v>63.15</v>
      </c>
      <c r="H152" s="20">
        <v>62.15</v>
      </c>
      <c r="I152" s="20">
        <v>57.64</v>
      </c>
      <c r="J152" s="20">
        <v>63.59</v>
      </c>
      <c r="K152" s="20">
        <v>63.35</v>
      </c>
      <c r="L152" s="20">
        <v>64.8</v>
      </c>
      <c r="M152" s="20">
        <v>70.2</v>
      </c>
      <c r="N152" s="20">
        <v>68.81</v>
      </c>
      <c r="O152" s="20">
        <v>72.48</v>
      </c>
      <c r="P152" s="20">
        <v>70.069999999999993</v>
      </c>
      <c r="Q152" s="20">
        <v>74.290000000000006</v>
      </c>
      <c r="R152" s="20">
        <v>74.03</v>
      </c>
      <c r="S152">
        <v>77.55</v>
      </c>
      <c r="T152">
        <v>78.23</v>
      </c>
      <c r="U152">
        <v>75.62</v>
      </c>
    </row>
    <row r="153" spans="1:23" x14ac:dyDescent="0.25">
      <c r="A153" t="s">
        <v>12</v>
      </c>
      <c r="B153">
        <v>7.39</v>
      </c>
      <c r="C153">
        <v>7.94</v>
      </c>
      <c r="D153">
        <v>8.52</v>
      </c>
      <c r="E153">
        <v>8.7100000000000009</v>
      </c>
      <c r="F153" s="20">
        <v>9.26</v>
      </c>
      <c r="G153" s="20">
        <v>8.15</v>
      </c>
      <c r="H153" s="20">
        <v>8.09</v>
      </c>
      <c r="I153" s="20">
        <v>9.77</v>
      </c>
      <c r="J153" s="20">
        <v>9.15</v>
      </c>
      <c r="K153" s="20">
        <v>8.34</v>
      </c>
      <c r="L153" s="20">
        <v>9.61</v>
      </c>
      <c r="M153" s="20">
        <v>8.75</v>
      </c>
      <c r="N153" s="20">
        <v>8.2200000000000006</v>
      </c>
      <c r="O153" s="20">
        <v>8.06</v>
      </c>
      <c r="P153" s="20">
        <v>9.52</v>
      </c>
      <c r="Q153" s="20">
        <v>8.1300000000000008</v>
      </c>
      <c r="R153" s="20">
        <v>10.84</v>
      </c>
      <c r="S153">
        <v>6.63</v>
      </c>
      <c r="T153">
        <v>7.91</v>
      </c>
      <c r="U153">
        <v>8.3800000000000008</v>
      </c>
    </row>
    <row r="154" spans="1:23" x14ac:dyDescent="0.25">
      <c r="A154" t="s">
        <v>13</v>
      </c>
      <c r="B154">
        <v>30.28</v>
      </c>
      <c r="C154">
        <v>29.75</v>
      </c>
      <c r="D154">
        <v>31.65</v>
      </c>
      <c r="E154">
        <v>27.84</v>
      </c>
      <c r="F154" s="20">
        <v>26.23</v>
      </c>
      <c r="G154" s="20">
        <v>28.69</v>
      </c>
      <c r="H154" s="20">
        <v>29.77</v>
      </c>
      <c r="I154" s="20">
        <v>32.590000000000003</v>
      </c>
      <c r="J154" s="20">
        <v>27.26</v>
      </c>
      <c r="K154" s="20">
        <v>28.3</v>
      </c>
      <c r="L154" s="20">
        <v>25.59</v>
      </c>
      <c r="M154" s="20">
        <v>21.04</v>
      </c>
      <c r="N154" s="20">
        <v>22.97</v>
      </c>
      <c r="O154" s="20">
        <v>19.46</v>
      </c>
      <c r="P154" s="20">
        <v>20.41</v>
      </c>
      <c r="Q154" s="20">
        <v>17.579999999999998</v>
      </c>
      <c r="R154" s="20">
        <v>15.13</v>
      </c>
      <c r="S154">
        <v>15.83</v>
      </c>
      <c r="T154">
        <v>13.87</v>
      </c>
      <c r="U154">
        <v>16.010000000000002</v>
      </c>
    </row>
    <row r="155" spans="1:23" x14ac:dyDescent="0.25">
      <c r="F155" s="20"/>
      <c r="S155"/>
    </row>
    <row r="156" spans="1:23" x14ac:dyDescent="0.25">
      <c r="A156" t="s">
        <v>14</v>
      </c>
      <c r="F156" s="20"/>
      <c r="S156"/>
    </row>
    <row r="157" spans="1:23" x14ac:dyDescent="0.25">
      <c r="A157" t="s">
        <v>15</v>
      </c>
      <c r="B157">
        <v>100</v>
      </c>
      <c r="C157">
        <v>100</v>
      </c>
      <c r="D157">
        <v>100</v>
      </c>
      <c r="E157">
        <v>100</v>
      </c>
      <c r="F157" s="20">
        <v>100</v>
      </c>
      <c r="G157" s="20">
        <v>100</v>
      </c>
      <c r="H157" s="20">
        <v>100</v>
      </c>
      <c r="I157" s="20">
        <v>100</v>
      </c>
      <c r="J157" s="20">
        <v>100</v>
      </c>
      <c r="K157" s="20">
        <v>100</v>
      </c>
      <c r="L157" s="20">
        <v>100</v>
      </c>
      <c r="M157" s="20">
        <v>100</v>
      </c>
      <c r="N157" s="20">
        <v>100</v>
      </c>
      <c r="O157" s="20">
        <v>100</v>
      </c>
      <c r="P157" s="20">
        <v>100</v>
      </c>
      <c r="Q157" s="20">
        <v>100</v>
      </c>
      <c r="R157" s="20">
        <v>100</v>
      </c>
      <c r="S157">
        <v>100</v>
      </c>
      <c r="T157">
        <v>100</v>
      </c>
      <c r="U157">
        <v>100</v>
      </c>
    </row>
    <row r="158" spans="1:23" x14ac:dyDescent="0.25">
      <c r="A158" t="s">
        <v>16</v>
      </c>
      <c r="B158">
        <v>46.09</v>
      </c>
      <c r="C158">
        <v>49.67</v>
      </c>
      <c r="D158">
        <v>48.61</v>
      </c>
      <c r="E158">
        <v>52.54</v>
      </c>
      <c r="F158" s="20">
        <v>47.78</v>
      </c>
      <c r="G158" s="20">
        <v>52.72</v>
      </c>
      <c r="H158" s="20">
        <v>47.91</v>
      </c>
      <c r="I158" s="20">
        <v>44.84</v>
      </c>
      <c r="J158" s="20">
        <v>55.29</v>
      </c>
      <c r="K158" s="20">
        <v>47.65</v>
      </c>
      <c r="L158" s="20">
        <v>49.96</v>
      </c>
      <c r="M158" s="20">
        <v>59.02</v>
      </c>
      <c r="N158" s="20">
        <v>57.24</v>
      </c>
      <c r="O158" s="20">
        <v>61.47</v>
      </c>
      <c r="P158" s="20">
        <v>56.97</v>
      </c>
      <c r="Q158" s="20">
        <v>59.1</v>
      </c>
      <c r="R158" s="20">
        <v>59.84</v>
      </c>
      <c r="S158">
        <v>69.400000000000006</v>
      </c>
      <c r="T158">
        <v>66.08</v>
      </c>
      <c r="U158">
        <v>59.98</v>
      </c>
    </row>
    <row r="159" spans="1:23" x14ac:dyDescent="0.25">
      <c r="A159" t="s">
        <v>17</v>
      </c>
      <c r="B159">
        <v>20.58</v>
      </c>
      <c r="C159">
        <v>20.27</v>
      </c>
      <c r="D159">
        <v>22.11</v>
      </c>
      <c r="E159">
        <v>20.29</v>
      </c>
      <c r="F159" s="20">
        <v>21.55</v>
      </c>
      <c r="G159" s="20">
        <v>20.329999999999998</v>
      </c>
      <c r="H159" s="20">
        <v>19.14</v>
      </c>
      <c r="I159" s="20">
        <v>18.940000000000001</v>
      </c>
      <c r="J159" s="20">
        <v>19.850000000000001</v>
      </c>
      <c r="K159" s="20">
        <v>20.05</v>
      </c>
      <c r="L159" s="20">
        <v>22.62</v>
      </c>
      <c r="M159" s="20">
        <v>17.59</v>
      </c>
      <c r="N159" s="20">
        <v>21.92</v>
      </c>
      <c r="O159" s="20">
        <v>18.77</v>
      </c>
      <c r="P159" s="20">
        <v>25.18</v>
      </c>
      <c r="Q159" s="20">
        <v>22.1</v>
      </c>
      <c r="R159" s="20">
        <v>26.2</v>
      </c>
      <c r="S159">
        <v>12.21</v>
      </c>
      <c r="T159">
        <v>19.72</v>
      </c>
      <c r="U159">
        <v>19.66</v>
      </c>
    </row>
    <row r="160" spans="1:23" x14ac:dyDescent="0.25">
      <c r="A160" t="s">
        <v>18</v>
      </c>
      <c r="B160">
        <v>33.33</v>
      </c>
      <c r="C160">
        <v>30.06</v>
      </c>
      <c r="D160">
        <v>29.28</v>
      </c>
      <c r="E160">
        <v>27.16</v>
      </c>
      <c r="F160" s="20">
        <v>30.67</v>
      </c>
      <c r="G160" s="20">
        <v>26.95</v>
      </c>
      <c r="H160" s="20">
        <v>32.950000000000003</v>
      </c>
      <c r="I160" s="20">
        <v>36.22</v>
      </c>
      <c r="J160" s="20">
        <v>24.85</v>
      </c>
      <c r="K160" s="20">
        <v>32.299999999999997</v>
      </c>
      <c r="L160" s="20">
        <v>27.42</v>
      </c>
      <c r="M160" s="20">
        <v>23.39</v>
      </c>
      <c r="N160" s="20">
        <v>20.84</v>
      </c>
      <c r="O160" s="20">
        <v>19.760000000000002</v>
      </c>
      <c r="P160" s="20">
        <v>17.850000000000001</v>
      </c>
      <c r="Q160" s="20">
        <v>18.8</v>
      </c>
      <c r="R160" s="20">
        <v>13.96</v>
      </c>
      <c r="S160">
        <v>18.39</v>
      </c>
      <c r="T160">
        <v>14.2</v>
      </c>
      <c r="U160">
        <v>20.350000000000001</v>
      </c>
    </row>
    <row r="161" spans="1:25" x14ac:dyDescent="0.25">
      <c r="F161" s="20"/>
      <c r="S161"/>
    </row>
    <row r="162" spans="1:25" x14ac:dyDescent="0.25">
      <c r="A162" t="s">
        <v>19</v>
      </c>
      <c r="F162" s="20"/>
      <c r="S162"/>
    </row>
    <row r="163" spans="1:25" x14ac:dyDescent="0.25">
      <c r="A163" t="s">
        <v>15</v>
      </c>
      <c r="B163">
        <v>100</v>
      </c>
      <c r="C163">
        <v>100</v>
      </c>
      <c r="D163">
        <v>100</v>
      </c>
      <c r="E163">
        <v>100</v>
      </c>
      <c r="F163" s="20">
        <v>100</v>
      </c>
      <c r="G163" s="20">
        <v>100</v>
      </c>
      <c r="H163" s="20">
        <v>100</v>
      </c>
      <c r="I163" s="20">
        <v>100</v>
      </c>
      <c r="J163" s="20">
        <v>100</v>
      </c>
      <c r="K163" s="20">
        <v>100</v>
      </c>
      <c r="L163" s="20">
        <v>100</v>
      </c>
      <c r="M163" s="20">
        <v>100</v>
      </c>
      <c r="N163" s="20">
        <v>100</v>
      </c>
      <c r="O163" s="20">
        <v>100</v>
      </c>
      <c r="P163" s="20">
        <v>100</v>
      </c>
      <c r="Q163" s="20">
        <v>100</v>
      </c>
      <c r="R163" s="20">
        <v>100</v>
      </c>
      <c r="S163">
        <v>100</v>
      </c>
      <c r="T163">
        <v>100</v>
      </c>
      <c r="U163">
        <v>100</v>
      </c>
    </row>
    <row r="164" spans="1:25" x14ac:dyDescent="0.25">
      <c r="A164" t="s">
        <v>16</v>
      </c>
      <c r="B164">
        <v>70.290000000000006</v>
      </c>
      <c r="C164">
        <v>68.67</v>
      </c>
      <c r="D164">
        <v>65.430000000000007</v>
      </c>
      <c r="E164">
        <v>71.900000000000006</v>
      </c>
      <c r="F164" s="20">
        <v>73.78</v>
      </c>
      <c r="G164" s="20">
        <v>69.63</v>
      </c>
      <c r="H164" s="20">
        <v>67.67</v>
      </c>
      <c r="I164" s="20">
        <v>65.599999999999994</v>
      </c>
      <c r="J164" s="20">
        <v>70</v>
      </c>
      <c r="K164" s="20">
        <v>72.37</v>
      </c>
      <c r="L164" s="20">
        <v>72.44</v>
      </c>
      <c r="M164" s="20">
        <v>77.930000000000007</v>
      </c>
      <c r="N164" s="20">
        <v>75.42</v>
      </c>
      <c r="O164" s="20">
        <v>79.87</v>
      </c>
      <c r="P164" s="20">
        <v>77.650000000000006</v>
      </c>
      <c r="Q164" s="20">
        <v>81.48</v>
      </c>
      <c r="R164" s="20">
        <v>83.13</v>
      </c>
      <c r="S164">
        <v>84.77</v>
      </c>
      <c r="T164">
        <v>84.44</v>
      </c>
      <c r="U164">
        <v>84.58</v>
      </c>
    </row>
    <row r="165" spans="1:25" x14ac:dyDescent="0.25">
      <c r="A165" t="s">
        <v>17</v>
      </c>
      <c r="B165">
        <v>0.43</v>
      </c>
      <c r="C165">
        <v>0.98</v>
      </c>
      <c r="D165">
        <v>0.73</v>
      </c>
      <c r="E165">
        <v>0.94</v>
      </c>
      <c r="F165" s="20">
        <v>1.19</v>
      </c>
      <c r="G165" s="20">
        <v>1.95</v>
      </c>
      <c r="H165" s="20">
        <v>1.36</v>
      </c>
      <c r="I165" s="20">
        <v>0.92</v>
      </c>
      <c r="J165" s="20">
        <v>1.18</v>
      </c>
      <c r="K165" s="20">
        <v>0.41</v>
      </c>
      <c r="L165" s="20">
        <v>1.04</v>
      </c>
      <c r="M165" s="20">
        <v>2.2000000000000002</v>
      </c>
      <c r="N165" s="20">
        <v>0.82</v>
      </c>
      <c r="O165" s="20">
        <v>1.63</v>
      </c>
      <c r="P165" s="20">
        <v>1.42</v>
      </c>
      <c r="Q165" s="20">
        <v>2.44</v>
      </c>
      <c r="R165" s="20">
        <v>0.16</v>
      </c>
      <c r="S165">
        <v>0.38</v>
      </c>
      <c r="T165">
        <v>2.06</v>
      </c>
      <c r="U165">
        <v>1.47</v>
      </c>
    </row>
    <row r="166" spans="1:25" x14ac:dyDescent="0.25">
      <c r="A166" t="s">
        <v>18</v>
      </c>
      <c r="B166">
        <v>28.78</v>
      </c>
      <c r="C166">
        <v>30.35</v>
      </c>
      <c r="D166">
        <v>33.840000000000003</v>
      </c>
      <c r="E166">
        <v>27.16</v>
      </c>
      <c r="F166" s="20">
        <v>25.03</v>
      </c>
      <c r="G166" s="20">
        <v>28.41</v>
      </c>
      <c r="H166" s="20">
        <v>30.96</v>
      </c>
      <c r="I166" s="20">
        <v>33.479999999999997</v>
      </c>
      <c r="J166" s="20">
        <v>28.82</v>
      </c>
      <c r="K166" s="20">
        <v>27.22</v>
      </c>
      <c r="L166" s="20">
        <v>26.52</v>
      </c>
      <c r="M166" s="20">
        <v>19.87</v>
      </c>
      <c r="N166" s="20">
        <v>23.76</v>
      </c>
      <c r="O166" s="20">
        <v>18.5</v>
      </c>
      <c r="P166" s="20">
        <v>20.94</v>
      </c>
      <c r="Q166" s="20">
        <v>16.079999999999998</v>
      </c>
      <c r="R166" s="20">
        <v>16.71</v>
      </c>
      <c r="S166">
        <v>14.85</v>
      </c>
      <c r="T166">
        <v>13.5</v>
      </c>
      <c r="U166">
        <v>13.95</v>
      </c>
    </row>
    <row r="167" spans="1:25" x14ac:dyDescent="0.25">
      <c r="B167">
        <v>0.93</v>
      </c>
      <c r="F167" s="20"/>
      <c r="S167"/>
    </row>
    <row r="168" spans="1:25" x14ac:dyDescent="0.25">
      <c r="A168" t="s">
        <v>20</v>
      </c>
      <c r="F168" s="20"/>
      <c r="S168"/>
    </row>
    <row r="169" spans="1:25" x14ac:dyDescent="0.25">
      <c r="A169" t="s">
        <v>15</v>
      </c>
      <c r="B169">
        <v>100</v>
      </c>
      <c r="C169">
        <v>100</v>
      </c>
      <c r="D169">
        <v>100</v>
      </c>
      <c r="E169">
        <v>100</v>
      </c>
      <c r="F169" s="20">
        <v>100</v>
      </c>
      <c r="G169" s="20">
        <v>100</v>
      </c>
      <c r="H169" s="20">
        <v>100</v>
      </c>
      <c r="I169" s="20">
        <v>100</v>
      </c>
      <c r="J169" s="20">
        <v>100</v>
      </c>
      <c r="K169" s="20">
        <v>100</v>
      </c>
      <c r="L169" s="20">
        <v>100</v>
      </c>
      <c r="M169" s="20">
        <v>100</v>
      </c>
      <c r="N169" s="20">
        <v>100</v>
      </c>
      <c r="O169" s="20">
        <v>100</v>
      </c>
      <c r="P169" s="20">
        <v>100</v>
      </c>
      <c r="Q169" s="20">
        <v>100</v>
      </c>
      <c r="R169" s="20">
        <v>100</v>
      </c>
      <c r="S169">
        <v>100</v>
      </c>
      <c r="T169">
        <v>100</v>
      </c>
      <c r="U169">
        <v>100</v>
      </c>
    </row>
    <row r="170" spans="1:25" x14ac:dyDescent="0.25">
      <c r="A170" t="s">
        <v>16</v>
      </c>
      <c r="B170">
        <v>66.739999999999995</v>
      </c>
      <c r="C170">
        <v>64.790000000000006</v>
      </c>
      <c r="D170">
        <v>61.47</v>
      </c>
      <c r="E170">
        <v>59.62</v>
      </c>
      <c r="F170" s="20">
        <v>64.72</v>
      </c>
      <c r="G170" s="20">
        <v>60.84</v>
      </c>
      <c r="H170" s="20">
        <v>71.75</v>
      </c>
      <c r="I170" s="20">
        <v>63.21</v>
      </c>
      <c r="J170" s="20">
        <v>63.57</v>
      </c>
      <c r="K170" s="20">
        <v>67.37</v>
      </c>
      <c r="L170" s="20">
        <v>67.84</v>
      </c>
      <c r="M170" s="20">
        <v>69.099999999999994</v>
      </c>
      <c r="N170" s="20">
        <v>67.73</v>
      </c>
      <c r="O170" s="20">
        <v>73.930000000000007</v>
      </c>
      <c r="P170" s="20">
        <v>70.23</v>
      </c>
      <c r="Q170" s="20">
        <v>73.290000000000006</v>
      </c>
      <c r="R170" s="20">
        <v>74.709999999999994</v>
      </c>
      <c r="S170">
        <v>72.47</v>
      </c>
      <c r="T170">
        <v>79.25</v>
      </c>
      <c r="U170">
        <v>77.209999999999994</v>
      </c>
      <c r="X170" s="59"/>
      <c r="Y170" s="59"/>
    </row>
    <row r="171" spans="1:25" x14ac:dyDescent="0.25">
      <c r="A171" t="s">
        <v>17</v>
      </c>
      <c r="B171">
        <v>3.8</v>
      </c>
      <c r="C171">
        <v>6.98</v>
      </c>
      <c r="D171">
        <v>8.35</v>
      </c>
      <c r="E171">
        <v>10.51</v>
      </c>
      <c r="F171" s="20">
        <v>11.99</v>
      </c>
      <c r="G171" s="20">
        <v>8.33</v>
      </c>
      <c r="H171" s="20">
        <v>5.95</v>
      </c>
      <c r="I171" s="20">
        <v>12.12</v>
      </c>
      <c r="J171" s="20">
        <v>8.64</v>
      </c>
      <c r="K171" s="20">
        <v>7.55</v>
      </c>
      <c r="L171" s="20">
        <v>11.14</v>
      </c>
      <c r="M171" s="20">
        <v>10.53</v>
      </c>
      <c r="N171" s="20">
        <v>8.56</v>
      </c>
      <c r="O171" s="20">
        <v>4.8600000000000003</v>
      </c>
      <c r="P171" s="20">
        <v>7.05</v>
      </c>
      <c r="Q171" s="20">
        <v>6.37</v>
      </c>
      <c r="R171" s="20">
        <v>11.56</v>
      </c>
      <c r="S171">
        <v>12.38</v>
      </c>
      <c r="T171">
        <v>6.49</v>
      </c>
      <c r="U171">
        <v>8.3699999999999992</v>
      </c>
      <c r="X171" s="59"/>
      <c r="Y171" s="59"/>
    </row>
    <row r="172" spans="1:25" x14ac:dyDescent="0.25">
      <c r="A172" t="s">
        <v>18</v>
      </c>
      <c r="B172">
        <v>29.46</v>
      </c>
      <c r="C172">
        <v>28.23</v>
      </c>
      <c r="D172">
        <v>30.18</v>
      </c>
      <c r="E172">
        <v>29.87</v>
      </c>
      <c r="F172" s="20">
        <v>23.29</v>
      </c>
      <c r="G172" s="20">
        <v>30.83</v>
      </c>
      <c r="H172" s="20">
        <v>22.3</v>
      </c>
      <c r="I172" s="20">
        <v>24.67</v>
      </c>
      <c r="J172" s="20">
        <v>27.79</v>
      </c>
      <c r="K172" s="20">
        <v>25.08</v>
      </c>
      <c r="L172" s="20">
        <v>21.02</v>
      </c>
      <c r="M172" s="20">
        <v>20.36</v>
      </c>
      <c r="N172" s="20">
        <v>23.71</v>
      </c>
      <c r="O172" s="20">
        <v>21.21</v>
      </c>
      <c r="P172" s="20">
        <v>22.71</v>
      </c>
      <c r="Q172" s="20">
        <v>20.329999999999998</v>
      </c>
      <c r="R172" s="20">
        <v>13.73</v>
      </c>
      <c r="S172">
        <v>15.15</v>
      </c>
      <c r="T172">
        <v>14.26</v>
      </c>
      <c r="U172">
        <v>14.42</v>
      </c>
    </row>
    <row r="173" spans="1:25" x14ac:dyDescent="0.25">
      <c r="F173" s="20"/>
      <c r="S173"/>
    </row>
    <row r="174" spans="1:25" x14ac:dyDescent="0.25">
      <c r="F174" s="20"/>
      <c r="S174"/>
    </row>
    <row r="175" spans="1:25" x14ac:dyDescent="0.25">
      <c r="A175" t="s">
        <v>5</v>
      </c>
      <c r="F175" s="20"/>
      <c r="S175"/>
    </row>
    <row r="176" spans="1:25" x14ac:dyDescent="0.25">
      <c r="A176" t="s">
        <v>6</v>
      </c>
      <c r="F176" s="20"/>
      <c r="S176"/>
    </row>
    <row r="177" spans="1:25" x14ac:dyDescent="0.25">
      <c r="A177" t="s">
        <v>26</v>
      </c>
      <c r="F177" s="20"/>
      <c r="S177"/>
    </row>
    <row r="178" spans="1:25" x14ac:dyDescent="0.25">
      <c r="A178" t="s">
        <v>8</v>
      </c>
      <c r="B178" s="1">
        <v>44378</v>
      </c>
      <c r="C178" s="1">
        <v>44409</v>
      </c>
      <c r="D178" s="1">
        <v>44440</v>
      </c>
      <c r="E178" s="1">
        <v>44470</v>
      </c>
      <c r="F178" s="60">
        <v>44501</v>
      </c>
      <c r="G178" s="60">
        <v>44531</v>
      </c>
      <c r="H178" s="60">
        <v>44562</v>
      </c>
      <c r="I178" s="60">
        <v>44593</v>
      </c>
      <c r="J178" s="60">
        <v>44621</v>
      </c>
      <c r="K178" s="60">
        <v>44652</v>
      </c>
      <c r="L178" s="60">
        <v>44682</v>
      </c>
      <c r="M178" s="60">
        <v>44713</v>
      </c>
      <c r="N178" s="60">
        <v>44743</v>
      </c>
      <c r="O178" s="60">
        <v>44774</v>
      </c>
      <c r="P178" s="60">
        <v>44805</v>
      </c>
      <c r="Q178" s="60">
        <v>44835</v>
      </c>
      <c r="R178" s="60">
        <v>44866</v>
      </c>
      <c r="S178" s="1">
        <v>44896</v>
      </c>
      <c r="T178" s="1">
        <v>44927</v>
      </c>
      <c r="U178" s="1">
        <v>44958</v>
      </c>
      <c r="V178" s="1"/>
      <c r="W178" s="1"/>
    </row>
    <row r="179" spans="1:25" x14ac:dyDescent="0.25">
      <c r="A179" t="s">
        <v>9</v>
      </c>
      <c r="F179" s="20"/>
      <c r="S179"/>
    </row>
    <row r="180" spans="1:25" x14ac:dyDescent="0.25">
      <c r="A180" t="s">
        <v>10</v>
      </c>
      <c r="B180">
        <v>100</v>
      </c>
      <c r="C180">
        <v>100</v>
      </c>
      <c r="D180">
        <v>100</v>
      </c>
      <c r="E180">
        <v>100</v>
      </c>
      <c r="F180" s="20">
        <v>100</v>
      </c>
      <c r="G180" s="20">
        <v>100</v>
      </c>
      <c r="H180" s="20">
        <v>100</v>
      </c>
      <c r="I180" s="20">
        <v>100</v>
      </c>
      <c r="J180" s="20">
        <v>100</v>
      </c>
      <c r="K180" s="20">
        <v>100</v>
      </c>
      <c r="L180" s="20">
        <v>100</v>
      </c>
      <c r="M180" s="20">
        <v>100</v>
      </c>
      <c r="N180" s="20">
        <v>100</v>
      </c>
      <c r="O180" s="20">
        <v>100</v>
      </c>
      <c r="P180" s="20">
        <v>100</v>
      </c>
      <c r="Q180" s="20">
        <v>100</v>
      </c>
      <c r="R180" s="20">
        <v>100</v>
      </c>
      <c r="S180">
        <v>100</v>
      </c>
      <c r="T180">
        <v>100</v>
      </c>
      <c r="U180">
        <v>100</v>
      </c>
    </row>
    <row r="181" spans="1:25" x14ac:dyDescent="0.25">
      <c r="A181" t="s">
        <v>11</v>
      </c>
      <c r="B181">
        <v>71.48</v>
      </c>
      <c r="C181">
        <v>70.400000000000006</v>
      </c>
      <c r="D181">
        <v>68.36</v>
      </c>
      <c r="E181">
        <v>69.98</v>
      </c>
      <c r="F181" s="20">
        <v>69.98</v>
      </c>
      <c r="G181" s="20">
        <v>70.39</v>
      </c>
      <c r="H181" s="20">
        <v>67.92</v>
      </c>
      <c r="I181" s="20">
        <v>66.180000000000007</v>
      </c>
      <c r="J181" s="20">
        <v>69.010000000000005</v>
      </c>
      <c r="K181" s="20">
        <v>71.540000000000006</v>
      </c>
      <c r="L181" s="20">
        <v>70.819999999999993</v>
      </c>
      <c r="M181" s="20">
        <v>74.56</v>
      </c>
      <c r="N181" s="20">
        <v>77.510000000000005</v>
      </c>
      <c r="O181" s="20">
        <v>78.03</v>
      </c>
      <c r="P181" s="20">
        <v>75.62</v>
      </c>
      <c r="Q181" s="20">
        <v>78.38</v>
      </c>
      <c r="R181" s="20">
        <v>81.83</v>
      </c>
      <c r="S181">
        <v>82.44</v>
      </c>
      <c r="T181">
        <v>82.22</v>
      </c>
      <c r="U181">
        <v>83.06</v>
      </c>
      <c r="X181" s="25"/>
      <c r="Y181" s="25"/>
    </row>
    <row r="182" spans="1:25" x14ac:dyDescent="0.25">
      <c r="A182" t="s">
        <v>12</v>
      </c>
      <c r="B182">
        <v>3.04</v>
      </c>
      <c r="C182">
        <v>3.46</v>
      </c>
      <c r="D182">
        <v>4.96</v>
      </c>
      <c r="E182">
        <v>4.95</v>
      </c>
      <c r="F182" s="20">
        <v>4.2300000000000004</v>
      </c>
      <c r="G182" s="20">
        <v>3.4</v>
      </c>
      <c r="H182" s="20">
        <v>5.33</v>
      </c>
      <c r="I182" s="20">
        <v>6.12</v>
      </c>
      <c r="J182" s="20">
        <v>5</v>
      </c>
      <c r="K182" s="20">
        <v>2.14</v>
      </c>
      <c r="L182" s="20">
        <v>6.06</v>
      </c>
      <c r="M182" s="20">
        <v>5.67</v>
      </c>
      <c r="N182" s="20">
        <v>5.66</v>
      </c>
      <c r="O182" s="20">
        <v>7.28</v>
      </c>
      <c r="P182" s="20">
        <v>6.9</v>
      </c>
      <c r="Q182" s="20">
        <v>4.9800000000000004</v>
      </c>
      <c r="R182" s="20">
        <v>5.29</v>
      </c>
      <c r="S182">
        <v>3.65</v>
      </c>
      <c r="T182">
        <v>4.68</v>
      </c>
      <c r="U182">
        <v>4.59</v>
      </c>
    </row>
    <row r="183" spans="1:25" x14ac:dyDescent="0.25">
      <c r="A183" t="s">
        <v>13</v>
      </c>
      <c r="B183">
        <v>25.47</v>
      </c>
      <c r="C183">
        <v>26.13</v>
      </c>
      <c r="D183">
        <v>26.68</v>
      </c>
      <c r="E183">
        <v>25.07</v>
      </c>
      <c r="F183" s="20">
        <v>25.79</v>
      </c>
      <c r="G183" s="20">
        <v>26.21</v>
      </c>
      <c r="H183" s="20">
        <v>26.75</v>
      </c>
      <c r="I183" s="20">
        <v>27.69</v>
      </c>
      <c r="J183" s="20">
        <v>25.99</v>
      </c>
      <c r="K183" s="20">
        <v>26.32</v>
      </c>
      <c r="L183" s="20">
        <v>23.12</v>
      </c>
      <c r="M183" s="20">
        <v>19.760000000000002</v>
      </c>
      <c r="N183" s="20">
        <v>16.829999999999998</v>
      </c>
      <c r="O183" s="20">
        <v>14.69</v>
      </c>
      <c r="P183" s="20">
        <v>17.47</v>
      </c>
      <c r="Q183" s="20">
        <v>16.64</v>
      </c>
      <c r="R183" s="20">
        <v>12.88</v>
      </c>
      <c r="S183">
        <v>13.92</v>
      </c>
      <c r="T183">
        <v>13.1</v>
      </c>
      <c r="U183">
        <v>12.35</v>
      </c>
    </row>
    <row r="184" spans="1:25" x14ac:dyDescent="0.25">
      <c r="F184" s="20"/>
      <c r="S184"/>
    </row>
    <row r="185" spans="1:25" x14ac:dyDescent="0.25">
      <c r="A185" t="s">
        <v>14</v>
      </c>
      <c r="F185" s="20"/>
      <c r="S185"/>
    </row>
    <row r="186" spans="1:25" x14ac:dyDescent="0.25">
      <c r="A186" t="s">
        <v>15</v>
      </c>
      <c r="B186">
        <v>100</v>
      </c>
      <c r="C186">
        <v>100</v>
      </c>
      <c r="D186">
        <v>100</v>
      </c>
      <c r="E186">
        <v>100</v>
      </c>
      <c r="F186" s="20">
        <v>100</v>
      </c>
      <c r="G186" s="20">
        <v>100</v>
      </c>
      <c r="H186" s="20">
        <v>100</v>
      </c>
      <c r="I186" s="20">
        <v>100</v>
      </c>
      <c r="J186" s="20">
        <v>100</v>
      </c>
      <c r="K186" s="20">
        <v>100</v>
      </c>
      <c r="L186" s="20">
        <v>100</v>
      </c>
      <c r="M186" s="20">
        <v>100</v>
      </c>
      <c r="N186" s="20">
        <v>100</v>
      </c>
      <c r="O186" s="20">
        <v>100</v>
      </c>
      <c r="P186" s="20">
        <v>100</v>
      </c>
      <c r="Q186" s="20">
        <v>100</v>
      </c>
      <c r="R186" s="20">
        <v>100</v>
      </c>
      <c r="S186">
        <v>100</v>
      </c>
      <c r="T186">
        <v>100</v>
      </c>
      <c r="U186">
        <v>100</v>
      </c>
    </row>
    <row r="187" spans="1:25" x14ac:dyDescent="0.25">
      <c r="A187" t="s">
        <v>16</v>
      </c>
      <c r="B187">
        <v>57.88</v>
      </c>
      <c r="C187">
        <v>63.29</v>
      </c>
      <c r="D187">
        <v>55.88</v>
      </c>
      <c r="E187">
        <v>60.42</v>
      </c>
      <c r="F187" s="20">
        <v>62.09</v>
      </c>
      <c r="G187" s="20">
        <v>60.71</v>
      </c>
      <c r="H187" s="20">
        <v>58.18</v>
      </c>
      <c r="I187" s="20">
        <v>56.18</v>
      </c>
      <c r="J187" s="20">
        <v>60.75</v>
      </c>
      <c r="K187" s="20">
        <v>63.92</v>
      </c>
      <c r="L187" s="20">
        <v>56.2</v>
      </c>
      <c r="M187" s="20">
        <v>62.02</v>
      </c>
      <c r="N187" s="20">
        <v>60.13</v>
      </c>
      <c r="O187" s="20">
        <v>62.45</v>
      </c>
      <c r="P187" s="20">
        <v>57.31</v>
      </c>
      <c r="Q187" s="20">
        <v>67.239999999999995</v>
      </c>
      <c r="R187" s="20">
        <v>72.36</v>
      </c>
      <c r="S187">
        <v>71</v>
      </c>
      <c r="T187">
        <v>71.34</v>
      </c>
      <c r="U187">
        <v>68.989999999999995</v>
      </c>
    </row>
    <row r="188" spans="1:25" x14ac:dyDescent="0.25">
      <c r="A188" t="s">
        <v>17</v>
      </c>
      <c r="B188">
        <v>9.7100000000000009</v>
      </c>
      <c r="C188">
        <v>12.04</v>
      </c>
      <c r="D188">
        <v>13.6</v>
      </c>
      <c r="E188">
        <v>14.66</v>
      </c>
      <c r="F188" s="20">
        <v>13.04</v>
      </c>
      <c r="G188" s="20">
        <v>13.91</v>
      </c>
      <c r="H188" s="20">
        <v>13.42</v>
      </c>
      <c r="I188" s="20">
        <v>18.239999999999998</v>
      </c>
      <c r="J188" s="20">
        <v>11.98</v>
      </c>
      <c r="K188" s="20">
        <v>7.34</v>
      </c>
      <c r="L188" s="20">
        <v>17.36</v>
      </c>
      <c r="M188" s="20">
        <v>14.79</v>
      </c>
      <c r="N188" s="20">
        <v>16.12</v>
      </c>
      <c r="O188" s="20">
        <v>23.3</v>
      </c>
      <c r="P188" s="20">
        <v>21.16</v>
      </c>
      <c r="Q188" s="20">
        <v>14.45</v>
      </c>
      <c r="R188" s="20">
        <v>16.100000000000001</v>
      </c>
      <c r="S188">
        <v>12.84</v>
      </c>
      <c r="T188">
        <v>16.579999999999998</v>
      </c>
      <c r="U188">
        <v>15.78</v>
      </c>
    </row>
    <row r="189" spans="1:25" x14ac:dyDescent="0.25">
      <c r="A189" t="s">
        <v>18</v>
      </c>
      <c r="B189">
        <v>32.409999999999997</v>
      </c>
      <c r="C189">
        <v>24.67</v>
      </c>
      <c r="D189">
        <v>30.53</v>
      </c>
      <c r="E189">
        <v>24.92</v>
      </c>
      <c r="F189" s="20">
        <v>24.87</v>
      </c>
      <c r="G189" s="20">
        <v>25.38</v>
      </c>
      <c r="H189" s="20">
        <v>28.4</v>
      </c>
      <c r="I189" s="20">
        <v>25.59</v>
      </c>
      <c r="J189" s="20">
        <v>27.27</v>
      </c>
      <c r="K189" s="20">
        <v>28.74</v>
      </c>
      <c r="L189" s="20">
        <v>26.44</v>
      </c>
      <c r="M189" s="20">
        <v>23.19</v>
      </c>
      <c r="N189" s="20">
        <v>23.76</v>
      </c>
      <c r="O189" s="20">
        <v>14.25</v>
      </c>
      <c r="P189" s="20">
        <v>21.52</v>
      </c>
      <c r="Q189" s="20">
        <v>18.309999999999999</v>
      </c>
      <c r="R189" s="20">
        <v>11.54</v>
      </c>
      <c r="S189">
        <v>16.16</v>
      </c>
      <c r="T189">
        <v>12.08</v>
      </c>
      <c r="U189">
        <v>15.23</v>
      </c>
    </row>
    <row r="190" spans="1:25" x14ac:dyDescent="0.25">
      <c r="F190" s="20"/>
      <c r="S190"/>
    </row>
    <row r="191" spans="1:25" x14ac:dyDescent="0.25">
      <c r="A191" t="s">
        <v>19</v>
      </c>
      <c r="F191" s="20"/>
      <c r="S191"/>
    </row>
    <row r="192" spans="1:25" x14ac:dyDescent="0.25">
      <c r="A192" t="s">
        <v>15</v>
      </c>
      <c r="B192">
        <v>100</v>
      </c>
      <c r="C192">
        <v>100</v>
      </c>
      <c r="D192">
        <v>100</v>
      </c>
      <c r="E192">
        <v>100</v>
      </c>
      <c r="F192" s="20">
        <v>100</v>
      </c>
      <c r="G192" s="20">
        <v>100</v>
      </c>
      <c r="H192" s="20">
        <v>100</v>
      </c>
      <c r="I192" s="20">
        <v>100</v>
      </c>
      <c r="J192" s="20">
        <v>100</v>
      </c>
      <c r="K192" s="20">
        <v>100</v>
      </c>
      <c r="L192" s="20">
        <v>100</v>
      </c>
      <c r="M192" s="20">
        <v>100</v>
      </c>
      <c r="N192" s="20">
        <v>100</v>
      </c>
      <c r="O192" s="20">
        <v>100</v>
      </c>
      <c r="P192" s="20">
        <v>100</v>
      </c>
      <c r="Q192" s="20">
        <v>100</v>
      </c>
      <c r="R192" s="20">
        <v>100</v>
      </c>
      <c r="S192">
        <v>100</v>
      </c>
      <c r="T192">
        <v>100</v>
      </c>
      <c r="U192">
        <v>100</v>
      </c>
    </row>
    <row r="193" spans="1:23" x14ac:dyDescent="0.25">
      <c r="A193" t="s">
        <v>16</v>
      </c>
      <c r="B193">
        <v>74.58</v>
      </c>
      <c r="C193">
        <v>72.67</v>
      </c>
      <c r="D193">
        <v>71.510000000000005</v>
      </c>
      <c r="E193">
        <v>72.650000000000006</v>
      </c>
      <c r="F193" s="20">
        <v>72.27</v>
      </c>
      <c r="G193" s="20">
        <v>71.5</v>
      </c>
      <c r="H193" s="20">
        <v>71.239999999999995</v>
      </c>
      <c r="I193" s="20">
        <v>70.25</v>
      </c>
      <c r="J193" s="20">
        <v>72.56</v>
      </c>
      <c r="K193" s="20">
        <v>73.510000000000005</v>
      </c>
      <c r="L193" s="20">
        <v>75.239999999999995</v>
      </c>
      <c r="M193" s="20">
        <v>79.34</v>
      </c>
      <c r="N193" s="20">
        <v>83.45</v>
      </c>
      <c r="O193" s="20">
        <v>83.97</v>
      </c>
      <c r="P193" s="20">
        <v>80.75</v>
      </c>
      <c r="Q193" s="20">
        <v>82.78</v>
      </c>
      <c r="R193" s="20">
        <v>85.7</v>
      </c>
      <c r="S193">
        <v>84.5</v>
      </c>
      <c r="T193">
        <v>85.13</v>
      </c>
      <c r="U193">
        <v>87.08</v>
      </c>
    </row>
    <row r="194" spans="1:23" x14ac:dyDescent="0.25">
      <c r="A194" t="s">
        <v>17</v>
      </c>
      <c r="B194">
        <v>0.81</v>
      </c>
      <c r="C194">
        <v>0.43</v>
      </c>
      <c r="D194">
        <v>1.68</v>
      </c>
      <c r="E194">
        <v>1.35</v>
      </c>
      <c r="F194" s="20">
        <v>0.99</v>
      </c>
      <c r="G194" s="20">
        <v>0.42</v>
      </c>
      <c r="H194" s="20">
        <v>0.34</v>
      </c>
      <c r="I194" s="20">
        <v>0.45</v>
      </c>
      <c r="J194" s="20">
        <v>0.82</v>
      </c>
      <c r="K194" s="20">
        <v>0.1</v>
      </c>
      <c r="L194" s="20">
        <v>1.22</v>
      </c>
      <c r="M194" s="20">
        <v>1.07</v>
      </c>
      <c r="N194" s="20">
        <v>1.07</v>
      </c>
      <c r="O194" s="20">
        <v>0.82</v>
      </c>
      <c r="P194" s="20">
        <v>1.77</v>
      </c>
      <c r="Q194" s="20">
        <v>0.33</v>
      </c>
      <c r="R194" s="20">
        <v>0.42</v>
      </c>
      <c r="S194">
        <v>1.07</v>
      </c>
      <c r="T194">
        <v>1.06</v>
      </c>
      <c r="U194">
        <v>1.2</v>
      </c>
    </row>
    <row r="195" spans="1:23" x14ac:dyDescent="0.25">
      <c r="A195" t="s">
        <v>18</v>
      </c>
      <c r="B195">
        <v>24.61</v>
      </c>
      <c r="C195">
        <v>26.89</v>
      </c>
      <c r="D195">
        <v>26.81</v>
      </c>
      <c r="E195">
        <v>26</v>
      </c>
      <c r="F195" s="20">
        <v>26.74</v>
      </c>
      <c r="G195" s="20">
        <v>28.08</v>
      </c>
      <c r="H195" s="20">
        <v>28.42</v>
      </c>
      <c r="I195" s="20">
        <v>29.3</v>
      </c>
      <c r="J195" s="20">
        <v>26.62</v>
      </c>
      <c r="K195" s="20">
        <v>26.39</v>
      </c>
      <c r="L195" s="20">
        <v>23.54</v>
      </c>
      <c r="M195" s="20">
        <v>19.59</v>
      </c>
      <c r="N195" s="20">
        <v>15.48</v>
      </c>
      <c r="O195" s="20">
        <v>15.21</v>
      </c>
      <c r="P195" s="20">
        <v>17.489999999999998</v>
      </c>
      <c r="Q195" s="20">
        <v>16.89</v>
      </c>
      <c r="R195" s="20">
        <v>13.88</v>
      </c>
      <c r="S195">
        <v>14.43</v>
      </c>
      <c r="T195">
        <v>13.81</v>
      </c>
      <c r="U195">
        <v>11.72</v>
      </c>
    </row>
    <row r="196" spans="1:23" x14ac:dyDescent="0.25">
      <c r="F196" s="20"/>
      <c r="S196"/>
    </row>
    <row r="197" spans="1:23" x14ac:dyDescent="0.25">
      <c r="A197" t="s">
        <v>20</v>
      </c>
      <c r="F197" s="20"/>
      <c r="S197"/>
    </row>
    <row r="198" spans="1:23" x14ac:dyDescent="0.25">
      <c r="A198" t="s">
        <v>15</v>
      </c>
      <c r="B198">
        <v>100</v>
      </c>
      <c r="C198">
        <v>100</v>
      </c>
      <c r="D198">
        <v>100</v>
      </c>
      <c r="E198">
        <v>100</v>
      </c>
      <c r="F198" s="20">
        <v>100</v>
      </c>
      <c r="G198" s="20">
        <v>100</v>
      </c>
      <c r="H198" s="20">
        <v>100</v>
      </c>
      <c r="I198" s="20">
        <v>100</v>
      </c>
      <c r="J198" s="20">
        <v>100</v>
      </c>
      <c r="K198" s="20">
        <v>100</v>
      </c>
      <c r="L198" s="20">
        <v>100</v>
      </c>
      <c r="M198" s="20">
        <v>100</v>
      </c>
      <c r="N198" s="20">
        <v>100</v>
      </c>
      <c r="O198" s="20">
        <v>100</v>
      </c>
      <c r="P198" s="20">
        <v>100</v>
      </c>
      <c r="Q198" s="20">
        <v>100</v>
      </c>
      <c r="R198" s="20">
        <v>100</v>
      </c>
      <c r="S198">
        <v>100</v>
      </c>
      <c r="T198">
        <v>100</v>
      </c>
      <c r="U198">
        <v>100</v>
      </c>
    </row>
    <row r="199" spans="1:23" x14ac:dyDescent="0.25">
      <c r="A199" t="s">
        <v>16</v>
      </c>
      <c r="B199">
        <v>78.17</v>
      </c>
      <c r="C199">
        <v>72.14</v>
      </c>
      <c r="D199">
        <v>74.709999999999994</v>
      </c>
      <c r="E199">
        <v>76.98</v>
      </c>
      <c r="F199" s="20">
        <v>72.36</v>
      </c>
      <c r="G199" s="20">
        <v>80</v>
      </c>
      <c r="H199" s="20">
        <v>75.430000000000007</v>
      </c>
      <c r="I199" s="20">
        <v>73.64</v>
      </c>
      <c r="J199" s="20">
        <v>72.400000000000006</v>
      </c>
      <c r="K199" s="20">
        <v>76.52</v>
      </c>
      <c r="L199" s="20">
        <v>75.680000000000007</v>
      </c>
      <c r="M199" s="20">
        <v>75.73</v>
      </c>
      <c r="N199" s="20">
        <v>78.540000000000006</v>
      </c>
      <c r="O199" s="20">
        <v>79.45</v>
      </c>
      <c r="P199" s="20">
        <v>87.38</v>
      </c>
      <c r="Q199" s="20">
        <v>79.75</v>
      </c>
      <c r="R199" s="20">
        <v>82.17</v>
      </c>
      <c r="S199">
        <v>88.01</v>
      </c>
      <c r="T199">
        <v>85.02</v>
      </c>
      <c r="U199">
        <v>81.59</v>
      </c>
    </row>
    <row r="200" spans="1:23" x14ac:dyDescent="0.25">
      <c r="A200" t="s">
        <v>17</v>
      </c>
      <c r="B200">
        <v>2.63</v>
      </c>
      <c r="C200">
        <v>2.98</v>
      </c>
      <c r="D200">
        <v>6.22</v>
      </c>
      <c r="E200">
        <v>3.04</v>
      </c>
      <c r="F200" s="20">
        <v>5.25</v>
      </c>
      <c r="G200" s="20">
        <v>1.58</v>
      </c>
      <c r="H200" s="20">
        <v>7.86</v>
      </c>
      <c r="I200" s="20">
        <v>1.61</v>
      </c>
      <c r="J200" s="20">
        <v>7.34</v>
      </c>
      <c r="K200" s="20">
        <v>1.56</v>
      </c>
      <c r="L200" s="20">
        <v>8.19</v>
      </c>
      <c r="M200" s="20">
        <v>9.34</v>
      </c>
      <c r="N200" s="20">
        <v>9.86</v>
      </c>
      <c r="O200" s="20">
        <v>7.34</v>
      </c>
      <c r="P200" s="20">
        <v>4.0199999999999996</v>
      </c>
      <c r="Q200" s="20">
        <v>7.2</v>
      </c>
      <c r="R200" s="20">
        <v>6.69</v>
      </c>
      <c r="S200">
        <v>3.68</v>
      </c>
      <c r="T200">
        <v>3.69</v>
      </c>
      <c r="U200">
        <v>6.71</v>
      </c>
    </row>
    <row r="201" spans="1:23" x14ac:dyDescent="0.25">
      <c r="A201" t="s">
        <v>18</v>
      </c>
      <c r="B201">
        <v>19.2</v>
      </c>
      <c r="C201">
        <v>24.89</v>
      </c>
      <c r="D201">
        <v>19.079999999999998</v>
      </c>
      <c r="E201">
        <v>19.98</v>
      </c>
      <c r="F201" s="20">
        <v>22.39</v>
      </c>
      <c r="G201" s="20">
        <v>18.420000000000002</v>
      </c>
      <c r="H201" s="20">
        <v>16.7</v>
      </c>
      <c r="I201" s="20">
        <v>24.76</v>
      </c>
      <c r="J201" s="20">
        <v>20.27</v>
      </c>
      <c r="K201" s="20">
        <v>21.92</v>
      </c>
      <c r="L201" s="20">
        <v>16.13</v>
      </c>
      <c r="M201" s="20">
        <v>14.92</v>
      </c>
      <c r="N201" s="20">
        <v>11.6</v>
      </c>
      <c r="O201" s="20">
        <v>13.21</v>
      </c>
      <c r="P201" s="20">
        <v>8.61</v>
      </c>
      <c r="Q201" s="20">
        <v>13.05</v>
      </c>
      <c r="R201" s="20">
        <v>11.14</v>
      </c>
      <c r="S201">
        <v>8.31</v>
      </c>
      <c r="T201">
        <v>11.3</v>
      </c>
      <c r="U201">
        <v>11.7</v>
      </c>
    </row>
    <row r="202" spans="1:23" x14ac:dyDescent="0.25">
      <c r="F202" s="20"/>
      <c r="S202"/>
    </row>
    <row r="203" spans="1:23" x14ac:dyDescent="0.25">
      <c r="F203" s="20"/>
      <c r="S203"/>
    </row>
    <row r="204" spans="1:23" x14ac:dyDescent="0.25">
      <c r="A204" t="s">
        <v>5</v>
      </c>
      <c r="F204" s="20"/>
      <c r="S204"/>
    </row>
    <row r="205" spans="1:23" x14ac:dyDescent="0.25">
      <c r="A205" t="s">
        <v>6</v>
      </c>
      <c r="F205" s="20"/>
      <c r="S205"/>
    </row>
    <row r="206" spans="1:23" x14ac:dyDescent="0.25">
      <c r="A206" t="s">
        <v>27</v>
      </c>
      <c r="F206" s="20"/>
      <c r="S206"/>
    </row>
    <row r="207" spans="1:23" x14ac:dyDescent="0.25">
      <c r="A207" t="s">
        <v>8</v>
      </c>
      <c r="B207" s="1">
        <v>44378</v>
      </c>
      <c r="C207" s="1">
        <v>44409</v>
      </c>
      <c r="D207" s="1">
        <v>44440</v>
      </c>
      <c r="E207" s="1">
        <v>44470</v>
      </c>
      <c r="F207" s="60">
        <v>44501</v>
      </c>
      <c r="G207" s="60">
        <v>44531</v>
      </c>
      <c r="H207" s="60">
        <v>44562</v>
      </c>
      <c r="I207" s="60">
        <v>44593</v>
      </c>
      <c r="J207" s="60">
        <v>44621</v>
      </c>
      <c r="K207" s="60">
        <v>44652</v>
      </c>
      <c r="L207" s="60">
        <v>44682</v>
      </c>
      <c r="M207" s="60">
        <v>44713</v>
      </c>
      <c r="N207" s="60">
        <v>44743</v>
      </c>
      <c r="O207" s="60">
        <v>44774</v>
      </c>
      <c r="P207" s="60">
        <v>44805</v>
      </c>
      <c r="Q207" s="60">
        <v>44835</v>
      </c>
      <c r="R207" s="60">
        <v>44866</v>
      </c>
      <c r="S207" s="1">
        <v>44896</v>
      </c>
      <c r="T207" s="1">
        <v>44927</v>
      </c>
      <c r="U207" s="1">
        <v>44958</v>
      </c>
      <c r="V207" s="1"/>
      <c r="W207" s="1"/>
    </row>
    <row r="208" spans="1:23" x14ac:dyDescent="0.25">
      <c r="A208" t="s">
        <v>9</v>
      </c>
      <c r="F208" s="20"/>
      <c r="S208"/>
    </row>
    <row r="209" spans="1:21" x14ac:dyDescent="0.25">
      <c r="A209" t="s">
        <v>10</v>
      </c>
      <c r="B209">
        <v>100</v>
      </c>
      <c r="C209">
        <v>100</v>
      </c>
      <c r="D209">
        <v>100</v>
      </c>
      <c r="E209">
        <v>100</v>
      </c>
      <c r="F209" s="20">
        <v>100</v>
      </c>
      <c r="G209" s="20">
        <v>100</v>
      </c>
      <c r="H209" s="20">
        <v>100</v>
      </c>
      <c r="I209" s="20">
        <v>100</v>
      </c>
      <c r="J209" s="20">
        <v>100</v>
      </c>
      <c r="K209" s="20">
        <v>100</v>
      </c>
      <c r="L209" s="20">
        <v>100</v>
      </c>
      <c r="M209" s="20">
        <v>100</v>
      </c>
      <c r="N209" s="20">
        <v>100</v>
      </c>
      <c r="O209" s="20">
        <v>100</v>
      </c>
      <c r="P209" s="20">
        <v>100</v>
      </c>
      <c r="Q209" s="20">
        <v>100</v>
      </c>
      <c r="R209" s="20">
        <v>100</v>
      </c>
      <c r="S209">
        <v>100</v>
      </c>
      <c r="T209">
        <v>100</v>
      </c>
      <c r="U209">
        <v>100</v>
      </c>
    </row>
    <row r="210" spans="1:21" x14ac:dyDescent="0.25">
      <c r="A210" t="s">
        <v>11</v>
      </c>
      <c r="B210">
        <v>69.94</v>
      </c>
      <c r="C210">
        <v>69.41</v>
      </c>
      <c r="D210">
        <v>69.400000000000006</v>
      </c>
      <c r="E210">
        <v>71.89</v>
      </c>
      <c r="F210" s="20">
        <v>71.86</v>
      </c>
      <c r="G210" s="20">
        <v>72.819999999999993</v>
      </c>
      <c r="H210" s="20">
        <v>67.900000000000006</v>
      </c>
      <c r="I210" s="20">
        <v>69.709999999999994</v>
      </c>
      <c r="J210" s="20">
        <v>72.66</v>
      </c>
      <c r="K210" s="20">
        <v>71.95</v>
      </c>
      <c r="L210" s="20">
        <v>76.14</v>
      </c>
      <c r="M210" s="20">
        <v>74.790000000000006</v>
      </c>
      <c r="N210" s="20">
        <v>75.73</v>
      </c>
      <c r="O210" s="20">
        <v>77.47</v>
      </c>
      <c r="P210" s="20">
        <v>76.56</v>
      </c>
      <c r="Q210" s="20">
        <v>78.39</v>
      </c>
      <c r="R210" s="20">
        <v>78.31</v>
      </c>
      <c r="S210">
        <v>81.430000000000007</v>
      </c>
      <c r="T210">
        <v>81.39</v>
      </c>
      <c r="U210">
        <v>78.349999999999994</v>
      </c>
    </row>
    <row r="211" spans="1:21" x14ac:dyDescent="0.25">
      <c r="A211" t="s">
        <v>12</v>
      </c>
      <c r="B211">
        <v>1.83</v>
      </c>
      <c r="C211">
        <v>1.63</v>
      </c>
      <c r="D211">
        <v>1.83</v>
      </c>
      <c r="E211">
        <v>2.0499999999999998</v>
      </c>
      <c r="F211" s="20">
        <v>1.05</v>
      </c>
      <c r="G211" s="20">
        <v>1.33</v>
      </c>
      <c r="H211" s="20">
        <v>1.1100000000000001</v>
      </c>
      <c r="I211" s="20">
        <v>1.67</v>
      </c>
      <c r="J211" s="20">
        <v>0.67</v>
      </c>
      <c r="K211" s="20">
        <v>0.5</v>
      </c>
      <c r="L211" s="20">
        <v>0.66</v>
      </c>
      <c r="M211" s="20">
        <v>2.68</v>
      </c>
      <c r="N211" s="20">
        <v>4.7300000000000004</v>
      </c>
      <c r="O211" s="20">
        <v>4.5199999999999996</v>
      </c>
      <c r="P211" s="20">
        <v>4.7300000000000004</v>
      </c>
      <c r="Q211" s="20">
        <v>5.54</v>
      </c>
      <c r="R211" s="20">
        <v>4.6900000000000004</v>
      </c>
      <c r="S211">
        <v>3.85</v>
      </c>
      <c r="T211">
        <v>4.5599999999999996</v>
      </c>
      <c r="U211">
        <v>5.48</v>
      </c>
    </row>
    <row r="212" spans="1:21" x14ac:dyDescent="0.25">
      <c r="A212" t="s">
        <v>13</v>
      </c>
      <c r="B212">
        <v>28.22</v>
      </c>
      <c r="C212">
        <v>28.96</v>
      </c>
      <c r="D212">
        <v>28.77</v>
      </c>
      <c r="E212">
        <v>26.07</v>
      </c>
      <c r="F212" s="20">
        <v>27.08</v>
      </c>
      <c r="G212" s="20">
        <v>25.84</v>
      </c>
      <c r="H212" s="20">
        <v>30.99</v>
      </c>
      <c r="I212" s="20">
        <v>28.62</v>
      </c>
      <c r="J212" s="20">
        <v>26.67</v>
      </c>
      <c r="K212" s="20">
        <v>27.55</v>
      </c>
      <c r="L212" s="20">
        <v>23.2</v>
      </c>
      <c r="M212" s="20">
        <v>22.53</v>
      </c>
      <c r="N212" s="20">
        <v>19.54</v>
      </c>
      <c r="O212" s="20">
        <v>18.010000000000002</v>
      </c>
      <c r="P212" s="20">
        <v>18.71</v>
      </c>
      <c r="Q212" s="20">
        <v>16.07</v>
      </c>
      <c r="R212" s="20">
        <v>17</v>
      </c>
      <c r="S212">
        <v>14.72</v>
      </c>
      <c r="T212">
        <v>14.05</v>
      </c>
      <c r="U212">
        <v>16.18</v>
      </c>
    </row>
    <row r="213" spans="1:21" x14ac:dyDescent="0.25">
      <c r="F213" s="20"/>
      <c r="S213"/>
    </row>
    <row r="214" spans="1:21" x14ac:dyDescent="0.25">
      <c r="A214" t="s">
        <v>14</v>
      </c>
      <c r="F214" s="20"/>
      <c r="S214"/>
    </row>
    <row r="215" spans="1:21" x14ac:dyDescent="0.25">
      <c r="A215" t="s">
        <v>15</v>
      </c>
      <c r="B215">
        <v>100</v>
      </c>
      <c r="C215">
        <v>100</v>
      </c>
      <c r="D215">
        <v>100</v>
      </c>
      <c r="E215">
        <v>100</v>
      </c>
      <c r="F215" s="20">
        <v>100</v>
      </c>
      <c r="G215" s="20">
        <v>100</v>
      </c>
      <c r="H215" s="20">
        <v>100</v>
      </c>
      <c r="I215" s="20">
        <v>100</v>
      </c>
      <c r="J215" s="20">
        <v>100</v>
      </c>
      <c r="K215" s="20">
        <v>100</v>
      </c>
      <c r="L215" s="20">
        <v>100</v>
      </c>
      <c r="M215" s="20">
        <v>100</v>
      </c>
      <c r="N215" s="20">
        <v>100</v>
      </c>
      <c r="O215" s="20">
        <v>100</v>
      </c>
      <c r="P215" s="20">
        <v>100</v>
      </c>
      <c r="Q215" s="20">
        <v>100</v>
      </c>
      <c r="R215" s="20">
        <v>100</v>
      </c>
      <c r="S215">
        <v>100</v>
      </c>
      <c r="T215">
        <v>100</v>
      </c>
      <c r="U215">
        <v>100</v>
      </c>
    </row>
    <row r="216" spans="1:21" x14ac:dyDescent="0.25">
      <c r="A216" t="s">
        <v>16</v>
      </c>
      <c r="B216">
        <v>69.52</v>
      </c>
      <c r="C216">
        <v>62.03</v>
      </c>
      <c r="D216">
        <v>62.32</v>
      </c>
      <c r="E216">
        <v>62.36</v>
      </c>
      <c r="F216" s="20">
        <v>72.59</v>
      </c>
      <c r="G216" s="20">
        <v>70.260000000000005</v>
      </c>
      <c r="H216" s="20">
        <v>63.77</v>
      </c>
      <c r="I216" s="20">
        <v>59.47</v>
      </c>
      <c r="J216" s="20">
        <v>69.59</v>
      </c>
      <c r="K216" s="20">
        <v>64.16</v>
      </c>
      <c r="L216" s="20">
        <v>72.739999999999995</v>
      </c>
      <c r="M216" s="20">
        <v>75.209999999999994</v>
      </c>
      <c r="N216" s="20">
        <v>69.47</v>
      </c>
      <c r="O216" s="20">
        <v>62.3</v>
      </c>
      <c r="P216" s="20">
        <v>63.23</v>
      </c>
      <c r="Q216" s="20">
        <v>68.44</v>
      </c>
      <c r="R216" s="20">
        <v>70.2</v>
      </c>
      <c r="S216">
        <v>68.78</v>
      </c>
      <c r="T216">
        <v>67.47</v>
      </c>
      <c r="U216">
        <v>69.959999999999994</v>
      </c>
    </row>
    <row r="217" spans="1:21" x14ac:dyDescent="0.25">
      <c r="A217" t="s">
        <v>17</v>
      </c>
      <c r="B217">
        <v>5.92</v>
      </c>
      <c r="C217">
        <v>6.94</v>
      </c>
      <c r="D217">
        <v>5.46</v>
      </c>
      <c r="E217">
        <v>8.44</v>
      </c>
      <c r="F217" s="20">
        <v>2.5499999999999998</v>
      </c>
      <c r="G217" s="20">
        <v>4.01</v>
      </c>
      <c r="H217" s="20">
        <v>5.72</v>
      </c>
      <c r="I217" s="20">
        <v>8.92</v>
      </c>
      <c r="J217" s="20">
        <v>2.76</v>
      </c>
      <c r="K217" s="20">
        <v>1.26</v>
      </c>
      <c r="L217" s="20">
        <v>0.82</v>
      </c>
      <c r="M217" s="20">
        <v>4.6399999999999997</v>
      </c>
      <c r="N217" s="20">
        <v>14.77</v>
      </c>
      <c r="O217" s="20">
        <v>19.75</v>
      </c>
      <c r="P217" s="20">
        <v>13.94</v>
      </c>
      <c r="Q217" s="20">
        <v>15.6</v>
      </c>
      <c r="R217" s="20">
        <v>17.37</v>
      </c>
      <c r="S217">
        <v>13.25</v>
      </c>
      <c r="T217">
        <v>14.71</v>
      </c>
      <c r="U217">
        <v>14.6</v>
      </c>
    </row>
    <row r="218" spans="1:21" x14ac:dyDescent="0.25">
      <c r="A218" t="s">
        <v>18</v>
      </c>
      <c r="B218">
        <v>24.56</v>
      </c>
      <c r="C218">
        <v>31.02</v>
      </c>
      <c r="D218">
        <v>32.22</v>
      </c>
      <c r="E218">
        <v>29.2</v>
      </c>
      <c r="F218" s="20">
        <v>24.87</v>
      </c>
      <c r="G218" s="20">
        <v>25.74</v>
      </c>
      <c r="H218" s="20">
        <v>30.52</v>
      </c>
      <c r="I218" s="20">
        <v>31.62</v>
      </c>
      <c r="J218" s="20">
        <v>27.65</v>
      </c>
      <c r="K218" s="20">
        <v>34.58</v>
      </c>
      <c r="L218" s="20">
        <v>26.44</v>
      </c>
      <c r="M218" s="20">
        <v>20.149999999999999</v>
      </c>
      <c r="N218" s="20">
        <v>15.76</v>
      </c>
      <c r="O218" s="20">
        <v>17.95</v>
      </c>
      <c r="P218" s="20">
        <v>22.83</v>
      </c>
      <c r="Q218" s="20">
        <v>15.96</v>
      </c>
      <c r="R218" s="20">
        <v>12.43</v>
      </c>
      <c r="S218">
        <v>17.97</v>
      </c>
      <c r="T218">
        <v>17.82</v>
      </c>
      <c r="U218">
        <v>15.44</v>
      </c>
    </row>
    <row r="219" spans="1:21" x14ac:dyDescent="0.25">
      <c r="F219" s="20"/>
      <c r="S219"/>
    </row>
    <row r="220" spans="1:21" x14ac:dyDescent="0.25">
      <c r="A220" t="s">
        <v>19</v>
      </c>
      <c r="F220" s="20"/>
      <c r="S220"/>
    </row>
    <row r="221" spans="1:21" x14ac:dyDescent="0.25">
      <c r="A221" t="s">
        <v>15</v>
      </c>
      <c r="B221">
        <v>100</v>
      </c>
      <c r="C221">
        <v>100</v>
      </c>
      <c r="D221">
        <v>100</v>
      </c>
      <c r="E221">
        <v>100</v>
      </c>
      <c r="F221" s="20">
        <v>100</v>
      </c>
      <c r="G221" s="20">
        <v>100</v>
      </c>
      <c r="H221" s="20">
        <v>100</v>
      </c>
      <c r="I221" s="20">
        <v>100</v>
      </c>
      <c r="J221" s="20">
        <v>100</v>
      </c>
      <c r="K221" s="20">
        <v>100</v>
      </c>
      <c r="L221" s="20">
        <v>100</v>
      </c>
      <c r="M221" s="20">
        <v>100</v>
      </c>
      <c r="N221" s="20">
        <v>100</v>
      </c>
      <c r="O221" s="20">
        <v>100</v>
      </c>
      <c r="P221" s="20">
        <v>100</v>
      </c>
      <c r="Q221" s="20">
        <v>100</v>
      </c>
      <c r="R221" s="20">
        <v>100</v>
      </c>
      <c r="S221">
        <v>100</v>
      </c>
      <c r="T221">
        <v>100</v>
      </c>
      <c r="U221">
        <v>100</v>
      </c>
    </row>
    <row r="222" spans="1:21" x14ac:dyDescent="0.25">
      <c r="A222" t="s">
        <v>16</v>
      </c>
      <c r="B222">
        <v>69.760000000000005</v>
      </c>
      <c r="C222">
        <v>69.069999999999993</v>
      </c>
      <c r="D222">
        <v>69.900000000000006</v>
      </c>
      <c r="E222">
        <v>72.36</v>
      </c>
      <c r="F222" s="20">
        <v>71.55</v>
      </c>
      <c r="G222" s="20">
        <v>72.739999999999995</v>
      </c>
      <c r="H222" s="20">
        <v>67.680000000000007</v>
      </c>
      <c r="I222" s="20">
        <v>70.28</v>
      </c>
      <c r="J222" s="20">
        <v>72.19</v>
      </c>
      <c r="K222" s="20">
        <v>73.16</v>
      </c>
      <c r="L222" s="20">
        <v>76.22</v>
      </c>
      <c r="M222" s="20">
        <v>74.680000000000007</v>
      </c>
      <c r="N222" s="20">
        <v>77</v>
      </c>
      <c r="O222" s="20">
        <v>78.73</v>
      </c>
      <c r="P222" s="20">
        <v>77.650000000000006</v>
      </c>
      <c r="Q222" s="20">
        <v>80.069999999999993</v>
      </c>
      <c r="R222" s="20">
        <v>78.900000000000006</v>
      </c>
      <c r="S222">
        <v>83.85</v>
      </c>
      <c r="T222">
        <v>84.27</v>
      </c>
      <c r="U222">
        <v>79.7</v>
      </c>
    </row>
    <row r="223" spans="1:21" x14ac:dyDescent="0.25">
      <c r="A223" t="s">
        <v>17</v>
      </c>
      <c r="B223">
        <v>0.79</v>
      </c>
      <c r="C223">
        <v>0.42</v>
      </c>
      <c r="D223">
        <v>1.07</v>
      </c>
      <c r="E223">
        <v>0.9</v>
      </c>
      <c r="F223" s="20">
        <v>0.7</v>
      </c>
      <c r="G223" s="20">
        <v>0.91</v>
      </c>
      <c r="H223" s="20">
        <v>0.3</v>
      </c>
      <c r="I223" s="20">
        <v>0.54</v>
      </c>
      <c r="J223" s="20">
        <v>0.26</v>
      </c>
      <c r="K223" s="20">
        <v>0.35</v>
      </c>
      <c r="L223" s="20">
        <v>0.44</v>
      </c>
      <c r="M223" s="20">
        <v>2.21</v>
      </c>
      <c r="N223" s="20">
        <v>2.88</v>
      </c>
      <c r="O223" s="20">
        <v>2.5099999999999998</v>
      </c>
      <c r="P223" s="20">
        <v>3.44</v>
      </c>
      <c r="Q223" s="20">
        <v>3.7</v>
      </c>
      <c r="R223" s="20">
        <v>2.33</v>
      </c>
      <c r="S223">
        <v>1.59</v>
      </c>
      <c r="T223">
        <v>1.71</v>
      </c>
      <c r="U223">
        <v>2.87</v>
      </c>
    </row>
    <row r="224" spans="1:21" x14ac:dyDescent="0.25">
      <c r="A224" t="s">
        <v>18</v>
      </c>
      <c r="B224">
        <v>29.46</v>
      </c>
      <c r="C224">
        <v>30.5</v>
      </c>
      <c r="D224">
        <v>29.03</v>
      </c>
      <c r="E224">
        <v>26.74</v>
      </c>
      <c r="F224" s="20">
        <v>27.75</v>
      </c>
      <c r="G224" s="20">
        <v>26.35</v>
      </c>
      <c r="H224" s="20">
        <v>32.020000000000003</v>
      </c>
      <c r="I224" s="20">
        <v>29.18</v>
      </c>
      <c r="J224" s="20">
        <v>27.55</v>
      </c>
      <c r="K224" s="20">
        <v>26.49</v>
      </c>
      <c r="L224" s="20">
        <v>23.34</v>
      </c>
      <c r="M224" s="20">
        <v>23.11</v>
      </c>
      <c r="N224" s="20">
        <v>20.12</v>
      </c>
      <c r="O224" s="20">
        <v>18.760000000000002</v>
      </c>
      <c r="P224" s="20">
        <v>18.91</v>
      </c>
      <c r="Q224" s="20">
        <v>16.23</v>
      </c>
      <c r="R224" s="20">
        <v>18.77</v>
      </c>
      <c r="S224">
        <v>14.55</v>
      </c>
      <c r="T224">
        <v>14.02</v>
      </c>
      <c r="U224">
        <v>17.43</v>
      </c>
    </row>
    <row r="225" spans="1:23" x14ac:dyDescent="0.25">
      <c r="F225" s="20"/>
      <c r="S225"/>
    </row>
    <row r="226" spans="1:23" x14ac:dyDescent="0.25">
      <c r="A226" t="s">
        <v>20</v>
      </c>
      <c r="F226" s="20"/>
      <c r="S226"/>
    </row>
    <row r="227" spans="1:23" x14ac:dyDescent="0.25">
      <c r="A227" t="s">
        <v>15</v>
      </c>
      <c r="B227">
        <v>100</v>
      </c>
      <c r="C227">
        <v>100</v>
      </c>
      <c r="D227">
        <v>100</v>
      </c>
      <c r="E227">
        <v>100</v>
      </c>
      <c r="F227" s="20">
        <v>100</v>
      </c>
      <c r="G227" s="20">
        <v>100</v>
      </c>
      <c r="H227" s="20">
        <v>100</v>
      </c>
      <c r="I227" s="20">
        <v>100</v>
      </c>
      <c r="J227" s="20">
        <v>100</v>
      </c>
      <c r="K227" s="20">
        <v>100</v>
      </c>
      <c r="L227" s="20">
        <v>100</v>
      </c>
      <c r="M227" s="20">
        <v>100</v>
      </c>
      <c r="N227" s="20">
        <v>100</v>
      </c>
      <c r="O227" s="20">
        <v>100</v>
      </c>
      <c r="P227" s="20">
        <v>100</v>
      </c>
      <c r="Q227" s="20">
        <v>100</v>
      </c>
      <c r="R227" s="20">
        <v>100</v>
      </c>
      <c r="S227">
        <v>100</v>
      </c>
      <c r="T227">
        <v>100</v>
      </c>
      <c r="U227">
        <v>100</v>
      </c>
    </row>
    <row r="228" spans="1:23" x14ac:dyDescent="0.25">
      <c r="A228" t="s">
        <v>16</v>
      </c>
      <c r="B228">
        <v>71.959999999999994</v>
      </c>
      <c r="C228">
        <v>80.11</v>
      </c>
      <c r="D228">
        <v>75.06</v>
      </c>
      <c r="E228">
        <v>80.8</v>
      </c>
      <c r="F228" s="20">
        <v>73.67</v>
      </c>
      <c r="G228" s="20">
        <v>76.34</v>
      </c>
      <c r="H228" s="20">
        <v>72.42</v>
      </c>
      <c r="I228" s="20">
        <v>76.27</v>
      </c>
      <c r="J228" s="20">
        <v>80.150000000000006</v>
      </c>
      <c r="K228" s="20">
        <v>72.22</v>
      </c>
      <c r="L228" s="20">
        <v>79.790000000000006</v>
      </c>
      <c r="M228" s="20">
        <v>75.180000000000007</v>
      </c>
      <c r="N228" s="20">
        <v>73.790000000000006</v>
      </c>
      <c r="O228" s="20">
        <v>82.91</v>
      </c>
      <c r="P228" s="20">
        <v>80.14</v>
      </c>
      <c r="Q228" s="20">
        <v>78.62</v>
      </c>
      <c r="R228" s="20">
        <v>84.41</v>
      </c>
      <c r="S228">
        <v>79.34</v>
      </c>
      <c r="T228">
        <v>79.39</v>
      </c>
      <c r="U228">
        <v>79.86</v>
      </c>
    </row>
    <row r="229" spans="1:23" x14ac:dyDescent="0.25">
      <c r="A229" t="s">
        <v>17</v>
      </c>
      <c r="B229">
        <v>5.55</v>
      </c>
      <c r="C229">
        <v>3.36</v>
      </c>
      <c r="D229">
        <v>2.4500000000000002</v>
      </c>
      <c r="E229">
        <v>1.91</v>
      </c>
      <c r="F229" s="20">
        <v>2.29</v>
      </c>
      <c r="G229" s="20">
        <v>2.09</v>
      </c>
      <c r="H229" s="20">
        <v>3.03</v>
      </c>
      <c r="I229" s="20">
        <v>2.09</v>
      </c>
      <c r="J229" s="20">
        <v>0.32</v>
      </c>
      <c r="K229" s="20">
        <v>0.7</v>
      </c>
      <c r="L229" s="20">
        <v>2.19</v>
      </c>
      <c r="M229" s="20">
        <v>4.01</v>
      </c>
      <c r="N229" s="20">
        <v>6.49</v>
      </c>
      <c r="O229" s="20">
        <v>3.55</v>
      </c>
      <c r="P229" s="20">
        <v>5.32</v>
      </c>
      <c r="Q229" s="20">
        <v>6.28</v>
      </c>
      <c r="R229" s="20">
        <v>3.98</v>
      </c>
      <c r="S229">
        <v>8.1</v>
      </c>
      <c r="T229">
        <v>9.6300000000000008</v>
      </c>
      <c r="U229">
        <v>9.33</v>
      </c>
    </row>
    <row r="230" spans="1:23" x14ac:dyDescent="0.25">
      <c r="A230" t="s">
        <v>18</v>
      </c>
      <c r="B230">
        <v>22.49</v>
      </c>
      <c r="C230">
        <v>16.53</v>
      </c>
      <c r="D230">
        <v>22.49</v>
      </c>
      <c r="E230">
        <v>17.29</v>
      </c>
      <c r="F230" s="20">
        <v>24.04</v>
      </c>
      <c r="G230" s="20">
        <v>21.58</v>
      </c>
      <c r="H230" s="20">
        <v>24.56</v>
      </c>
      <c r="I230" s="20">
        <v>21.65</v>
      </c>
      <c r="J230" s="20">
        <v>19.53</v>
      </c>
      <c r="K230" s="20">
        <v>27.08</v>
      </c>
      <c r="L230" s="20">
        <v>18.02</v>
      </c>
      <c r="M230" s="20">
        <v>20.81</v>
      </c>
      <c r="N230" s="20">
        <v>19.72</v>
      </c>
      <c r="O230" s="20">
        <v>13.54</v>
      </c>
      <c r="P230" s="20">
        <v>14.54</v>
      </c>
      <c r="Q230" s="20">
        <v>15.1</v>
      </c>
      <c r="R230" s="20">
        <v>11.62</v>
      </c>
      <c r="S230">
        <v>12.56</v>
      </c>
      <c r="T230">
        <v>10.97</v>
      </c>
      <c r="U230">
        <v>10.81</v>
      </c>
    </row>
    <row r="231" spans="1:23" x14ac:dyDescent="0.25">
      <c r="F231" s="20"/>
      <c r="S231"/>
    </row>
    <row r="232" spans="1:23" x14ac:dyDescent="0.25">
      <c r="F232" s="20"/>
      <c r="S232"/>
    </row>
    <row r="233" spans="1:23" x14ac:dyDescent="0.25">
      <c r="A233" t="s">
        <v>5</v>
      </c>
      <c r="F233" s="20"/>
      <c r="S233"/>
    </row>
    <row r="234" spans="1:23" x14ac:dyDescent="0.25">
      <c r="A234" t="s">
        <v>28</v>
      </c>
      <c r="F234" s="20"/>
      <c r="S234"/>
    </row>
    <row r="235" spans="1:23" x14ac:dyDescent="0.25">
      <c r="A235" t="s">
        <v>7</v>
      </c>
      <c r="F235" s="20"/>
      <c r="S235"/>
    </row>
    <row r="236" spans="1:23" x14ac:dyDescent="0.25">
      <c r="A236" t="s">
        <v>8</v>
      </c>
      <c r="B236" s="1">
        <v>44378</v>
      </c>
      <c r="C236" s="1">
        <v>44409</v>
      </c>
      <c r="D236" s="1">
        <v>44440</v>
      </c>
      <c r="E236" s="1">
        <v>44470</v>
      </c>
      <c r="F236" s="60">
        <v>44501</v>
      </c>
      <c r="G236" s="60">
        <v>44531</v>
      </c>
      <c r="H236" s="60">
        <v>44562</v>
      </c>
      <c r="I236" s="60">
        <v>44593</v>
      </c>
      <c r="J236" s="60">
        <v>44621</v>
      </c>
      <c r="K236" s="60">
        <v>44652</v>
      </c>
      <c r="L236" s="60">
        <v>44682</v>
      </c>
      <c r="M236" s="60">
        <v>44713</v>
      </c>
      <c r="N236" s="60">
        <v>44743</v>
      </c>
      <c r="O236" s="60">
        <v>44774</v>
      </c>
      <c r="P236" s="60">
        <v>44805</v>
      </c>
      <c r="Q236" s="60">
        <v>44835</v>
      </c>
      <c r="R236" s="60">
        <v>44866</v>
      </c>
      <c r="S236" s="1">
        <v>44896</v>
      </c>
      <c r="T236" s="1">
        <v>44927</v>
      </c>
      <c r="U236" s="1">
        <v>44958</v>
      </c>
      <c r="V236" s="1"/>
      <c r="W236" s="1"/>
    </row>
    <row r="237" spans="1:23" x14ac:dyDescent="0.25">
      <c r="A237" t="s">
        <v>29</v>
      </c>
      <c r="F237" s="20"/>
      <c r="S237"/>
    </row>
    <row r="238" spans="1:23" x14ac:dyDescent="0.25">
      <c r="A238" t="s">
        <v>30</v>
      </c>
      <c r="B238">
        <v>100</v>
      </c>
      <c r="C238">
        <v>100</v>
      </c>
      <c r="D238">
        <v>100</v>
      </c>
      <c r="E238">
        <v>100</v>
      </c>
      <c r="F238" s="20">
        <v>100</v>
      </c>
      <c r="G238" s="20">
        <v>100</v>
      </c>
      <c r="H238" s="20">
        <v>100</v>
      </c>
      <c r="I238" s="20">
        <v>100</v>
      </c>
      <c r="J238" s="20">
        <v>100</v>
      </c>
      <c r="K238" s="20">
        <v>100</v>
      </c>
      <c r="L238" s="20">
        <v>100</v>
      </c>
      <c r="M238" s="20">
        <v>100</v>
      </c>
      <c r="N238" s="20">
        <v>100</v>
      </c>
      <c r="O238" s="20">
        <v>100</v>
      </c>
      <c r="P238" s="20">
        <v>100</v>
      </c>
      <c r="Q238" s="20">
        <v>100</v>
      </c>
      <c r="R238" s="20">
        <v>100</v>
      </c>
      <c r="S238">
        <v>100</v>
      </c>
      <c r="T238">
        <v>100</v>
      </c>
      <c r="U238">
        <v>100</v>
      </c>
    </row>
    <row r="239" spans="1:23" x14ac:dyDescent="0.25">
      <c r="A239" t="s">
        <v>31</v>
      </c>
      <c r="B239">
        <v>66.040000000000006</v>
      </c>
      <c r="C239">
        <v>63.3</v>
      </c>
      <c r="D239">
        <v>63.71</v>
      </c>
      <c r="E239">
        <v>67.540000000000006</v>
      </c>
      <c r="F239" s="20">
        <v>67.94</v>
      </c>
      <c r="G239" s="20">
        <v>66.209999999999994</v>
      </c>
      <c r="H239" s="20">
        <v>66.569999999999993</v>
      </c>
      <c r="I239" s="20">
        <v>64.28</v>
      </c>
      <c r="J239" s="20">
        <v>68.209999999999994</v>
      </c>
      <c r="K239" s="20">
        <v>66.61</v>
      </c>
      <c r="L239" s="20">
        <v>70.5</v>
      </c>
      <c r="M239" s="20">
        <v>70.349999999999994</v>
      </c>
      <c r="N239" s="20">
        <v>74.13</v>
      </c>
      <c r="O239" s="20">
        <v>73.25</v>
      </c>
      <c r="P239" s="20">
        <v>76.11</v>
      </c>
      <c r="Q239" s="20">
        <v>77.930000000000007</v>
      </c>
      <c r="R239" s="20">
        <v>82.77</v>
      </c>
      <c r="S239">
        <v>81.94</v>
      </c>
      <c r="T239">
        <v>81.33</v>
      </c>
      <c r="U239">
        <v>80.83</v>
      </c>
    </row>
    <row r="240" spans="1:23" x14ac:dyDescent="0.25">
      <c r="A240" t="s">
        <v>32</v>
      </c>
      <c r="B240">
        <v>3.33</v>
      </c>
      <c r="C240">
        <v>3.66</v>
      </c>
      <c r="D240">
        <v>3.66</v>
      </c>
      <c r="E240">
        <v>2.84</v>
      </c>
      <c r="F240" s="20">
        <v>2.38</v>
      </c>
      <c r="G240" s="20">
        <v>3.01</v>
      </c>
      <c r="H240" s="20">
        <v>2.0699999999999998</v>
      </c>
      <c r="I240" s="20">
        <v>2.99</v>
      </c>
      <c r="J240" s="20">
        <v>1.72</v>
      </c>
      <c r="K240" s="20">
        <v>1.96</v>
      </c>
      <c r="L240" s="20">
        <v>1.71</v>
      </c>
      <c r="M240" s="20">
        <v>2.23</v>
      </c>
      <c r="N240" s="20">
        <v>2.21</v>
      </c>
      <c r="O240" s="20">
        <v>2.61</v>
      </c>
      <c r="P240" s="20">
        <v>1.95</v>
      </c>
      <c r="Q240" s="20">
        <v>2.25</v>
      </c>
      <c r="R240" s="20">
        <v>2.11</v>
      </c>
      <c r="S240">
        <v>1.47</v>
      </c>
      <c r="T240">
        <v>2.3199999999999998</v>
      </c>
      <c r="U240">
        <v>1.71</v>
      </c>
    </row>
    <row r="241" spans="1:21" x14ac:dyDescent="0.25">
      <c r="A241" t="s">
        <v>33</v>
      </c>
      <c r="B241">
        <v>30.62</v>
      </c>
      <c r="C241">
        <v>33.04</v>
      </c>
      <c r="D241">
        <v>32.630000000000003</v>
      </c>
      <c r="E241">
        <v>29.61</v>
      </c>
      <c r="F241" s="20">
        <v>29.67</v>
      </c>
      <c r="G241" s="20">
        <v>30.79</v>
      </c>
      <c r="H241" s="20">
        <v>31.36</v>
      </c>
      <c r="I241" s="20">
        <v>32.729999999999997</v>
      </c>
      <c r="J241" s="20">
        <v>30.07</v>
      </c>
      <c r="K241" s="20">
        <v>31.44</v>
      </c>
      <c r="L241" s="20">
        <v>27.79</v>
      </c>
      <c r="M241" s="20">
        <v>27.42</v>
      </c>
      <c r="N241" s="20">
        <v>23.66</v>
      </c>
      <c r="O241" s="20">
        <v>24.15</v>
      </c>
      <c r="P241" s="20">
        <v>21.94</v>
      </c>
      <c r="Q241" s="20">
        <v>19.809999999999999</v>
      </c>
      <c r="R241" s="20">
        <v>15.12</v>
      </c>
      <c r="S241">
        <v>16.59</v>
      </c>
      <c r="T241">
        <v>16.350000000000001</v>
      </c>
      <c r="U241">
        <v>17.46</v>
      </c>
    </row>
    <row r="242" spans="1:21" x14ac:dyDescent="0.25">
      <c r="F242" s="20"/>
      <c r="S242"/>
    </row>
    <row r="243" spans="1:21" x14ac:dyDescent="0.25">
      <c r="A243" t="s">
        <v>34</v>
      </c>
      <c r="F243" s="20"/>
      <c r="S243"/>
    </row>
    <row r="244" spans="1:21" x14ac:dyDescent="0.25">
      <c r="A244" t="s">
        <v>35</v>
      </c>
      <c r="B244">
        <v>100</v>
      </c>
      <c r="C244">
        <v>100</v>
      </c>
      <c r="D244">
        <v>100</v>
      </c>
      <c r="E244">
        <v>100</v>
      </c>
      <c r="F244" s="20">
        <v>100</v>
      </c>
      <c r="G244" s="20">
        <v>100</v>
      </c>
      <c r="H244" s="20">
        <v>100</v>
      </c>
      <c r="I244" s="20">
        <v>100</v>
      </c>
      <c r="J244" s="20">
        <v>100</v>
      </c>
      <c r="K244" s="20">
        <v>100</v>
      </c>
      <c r="L244" s="20">
        <v>100</v>
      </c>
      <c r="M244" s="20">
        <v>100</v>
      </c>
      <c r="N244" s="20">
        <v>100</v>
      </c>
      <c r="O244" s="20">
        <v>100</v>
      </c>
      <c r="P244" s="20">
        <v>100</v>
      </c>
      <c r="Q244" s="20">
        <v>100</v>
      </c>
      <c r="R244" s="20">
        <v>100</v>
      </c>
      <c r="S244">
        <v>100</v>
      </c>
      <c r="T244">
        <v>100</v>
      </c>
      <c r="U244">
        <v>100</v>
      </c>
    </row>
    <row r="245" spans="1:21" x14ac:dyDescent="0.25">
      <c r="A245" t="s">
        <v>36</v>
      </c>
      <c r="B245">
        <v>69.69</v>
      </c>
      <c r="C245">
        <v>68.97</v>
      </c>
      <c r="D245">
        <v>68.680000000000007</v>
      </c>
      <c r="E245">
        <v>71.150000000000006</v>
      </c>
      <c r="F245" s="20">
        <v>70.510000000000005</v>
      </c>
      <c r="G245" s="20">
        <v>71.66</v>
      </c>
      <c r="H245" s="20">
        <v>68.98</v>
      </c>
      <c r="I245" s="20">
        <v>68.75</v>
      </c>
      <c r="J245" s="20">
        <v>70.36</v>
      </c>
      <c r="K245" s="20">
        <v>72.83</v>
      </c>
      <c r="L245" s="20">
        <v>74.95</v>
      </c>
      <c r="M245" s="20">
        <v>77.260000000000005</v>
      </c>
      <c r="N245" s="20">
        <v>78.83</v>
      </c>
      <c r="O245" s="20">
        <v>81.12</v>
      </c>
      <c r="P245" s="20">
        <v>80.180000000000007</v>
      </c>
      <c r="Q245" s="20">
        <v>81.540000000000006</v>
      </c>
      <c r="R245" s="20">
        <v>82.75</v>
      </c>
      <c r="S245">
        <v>84.32</v>
      </c>
      <c r="T245">
        <v>84.19</v>
      </c>
      <c r="U245">
        <v>83.34</v>
      </c>
    </row>
    <row r="246" spans="1:21" x14ac:dyDescent="0.25">
      <c r="A246" t="s">
        <v>37</v>
      </c>
      <c r="B246">
        <v>2.04</v>
      </c>
      <c r="C246">
        <v>1.6</v>
      </c>
      <c r="D246">
        <v>1.54</v>
      </c>
      <c r="E246">
        <v>1.25</v>
      </c>
      <c r="F246" s="20">
        <v>1.49</v>
      </c>
      <c r="G246" s="20">
        <v>1.44</v>
      </c>
      <c r="H246" s="20">
        <v>1.26</v>
      </c>
      <c r="I246" s="20">
        <v>1.35</v>
      </c>
      <c r="J246" s="20">
        <v>1.43</v>
      </c>
      <c r="K246" s="20">
        <v>1.46</v>
      </c>
      <c r="L246" s="20">
        <v>1.4</v>
      </c>
      <c r="M246" s="20">
        <v>1.25</v>
      </c>
      <c r="N246" s="20">
        <v>1.6</v>
      </c>
      <c r="O246" s="20">
        <v>1.1299999999999999</v>
      </c>
      <c r="P246" s="20">
        <v>1.57</v>
      </c>
      <c r="Q246" s="20">
        <v>1.1599999999999999</v>
      </c>
      <c r="R246" s="20">
        <v>1.67</v>
      </c>
      <c r="S246">
        <v>0.79</v>
      </c>
      <c r="T246">
        <v>1.1499999999999999</v>
      </c>
      <c r="U246">
        <v>1.43</v>
      </c>
    </row>
    <row r="247" spans="1:21" x14ac:dyDescent="0.25">
      <c r="A247" t="s">
        <v>38</v>
      </c>
      <c r="B247">
        <v>28.27</v>
      </c>
      <c r="C247">
        <v>29.43</v>
      </c>
      <c r="D247">
        <v>29.78</v>
      </c>
      <c r="E247">
        <v>27.6</v>
      </c>
      <c r="F247" s="20">
        <v>28</v>
      </c>
      <c r="G247" s="20">
        <v>26.9</v>
      </c>
      <c r="H247" s="20">
        <v>29.76</v>
      </c>
      <c r="I247" s="20">
        <v>29.9</v>
      </c>
      <c r="J247" s="20">
        <v>28.21</v>
      </c>
      <c r="K247" s="20">
        <v>25.71</v>
      </c>
      <c r="L247" s="20">
        <v>23.65</v>
      </c>
      <c r="M247" s="20">
        <v>21.49</v>
      </c>
      <c r="N247" s="20">
        <v>19.579999999999998</v>
      </c>
      <c r="O247" s="20">
        <v>17.75</v>
      </c>
      <c r="P247" s="20">
        <v>18.25</v>
      </c>
      <c r="Q247" s="20">
        <v>17.3</v>
      </c>
      <c r="R247" s="20">
        <v>15.58</v>
      </c>
      <c r="S247">
        <v>14.89</v>
      </c>
      <c r="T247">
        <v>14.66</v>
      </c>
      <c r="U247">
        <v>15.23</v>
      </c>
    </row>
    <row r="248" spans="1:21" x14ac:dyDescent="0.25">
      <c r="F248" s="20"/>
      <c r="S248"/>
    </row>
    <row r="249" spans="1:21" x14ac:dyDescent="0.25">
      <c r="A249" t="s">
        <v>39</v>
      </c>
      <c r="F249" s="20"/>
      <c r="S249"/>
    </row>
    <row r="250" spans="1:21" x14ac:dyDescent="0.25">
      <c r="A250" t="s">
        <v>35</v>
      </c>
      <c r="B250">
        <v>100</v>
      </c>
      <c r="C250">
        <v>100</v>
      </c>
      <c r="D250">
        <v>100</v>
      </c>
      <c r="E250">
        <v>100</v>
      </c>
      <c r="F250" s="20">
        <v>100</v>
      </c>
      <c r="G250" s="20">
        <v>100</v>
      </c>
      <c r="H250" s="20">
        <v>100</v>
      </c>
      <c r="I250" s="20">
        <v>100</v>
      </c>
      <c r="J250" s="20">
        <v>100</v>
      </c>
      <c r="K250" s="20">
        <v>100</v>
      </c>
      <c r="L250" s="20">
        <v>100</v>
      </c>
      <c r="M250" s="20">
        <v>100</v>
      </c>
      <c r="N250" s="20">
        <v>100</v>
      </c>
      <c r="O250" s="20">
        <v>100</v>
      </c>
      <c r="P250" s="20">
        <v>100</v>
      </c>
      <c r="Q250" s="20">
        <v>100</v>
      </c>
      <c r="R250" s="20">
        <v>100</v>
      </c>
      <c r="S250">
        <v>100</v>
      </c>
      <c r="T250">
        <v>100</v>
      </c>
      <c r="U250">
        <v>100</v>
      </c>
    </row>
    <row r="251" spans="1:21" x14ac:dyDescent="0.25">
      <c r="A251" t="s">
        <v>36</v>
      </c>
      <c r="B251">
        <v>69.36</v>
      </c>
      <c r="C251">
        <v>68.42</v>
      </c>
      <c r="D251">
        <v>68.66</v>
      </c>
      <c r="E251">
        <v>70.069999999999993</v>
      </c>
      <c r="F251" s="20">
        <v>67.959999999999994</v>
      </c>
      <c r="G251" s="20">
        <v>71.08</v>
      </c>
      <c r="H251" s="20">
        <v>68.11</v>
      </c>
      <c r="I251" s="20">
        <v>66.81</v>
      </c>
      <c r="J251" s="20">
        <v>69.81</v>
      </c>
      <c r="K251" s="20">
        <v>70.05</v>
      </c>
      <c r="L251" s="20">
        <v>73.37</v>
      </c>
      <c r="M251" s="20">
        <v>75.36</v>
      </c>
      <c r="N251" s="20">
        <v>74.73</v>
      </c>
      <c r="O251" s="20">
        <v>78.010000000000005</v>
      </c>
      <c r="P251" s="20">
        <v>75.48</v>
      </c>
      <c r="Q251" s="20">
        <v>79.28</v>
      </c>
      <c r="R251" s="20">
        <v>79.77</v>
      </c>
      <c r="S251">
        <v>81.99</v>
      </c>
      <c r="T251">
        <v>80.02</v>
      </c>
      <c r="U251">
        <v>80.19</v>
      </c>
    </row>
    <row r="252" spans="1:21" x14ac:dyDescent="0.25">
      <c r="A252" t="s">
        <v>37</v>
      </c>
      <c r="B252">
        <v>2.5099999999999998</v>
      </c>
      <c r="C252">
        <v>2.04</v>
      </c>
      <c r="D252">
        <v>2.75</v>
      </c>
      <c r="E252">
        <v>1.61</v>
      </c>
      <c r="F252" s="20">
        <v>3.05</v>
      </c>
      <c r="G252" s="20">
        <v>2.19</v>
      </c>
      <c r="H252" s="20">
        <v>2.83</v>
      </c>
      <c r="I252" s="20">
        <v>2.93</v>
      </c>
      <c r="J252" s="20">
        <v>1.99</v>
      </c>
      <c r="K252" s="20">
        <v>1.77</v>
      </c>
      <c r="L252" s="20">
        <v>2.2200000000000002</v>
      </c>
      <c r="M252" s="20">
        <v>2.19</v>
      </c>
      <c r="N252" s="20">
        <v>3.11</v>
      </c>
      <c r="O252" s="20">
        <v>3.51</v>
      </c>
      <c r="P252" s="20">
        <v>4.6100000000000003</v>
      </c>
      <c r="Q252" s="20">
        <v>2.3199999999999998</v>
      </c>
      <c r="R252" s="20">
        <v>3.12</v>
      </c>
      <c r="S252">
        <v>2.66</v>
      </c>
      <c r="T252">
        <v>5.24</v>
      </c>
      <c r="U252">
        <v>3.81</v>
      </c>
    </row>
    <row r="253" spans="1:21" x14ac:dyDescent="0.25">
      <c r="A253" t="s">
        <v>38</v>
      </c>
      <c r="B253">
        <v>28.12</v>
      </c>
      <c r="C253">
        <v>29.54</v>
      </c>
      <c r="D253">
        <v>28.58</v>
      </c>
      <c r="E253">
        <v>28.32</v>
      </c>
      <c r="F253" s="20">
        <v>28.99</v>
      </c>
      <c r="G253" s="20">
        <v>26.72</v>
      </c>
      <c r="H253" s="20">
        <v>29.05</v>
      </c>
      <c r="I253" s="20">
        <v>30.25</v>
      </c>
      <c r="J253" s="20">
        <v>28.21</v>
      </c>
      <c r="K253" s="20">
        <v>28.18</v>
      </c>
      <c r="L253" s="20">
        <v>24.41</v>
      </c>
      <c r="M253" s="20">
        <v>22.45</v>
      </c>
      <c r="N253" s="20">
        <v>22.15</v>
      </c>
      <c r="O253" s="20">
        <v>18.48</v>
      </c>
      <c r="P253" s="20">
        <v>19.91</v>
      </c>
      <c r="Q253" s="20">
        <v>18.41</v>
      </c>
      <c r="R253" s="20">
        <v>17.11</v>
      </c>
      <c r="S253">
        <v>15.36</v>
      </c>
      <c r="T253">
        <v>14.74</v>
      </c>
      <c r="U253">
        <v>15.99</v>
      </c>
    </row>
    <row r="254" spans="1:21" x14ac:dyDescent="0.25">
      <c r="F254" s="20"/>
      <c r="S254"/>
    </row>
    <row r="255" spans="1:21" x14ac:dyDescent="0.25">
      <c r="F255" s="20"/>
      <c r="S255"/>
    </row>
    <row r="256" spans="1:21" x14ac:dyDescent="0.25">
      <c r="A256" t="s">
        <v>5</v>
      </c>
      <c r="F256" s="20"/>
      <c r="S256"/>
    </row>
    <row r="257" spans="1:23" x14ac:dyDescent="0.25">
      <c r="A257" t="s">
        <v>28</v>
      </c>
      <c r="F257" s="20"/>
      <c r="S257"/>
    </row>
    <row r="258" spans="1:23" x14ac:dyDescent="0.25">
      <c r="A258" t="s">
        <v>21</v>
      </c>
      <c r="F258" s="20"/>
      <c r="S258"/>
    </row>
    <row r="259" spans="1:23" x14ac:dyDescent="0.25">
      <c r="A259" t="s">
        <v>8</v>
      </c>
      <c r="B259" s="1">
        <v>44378</v>
      </c>
      <c r="C259" s="1">
        <v>44409</v>
      </c>
      <c r="D259" s="1">
        <v>44440</v>
      </c>
      <c r="E259" s="1">
        <v>44470</v>
      </c>
      <c r="F259" s="60">
        <v>44501</v>
      </c>
      <c r="G259" s="60">
        <v>44531</v>
      </c>
      <c r="H259" s="60">
        <v>44562</v>
      </c>
      <c r="I259" s="60">
        <v>44593</v>
      </c>
      <c r="J259" s="60">
        <v>44621</v>
      </c>
      <c r="K259" s="60">
        <v>44652</v>
      </c>
      <c r="L259" s="60">
        <v>44682</v>
      </c>
      <c r="M259" s="60">
        <v>44713</v>
      </c>
      <c r="N259" s="60">
        <v>44743</v>
      </c>
      <c r="O259" s="60">
        <v>44774</v>
      </c>
      <c r="P259" s="60">
        <v>44805</v>
      </c>
      <c r="Q259" s="60">
        <v>44835</v>
      </c>
      <c r="R259" s="60">
        <v>44866</v>
      </c>
      <c r="S259" s="1">
        <v>44896</v>
      </c>
      <c r="T259" s="1">
        <v>44927</v>
      </c>
      <c r="U259" s="1">
        <v>44958</v>
      </c>
      <c r="V259" s="1"/>
      <c r="W259" s="1"/>
    </row>
    <row r="260" spans="1:23" x14ac:dyDescent="0.25">
      <c r="A260" t="s">
        <v>29</v>
      </c>
      <c r="F260" s="20"/>
      <c r="S260"/>
    </row>
    <row r="261" spans="1:23" x14ac:dyDescent="0.25">
      <c r="A261" t="s">
        <v>30</v>
      </c>
      <c r="B261">
        <v>100</v>
      </c>
      <c r="C261">
        <v>100</v>
      </c>
      <c r="D261">
        <v>100</v>
      </c>
      <c r="E261">
        <v>100</v>
      </c>
      <c r="F261" s="20">
        <v>100</v>
      </c>
      <c r="G261" s="20">
        <v>100</v>
      </c>
      <c r="H261" s="20">
        <v>100</v>
      </c>
      <c r="I261" s="20">
        <v>100</v>
      </c>
      <c r="J261" s="20">
        <v>100</v>
      </c>
      <c r="K261" s="20">
        <v>100</v>
      </c>
      <c r="L261" s="20">
        <v>100</v>
      </c>
      <c r="M261" s="20">
        <v>100</v>
      </c>
      <c r="N261" s="20">
        <v>100</v>
      </c>
      <c r="O261" s="20">
        <v>100</v>
      </c>
      <c r="P261" s="20">
        <v>100</v>
      </c>
      <c r="Q261" s="20">
        <v>100</v>
      </c>
      <c r="R261" s="20">
        <v>100</v>
      </c>
      <c r="S261">
        <v>100</v>
      </c>
      <c r="T261">
        <v>100</v>
      </c>
      <c r="U261">
        <v>100</v>
      </c>
    </row>
    <row r="262" spans="1:23" x14ac:dyDescent="0.25">
      <c r="A262" t="s">
        <v>31</v>
      </c>
      <c r="B262">
        <v>60.9</v>
      </c>
      <c r="C262">
        <v>61.46</v>
      </c>
      <c r="D262">
        <v>61.09</v>
      </c>
      <c r="E262">
        <v>60.78</v>
      </c>
      <c r="F262" s="20">
        <v>62.38</v>
      </c>
      <c r="G262" s="20">
        <v>62.33</v>
      </c>
      <c r="H262" s="20">
        <v>60.34</v>
      </c>
      <c r="I262" s="20">
        <v>59.48</v>
      </c>
      <c r="J262" s="20">
        <v>60.94</v>
      </c>
      <c r="K262" s="20">
        <v>62.27</v>
      </c>
      <c r="L262" s="20">
        <v>64.83</v>
      </c>
      <c r="M262" s="20">
        <v>68.09</v>
      </c>
      <c r="N262" s="20">
        <v>68.27</v>
      </c>
      <c r="O262" s="20">
        <v>70.55</v>
      </c>
      <c r="P262" s="20">
        <v>71.98</v>
      </c>
      <c r="Q262" s="20">
        <v>73.41</v>
      </c>
      <c r="R262" s="20">
        <v>75.39</v>
      </c>
      <c r="S262">
        <v>78.459999999999994</v>
      </c>
      <c r="T262">
        <v>75.11</v>
      </c>
      <c r="U262">
        <v>75.17</v>
      </c>
    </row>
    <row r="263" spans="1:23" x14ac:dyDescent="0.25">
      <c r="A263" t="s">
        <v>32</v>
      </c>
      <c r="B263">
        <v>5.31</v>
      </c>
      <c r="C263">
        <v>5.23</v>
      </c>
      <c r="D263">
        <v>5.43</v>
      </c>
      <c r="E263">
        <v>5.81</v>
      </c>
      <c r="F263" s="20">
        <v>4.68</v>
      </c>
      <c r="G263" s="20">
        <v>3.86</v>
      </c>
      <c r="H263" s="20">
        <v>4.7699999999999996</v>
      </c>
      <c r="I263" s="20">
        <v>4.71</v>
      </c>
      <c r="J263" s="20">
        <v>4.6500000000000004</v>
      </c>
      <c r="K263" s="20">
        <v>4.47</v>
      </c>
      <c r="L263" s="20">
        <v>4.8</v>
      </c>
      <c r="M263" s="20">
        <v>5.0199999999999996</v>
      </c>
      <c r="N263" s="20">
        <v>5.69</v>
      </c>
      <c r="O263" s="20">
        <v>5</v>
      </c>
      <c r="P263" s="20">
        <v>6.23</v>
      </c>
      <c r="Q263" s="20">
        <v>5.74</v>
      </c>
      <c r="R263" s="20">
        <v>4.84</v>
      </c>
      <c r="S263">
        <v>4.72</v>
      </c>
      <c r="T263">
        <v>6.03</v>
      </c>
      <c r="U263">
        <v>5.61</v>
      </c>
    </row>
    <row r="264" spans="1:23" x14ac:dyDescent="0.25">
      <c r="A264" t="s">
        <v>33</v>
      </c>
      <c r="B264">
        <v>33.799999999999997</v>
      </c>
      <c r="C264">
        <v>33.32</v>
      </c>
      <c r="D264">
        <v>33.479999999999997</v>
      </c>
      <c r="E264">
        <v>33.409999999999997</v>
      </c>
      <c r="F264" s="20">
        <v>32.94</v>
      </c>
      <c r="G264" s="20">
        <v>33.81</v>
      </c>
      <c r="H264" s="20">
        <v>34.89</v>
      </c>
      <c r="I264" s="20">
        <v>35.81</v>
      </c>
      <c r="J264" s="20">
        <v>34.409999999999997</v>
      </c>
      <c r="K264" s="20">
        <v>33.25</v>
      </c>
      <c r="L264" s="20">
        <v>30.37</v>
      </c>
      <c r="M264" s="20">
        <v>26.89</v>
      </c>
      <c r="N264" s="20">
        <v>26.04</v>
      </c>
      <c r="O264" s="20">
        <v>24.45</v>
      </c>
      <c r="P264" s="20">
        <v>21.8</v>
      </c>
      <c r="Q264" s="20">
        <v>20.85</v>
      </c>
      <c r="R264" s="20">
        <v>19.77</v>
      </c>
      <c r="S264">
        <v>16.82</v>
      </c>
      <c r="T264">
        <v>18.850000000000001</v>
      </c>
      <c r="U264">
        <v>19.22</v>
      </c>
    </row>
    <row r="265" spans="1:23" x14ac:dyDescent="0.25">
      <c r="F265" s="20"/>
      <c r="S265"/>
    </row>
    <row r="266" spans="1:23" x14ac:dyDescent="0.25">
      <c r="A266" t="s">
        <v>34</v>
      </c>
      <c r="F266" s="20"/>
      <c r="S266"/>
    </row>
    <row r="267" spans="1:23" x14ac:dyDescent="0.25">
      <c r="A267" t="s">
        <v>35</v>
      </c>
      <c r="B267">
        <v>100</v>
      </c>
      <c r="C267">
        <v>100</v>
      </c>
      <c r="D267">
        <v>100</v>
      </c>
      <c r="E267">
        <v>100</v>
      </c>
      <c r="F267" s="20">
        <v>100</v>
      </c>
      <c r="G267" s="20">
        <v>100</v>
      </c>
      <c r="H267" s="20">
        <v>100</v>
      </c>
      <c r="I267" s="20">
        <v>100</v>
      </c>
      <c r="J267" s="20">
        <v>100</v>
      </c>
      <c r="K267" s="20">
        <v>100</v>
      </c>
      <c r="L267" s="20">
        <v>100</v>
      </c>
      <c r="M267" s="20">
        <v>100</v>
      </c>
      <c r="N267" s="20">
        <v>100</v>
      </c>
      <c r="O267" s="20">
        <v>100</v>
      </c>
      <c r="P267" s="20">
        <v>100</v>
      </c>
      <c r="Q267" s="20">
        <v>100</v>
      </c>
      <c r="R267" s="20">
        <v>100</v>
      </c>
      <c r="S267">
        <v>100</v>
      </c>
      <c r="T267">
        <v>100</v>
      </c>
      <c r="U267">
        <v>100</v>
      </c>
    </row>
    <row r="268" spans="1:23" x14ac:dyDescent="0.25">
      <c r="A268" t="s">
        <v>36</v>
      </c>
      <c r="B268">
        <v>67.680000000000007</v>
      </c>
      <c r="C268">
        <v>67.37</v>
      </c>
      <c r="D268">
        <v>66.569999999999993</v>
      </c>
      <c r="E268">
        <v>67.61</v>
      </c>
      <c r="F268" s="20">
        <v>67.75</v>
      </c>
      <c r="G268" s="20">
        <v>67.84</v>
      </c>
      <c r="H268" s="20">
        <v>65.45</v>
      </c>
      <c r="I268" s="20">
        <v>66.150000000000006</v>
      </c>
      <c r="J268" s="20">
        <v>66.790000000000006</v>
      </c>
      <c r="K268" s="20">
        <v>69.760000000000005</v>
      </c>
      <c r="L268" s="20">
        <v>71.34</v>
      </c>
      <c r="M268" s="20">
        <v>74.95</v>
      </c>
      <c r="N268" s="20">
        <v>77.069999999999993</v>
      </c>
      <c r="O268" s="20">
        <v>78.510000000000005</v>
      </c>
      <c r="P268" s="20">
        <v>78.72</v>
      </c>
      <c r="Q268" s="20">
        <v>80.09</v>
      </c>
      <c r="R268" s="20">
        <v>81.56</v>
      </c>
      <c r="S268">
        <v>83.05</v>
      </c>
      <c r="T268">
        <v>82.38</v>
      </c>
      <c r="U268">
        <v>82.04</v>
      </c>
    </row>
    <row r="269" spans="1:23" x14ac:dyDescent="0.25">
      <c r="A269" t="s">
        <v>37</v>
      </c>
      <c r="B269">
        <v>1.56</v>
      </c>
      <c r="C269">
        <v>1.54</v>
      </c>
      <c r="D269">
        <v>1.35</v>
      </c>
      <c r="E269">
        <v>1.1200000000000001</v>
      </c>
      <c r="F269" s="20">
        <v>1.29</v>
      </c>
      <c r="G269" s="20">
        <v>1.34</v>
      </c>
      <c r="H269" s="20">
        <v>1.32</v>
      </c>
      <c r="I269" s="20">
        <v>1.24</v>
      </c>
      <c r="J269" s="20">
        <v>1.22</v>
      </c>
      <c r="K269" s="20">
        <v>1.27</v>
      </c>
      <c r="L269" s="20">
        <v>1.32</v>
      </c>
      <c r="M269" s="20">
        <v>1.29</v>
      </c>
      <c r="N269" s="20">
        <v>1.28</v>
      </c>
      <c r="O269" s="20">
        <v>1.25</v>
      </c>
      <c r="P269" s="20">
        <v>1.23</v>
      </c>
      <c r="Q269" s="20">
        <v>1.1399999999999999</v>
      </c>
      <c r="R269" s="20">
        <v>1.1499999999999999</v>
      </c>
      <c r="S269">
        <v>1.17</v>
      </c>
      <c r="T269">
        <v>1.52</v>
      </c>
      <c r="U269">
        <v>1.81</v>
      </c>
    </row>
    <row r="270" spans="1:23" x14ac:dyDescent="0.25">
      <c r="A270" t="s">
        <v>38</v>
      </c>
      <c r="B270">
        <v>30.76</v>
      </c>
      <c r="C270">
        <v>31.08</v>
      </c>
      <c r="D270">
        <v>32.090000000000003</v>
      </c>
      <c r="E270">
        <v>31.27</v>
      </c>
      <c r="F270" s="20">
        <v>30.96</v>
      </c>
      <c r="G270" s="20">
        <v>30.82</v>
      </c>
      <c r="H270" s="20">
        <v>33.229999999999997</v>
      </c>
      <c r="I270" s="20">
        <v>32.61</v>
      </c>
      <c r="J270" s="20">
        <v>31.99</v>
      </c>
      <c r="K270" s="20">
        <v>28.97</v>
      </c>
      <c r="L270" s="20">
        <v>27.35</v>
      </c>
      <c r="M270" s="20">
        <v>23.76</v>
      </c>
      <c r="N270" s="20">
        <v>21.66</v>
      </c>
      <c r="O270" s="20">
        <v>20.23</v>
      </c>
      <c r="P270" s="20">
        <v>20.05</v>
      </c>
      <c r="Q270" s="20">
        <v>18.78</v>
      </c>
      <c r="R270" s="20">
        <v>17.29</v>
      </c>
      <c r="S270">
        <v>15.79</v>
      </c>
      <c r="T270">
        <v>16.100000000000001</v>
      </c>
      <c r="U270">
        <v>16.149999999999999</v>
      </c>
    </row>
    <row r="271" spans="1:23" x14ac:dyDescent="0.25">
      <c r="F271" s="20"/>
      <c r="S271"/>
    </row>
    <row r="272" spans="1:23" x14ac:dyDescent="0.25">
      <c r="A272" t="s">
        <v>39</v>
      </c>
      <c r="F272" s="20"/>
      <c r="S272"/>
    </row>
    <row r="273" spans="1:23" x14ac:dyDescent="0.25">
      <c r="A273" t="s">
        <v>35</v>
      </c>
      <c r="B273">
        <v>100</v>
      </c>
      <c r="C273">
        <v>100</v>
      </c>
      <c r="D273">
        <v>100</v>
      </c>
      <c r="E273">
        <v>100</v>
      </c>
      <c r="F273" s="20">
        <v>100</v>
      </c>
      <c r="G273" s="20">
        <v>100</v>
      </c>
      <c r="H273" s="20">
        <v>100</v>
      </c>
      <c r="I273" s="20">
        <v>100</v>
      </c>
      <c r="J273" s="20">
        <v>100</v>
      </c>
      <c r="K273" s="20">
        <v>100</v>
      </c>
      <c r="L273" s="20">
        <v>100</v>
      </c>
      <c r="M273" s="20">
        <v>100</v>
      </c>
      <c r="N273" s="20">
        <v>100</v>
      </c>
      <c r="O273" s="20">
        <v>100</v>
      </c>
      <c r="P273" s="20">
        <v>100</v>
      </c>
      <c r="Q273" s="20">
        <v>100</v>
      </c>
      <c r="R273" s="20">
        <v>100</v>
      </c>
      <c r="S273">
        <v>100</v>
      </c>
      <c r="T273">
        <v>100</v>
      </c>
      <c r="U273">
        <v>100</v>
      </c>
    </row>
    <row r="274" spans="1:23" x14ac:dyDescent="0.25">
      <c r="A274" t="s">
        <v>36</v>
      </c>
      <c r="B274">
        <v>65.790000000000006</v>
      </c>
      <c r="C274">
        <v>63.92</v>
      </c>
      <c r="D274">
        <v>63.88</v>
      </c>
      <c r="E274">
        <v>64.900000000000006</v>
      </c>
      <c r="F274" s="20">
        <v>64.45</v>
      </c>
      <c r="G274" s="20">
        <v>65.06</v>
      </c>
      <c r="H274" s="20">
        <v>62.98</v>
      </c>
      <c r="I274" s="20">
        <v>63.48</v>
      </c>
      <c r="J274" s="20">
        <v>64.95</v>
      </c>
      <c r="K274" s="20">
        <v>67.44</v>
      </c>
      <c r="L274" s="20">
        <v>69.2</v>
      </c>
      <c r="M274" s="20">
        <v>71.959999999999994</v>
      </c>
      <c r="N274" s="20">
        <v>72.56</v>
      </c>
      <c r="O274" s="20">
        <v>75.760000000000005</v>
      </c>
      <c r="P274" s="20">
        <v>76.040000000000006</v>
      </c>
      <c r="Q274" s="20">
        <v>77.510000000000005</v>
      </c>
      <c r="R274" s="20">
        <v>79.62</v>
      </c>
      <c r="S274">
        <v>79.61</v>
      </c>
      <c r="T274">
        <v>77.319999999999993</v>
      </c>
      <c r="U274">
        <v>79.180000000000007</v>
      </c>
    </row>
    <row r="275" spans="1:23" x14ac:dyDescent="0.25">
      <c r="A275" t="s">
        <v>37</v>
      </c>
      <c r="B275">
        <v>4.9400000000000004</v>
      </c>
      <c r="C275">
        <v>5.41</v>
      </c>
      <c r="D275">
        <v>5.76</v>
      </c>
      <c r="E275">
        <v>5.04</v>
      </c>
      <c r="F275" s="20">
        <v>4.66</v>
      </c>
      <c r="G275" s="20">
        <v>4.95</v>
      </c>
      <c r="H275" s="20">
        <v>5.51</v>
      </c>
      <c r="I275" s="20">
        <v>4.46</v>
      </c>
      <c r="J275" s="20">
        <v>5.08</v>
      </c>
      <c r="K275" s="20">
        <v>4.25</v>
      </c>
      <c r="L275" s="20">
        <v>4.76</v>
      </c>
      <c r="M275" s="20">
        <v>4.7</v>
      </c>
      <c r="N275" s="20">
        <v>4.82</v>
      </c>
      <c r="O275" s="20">
        <v>4.1900000000000004</v>
      </c>
      <c r="P275" s="20">
        <v>3.94</v>
      </c>
      <c r="Q275" s="20">
        <v>3.18</v>
      </c>
      <c r="R275" s="20">
        <v>3.22</v>
      </c>
      <c r="S275">
        <v>4.21</v>
      </c>
      <c r="T275">
        <v>6.23</v>
      </c>
      <c r="U275">
        <v>4.78</v>
      </c>
    </row>
    <row r="276" spans="1:23" x14ac:dyDescent="0.25">
      <c r="A276" t="s">
        <v>38</v>
      </c>
      <c r="B276">
        <v>29.27</v>
      </c>
      <c r="C276">
        <v>30.67</v>
      </c>
      <c r="D276">
        <v>30.36</v>
      </c>
      <c r="E276">
        <v>30.06</v>
      </c>
      <c r="F276" s="20">
        <v>30.89</v>
      </c>
      <c r="G276" s="20">
        <v>29.99</v>
      </c>
      <c r="H276" s="20">
        <v>31.52</v>
      </c>
      <c r="I276" s="20">
        <v>32.06</v>
      </c>
      <c r="J276" s="20">
        <v>29.97</v>
      </c>
      <c r="K276" s="20">
        <v>28.32</v>
      </c>
      <c r="L276" s="20">
        <v>26.04</v>
      </c>
      <c r="M276" s="20">
        <v>23.34</v>
      </c>
      <c r="N276" s="20">
        <v>22.62</v>
      </c>
      <c r="O276" s="20">
        <v>20.05</v>
      </c>
      <c r="P276" s="20">
        <v>20.010000000000002</v>
      </c>
      <c r="Q276" s="20">
        <v>19.309999999999999</v>
      </c>
      <c r="R276" s="20">
        <v>17.16</v>
      </c>
      <c r="S276">
        <v>16.18</v>
      </c>
      <c r="T276">
        <v>16.45</v>
      </c>
      <c r="U276">
        <v>16.03</v>
      </c>
    </row>
    <row r="277" spans="1:23" x14ac:dyDescent="0.25">
      <c r="F277" s="20"/>
      <c r="S277"/>
    </row>
    <row r="278" spans="1:23" x14ac:dyDescent="0.25">
      <c r="F278" s="20"/>
      <c r="S278"/>
    </row>
    <row r="279" spans="1:23" x14ac:dyDescent="0.25">
      <c r="A279" t="s">
        <v>5</v>
      </c>
      <c r="F279" s="20"/>
      <c r="S279"/>
    </row>
    <row r="280" spans="1:23" x14ac:dyDescent="0.25">
      <c r="A280" t="s">
        <v>28</v>
      </c>
      <c r="F280" s="20"/>
      <c r="S280"/>
    </row>
    <row r="281" spans="1:23" x14ac:dyDescent="0.25">
      <c r="A281" t="s">
        <v>22</v>
      </c>
      <c r="F281" s="20"/>
      <c r="S281"/>
    </row>
    <row r="282" spans="1:23" x14ac:dyDescent="0.25">
      <c r="A282" t="s">
        <v>8</v>
      </c>
      <c r="B282" s="1">
        <v>44378</v>
      </c>
      <c r="C282" s="1">
        <v>44409</v>
      </c>
      <c r="D282" s="1">
        <v>44440</v>
      </c>
      <c r="E282" s="1">
        <v>44470</v>
      </c>
      <c r="F282" s="60">
        <v>44501</v>
      </c>
      <c r="G282" s="60">
        <v>44531</v>
      </c>
      <c r="H282" s="60">
        <v>44562</v>
      </c>
      <c r="I282" s="60">
        <v>44593</v>
      </c>
      <c r="J282" s="60">
        <v>44621</v>
      </c>
      <c r="K282" s="60">
        <v>44652</v>
      </c>
      <c r="L282" s="60">
        <v>44682</v>
      </c>
      <c r="M282" s="60">
        <v>44713</v>
      </c>
      <c r="N282" s="60">
        <v>44743</v>
      </c>
      <c r="O282" s="60">
        <v>44774</v>
      </c>
      <c r="P282" s="60">
        <v>44805</v>
      </c>
      <c r="Q282" s="60">
        <v>44835</v>
      </c>
      <c r="R282" s="60">
        <v>44866</v>
      </c>
      <c r="S282" s="1">
        <v>44896</v>
      </c>
      <c r="T282" s="1">
        <v>44927</v>
      </c>
      <c r="U282" s="1">
        <v>44958</v>
      </c>
      <c r="V282" s="1"/>
      <c r="W282" s="1"/>
    </row>
    <row r="283" spans="1:23" x14ac:dyDescent="0.25">
      <c r="A283" t="s">
        <v>29</v>
      </c>
      <c r="F283" s="20"/>
      <c r="S283"/>
    </row>
    <row r="284" spans="1:23" x14ac:dyDescent="0.25">
      <c r="A284" t="s">
        <v>30</v>
      </c>
      <c r="B284">
        <v>100</v>
      </c>
      <c r="C284">
        <v>100</v>
      </c>
      <c r="D284">
        <v>100</v>
      </c>
      <c r="E284">
        <v>100</v>
      </c>
      <c r="F284" s="20">
        <v>100</v>
      </c>
      <c r="G284" s="20">
        <v>100</v>
      </c>
      <c r="H284" s="20">
        <v>100</v>
      </c>
      <c r="I284" s="20">
        <v>100</v>
      </c>
      <c r="J284" s="20">
        <v>100</v>
      </c>
      <c r="K284" s="20">
        <v>100</v>
      </c>
      <c r="L284" s="20">
        <v>100</v>
      </c>
      <c r="M284" s="20">
        <v>100</v>
      </c>
      <c r="N284" s="20">
        <v>100</v>
      </c>
      <c r="O284" s="20">
        <v>100</v>
      </c>
      <c r="P284" s="20">
        <v>100</v>
      </c>
      <c r="Q284" s="20">
        <v>100</v>
      </c>
      <c r="R284" s="20">
        <v>100</v>
      </c>
      <c r="S284">
        <v>100</v>
      </c>
      <c r="T284">
        <v>100</v>
      </c>
      <c r="U284">
        <v>100</v>
      </c>
    </row>
    <row r="285" spans="1:23" x14ac:dyDescent="0.25">
      <c r="A285" t="s">
        <v>31</v>
      </c>
      <c r="B285">
        <v>61.52</v>
      </c>
      <c r="C285">
        <v>58.86</v>
      </c>
      <c r="D285">
        <v>58.71</v>
      </c>
      <c r="E285">
        <v>62.51</v>
      </c>
      <c r="F285" s="20">
        <v>62.85</v>
      </c>
      <c r="G285" s="20">
        <v>62</v>
      </c>
      <c r="H285" s="20">
        <v>60.47</v>
      </c>
      <c r="I285" s="20">
        <v>56.71</v>
      </c>
      <c r="J285" s="20">
        <v>65.25</v>
      </c>
      <c r="K285" s="20">
        <v>62.06</v>
      </c>
      <c r="L285" s="20">
        <v>60.56</v>
      </c>
      <c r="M285" s="20">
        <v>66.52</v>
      </c>
      <c r="N285" s="20">
        <v>69.430000000000007</v>
      </c>
      <c r="O285" s="20">
        <v>70.099999999999994</v>
      </c>
      <c r="P285" s="20">
        <v>69.040000000000006</v>
      </c>
      <c r="Q285" s="20">
        <v>69.95</v>
      </c>
      <c r="R285" s="20">
        <v>74.62</v>
      </c>
      <c r="S285">
        <v>76.8</v>
      </c>
      <c r="T285">
        <v>76.239999999999995</v>
      </c>
      <c r="U285">
        <v>71.89</v>
      </c>
    </row>
    <row r="286" spans="1:23" x14ac:dyDescent="0.25">
      <c r="A286" t="s">
        <v>32</v>
      </c>
      <c r="B286">
        <v>7.13</v>
      </c>
      <c r="C286">
        <v>9.18</v>
      </c>
      <c r="D286">
        <v>8.9</v>
      </c>
      <c r="E286">
        <v>8.14</v>
      </c>
      <c r="F286" s="20">
        <v>7.25</v>
      </c>
      <c r="G286" s="20">
        <v>8.56</v>
      </c>
      <c r="H286" s="20">
        <v>8.33</v>
      </c>
      <c r="I286" s="20">
        <v>9.9700000000000006</v>
      </c>
      <c r="J286" s="20">
        <v>7.61</v>
      </c>
      <c r="K286" s="20">
        <v>8.09</v>
      </c>
      <c r="L286" s="20">
        <v>10.14</v>
      </c>
      <c r="M286" s="20">
        <v>10.49</v>
      </c>
      <c r="N286" s="20">
        <v>9.7200000000000006</v>
      </c>
      <c r="O286" s="20">
        <v>12.12</v>
      </c>
      <c r="P286" s="20">
        <v>13.04</v>
      </c>
      <c r="Q286" s="20">
        <v>10.99</v>
      </c>
      <c r="R286" s="20">
        <v>12.46</v>
      </c>
      <c r="S286">
        <v>7.32</v>
      </c>
      <c r="T286">
        <v>9.8800000000000008</v>
      </c>
      <c r="U286">
        <v>11.24</v>
      </c>
    </row>
    <row r="287" spans="1:23" x14ac:dyDescent="0.25">
      <c r="A287" t="s">
        <v>33</v>
      </c>
      <c r="B287">
        <v>31.35</v>
      </c>
      <c r="C287">
        <v>31.96</v>
      </c>
      <c r="D287">
        <v>32.39</v>
      </c>
      <c r="E287">
        <v>29.35</v>
      </c>
      <c r="F287" s="20">
        <v>29.89</v>
      </c>
      <c r="G287" s="20">
        <v>29.44</v>
      </c>
      <c r="H287" s="20">
        <v>31.19</v>
      </c>
      <c r="I287" s="20">
        <v>33.32</v>
      </c>
      <c r="J287" s="20">
        <v>27.14</v>
      </c>
      <c r="K287" s="20">
        <v>29.85</v>
      </c>
      <c r="L287" s="20">
        <v>29.3</v>
      </c>
      <c r="M287" s="20">
        <v>22.99</v>
      </c>
      <c r="N287" s="20">
        <v>20.84</v>
      </c>
      <c r="O287" s="20">
        <v>17.78</v>
      </c>
      <c r="P287" s="20">
        <v>17.93</v>
      </c>
      <c r="Q287" s="20">
        <v>19.05</v>
      </c>
      <c r="R287" s="20">
        <v>12.92</v>
      </c>
      <c r="S287">
        <v>15.88</v>
      </c>
      <c r="T287">
        <v>13.88</v>
      </c>
      <c r="U287">
        <v>16.87</v>
      </c>
    </row>
    <row r="288" spans="1:23" x14ac:dyDescent="0.25">
      <c r="F288" s="20"/>
      <c r="S288"/>
    </row>
    <row r="289" spans="1:21" x14ac:dyDescent="0.25">
      <c r="A289" t="s">
        <v>34</v>
      </c>
      <c r="F289" s="20"/>
      <c r="S289"/>
    </row>
    <row r="290" spans="1:21" x14ac:dyDescent="0.25">
      <c r="A290" t="s">
        <v>35</v>
      </c>
      <c r="B290">
        <v>100</v>
      </c>
      <c r="C290">
        <v>100</v>
      </c>
      <c r="D290">
        <v>100</v>
      </c>
      <c r="E290">
        <v>100</v>
      </c>
      <c r="F290" s="20">
        <v>100</v>
      </c>
      <c r="G290" s="20">
        <v>100</v>
      </c>
      <c r="H290" s="20">
        <v>100</v>
      </c>
      <c r="I290" s="20">
        <v>100</v>
      </c>
      <c r="J290" s="20">
        <v>100</v>
      </c>
      <c r="K290" s="20">
        <v>100</v>
      </c>
      <c r="L290" s="20">
        <v>100</v>
      </c>
      <c r="M290" s="20">
        <v>100</v>
      </c>
      <c r="N290" s="20">
        <v>100</v>
      </c>
      <c r="O290" s="20">
        <v>100</v>
      </c>
      <c r="P290" s="20">
        <v>100</v>
      </c>
      <c r="Q290" s="20">
        <v>100</v>
      </c>
      <c r="R290" s="20">
        <v>100</v>
      </c>
      <c r="S290">
        <v>100</v>
      </c>
      <c r="T290">
        <v>100</v>
      </c>
      <c r="U290">
        <v>100</v>
      </c>
    </row>
    <row r="291" spans="1:21" x14ac:dyDescent="0.25">
      <c r="A291" t="s">
        <v>36</v>
      </c>
      <c r="B291">
        <v>70.84</v>
      </c>
      <c r="C291">
        <v>72.02</v>
      </c>
      <c r="D291">
        <v>69.67</v>
      </c>
      <c r="E291">
        <v>71.64</v>
      </c>
      <c r="F291" s="20">
        <v>70.63</v>
      </c>
      <c r="G291" s="20">
        <v>71.66</v>
      </c>
      <c r="H291" s="20">
        <v>67.87</v>
      </c>
      <c r="I291" s="20">
        <v>67.849999999999994</v>
      </c>
      <c r="J291" s="20">
        <v>70.78</v>
      </c>
      <c r="K291" s="20">
        <v>71.94</v>
      </c>
      <c r="L291" s="20">
        <v>74.25</v>
      </c>
      <c r="M291" s="20">
        <v>75.87</v>
      </c>
      <c r="N291" s="20">
        <v>76.09</v>
      </c>
      <c r="O291" s="20">
        <v>78.09</v>
      </c>
      <c r="P291" s="20">
        <v>76.709999999999994</v>
      </c>
      <c r="Q291" s="20">
        <v>79.89</v>
      </c>
      <c r="R291" s="20">
        <v>80.41</v>
      </c>
      <c r="S291">
        <v>81.98</v>
      </c>
      <c r="T291">
        <v>83.79</v>
      </c>
      <c r="U291">
        <v>82.4</v>
      </c>
    </row>
    <row r="292" spans="1:21" x14ac:dyDescent="0.25">
      <c r="A292" t="s">
        <v>37</v>
      </c>
      <c r="B292">
        <v>2.86</v>
      </c>
      <c r="C292">
        <v>2.4500000000000002</v>
      </c>
      <c r="D292">
        <v>3.1</v>
      </c>
      <c r="E292">
        <v>3.56</v>
      </c>
      <c r="F292" s="20">
        <v>3.6</v>
      </c>
      <c r="G292" s="20">
        <v>2.23</v>
      </c>
      <c r="H292" s="20">
        <v>3.36</v>
      </c>
      <c r="I292" s="20">
        <v>3.62</v>
      </c>
      <c r="J292" s="20">
        <v>3.49</v>
      </c>
      <c r="K292" s="20">
        <v>2.58</v>
      </c>
      <c r="L292" s="20">
        <v>3.99</v>
      </c>
      <c r="M292" s="20">
        <v>3.67</v>
      </c>
      <c r="N292" s="20">
        <v>4.5</v>
      </c>
      <c r="O292" s="20">
        <v>4.53</v>
      </c>
      <c r="P292" s="20">
        <v>4.57</v>
      </c>
      <c r="Q292" s="20">
        <v>4.2699999999999996</v>
      </c>
      <c r="R292" s="20">
        <v>4.53</v>
      </c>
      <c r="S292">
        <v>3.71</v>
      </c>
      <c r="T292">
        <v>3.3</v>
      </c>
      <c r="U292">
        <v>3.98</v>
      </c>
    </row>
    <row r="293" spans="1:21" x14ac:dyDescent="0.25">
      <c r="A293" t="s">
        <v>38</v>
      </c>
      <c r="B293">
        <v>26.3</v>
      </c>
      <c r="C293">
        <v>25.53</v>
      </c>
      <c r="D293">
        <v>27.23</v>
      </c>
      <c r="E293">
        <v>24.81</v>
      </c>
      <c r="F293" s="20">
        <v>25.77</v>
      </c>
      <c r="G293" s="20">
        <v>26.11</v>
      </c>
      <c r="H293" s="20">
        <v>28.77</v>
      </c>
      <c r="I293" s="20">
        <v>28.53</v>
      </c>
      <c r="J293" s="20">
        <v>25.73</v>
      </c>
      <c r="K293" s="20">
        <v>25.48</v>
      </c>
      <c r="L293" s="20">
        <v>21.76</v>
      </c>
      <c r="M293" s="20">
        <v>20.45</v>
      </c>
      <c r="N293" s="20">
        <v>19.41</v>
      </c>
      <c r="O293" s="20">
        <v>17.38</v>
      </c>
      <c r="P293" s="20">
        <v>18.72</v>
      </c>
      <c r="Q293" s="20">
        <v>15.84</v>
      </c>
      <c r="R293" s="20">
        <v>15.07</v>
      </c>
      <c r="S293">
        <v>14.31</v>
      </c>
      <c r="T293">
        <v>12.91</v>
      </c>
      <c r="U293">
        <v>13.62</v>
      </c>
    </row>
    <row r="294" spans="1:21" x14ac:dyDescent="0.25">
      <c r="F294" s="20"/>
      <c r="S294"/>
    </row>
    <row r="295" spans="1:21" x14ac:dyDescent="0.25">
      <c r="A295" t="s">
        <v>39</v>
      </c>
      <c r="F295" s="20"/>
      <c r="S295"/>
    </row>
    <row r="296" spans="1:21" x14ac:dyDescent="0.25">
      <c r="A296" t="s">
        <v>35</v>
      </c>
      <c r="B296">
        <v>100</v>
      </c>
      <c r="C296">
        <v>100</v>
      </c>
      <c r="D296">
        <v>100</v>
      </c>
      <c r="E296">
        <v>100</v>
      </c>
      <c r="F296" s="20">
        <v>100</v>
      </c>
      <c r="G296" s="20">
        <v>100</v>
      </c>
      <c r="H296" s="20">
        <v>100</v>
      </c>
      <c r="I296" s="20">
        <v>100</v>
      </c>
      <c r="J296" s="20">
        <v>100</v>
      </c>
      <c r="K296" s="20">
        <v>100</v>
      </c>
      <c r="L296" s="20">
        <v>100</v>
      </c>
      <c r="M296" s="20">
        <v>100</v>
      </c>
      <c r="N296" s="20">
        <v>100</v>
      </c>
      <c r="O296" s="20">
        <v>100</v>
      </c>
      <c r="P296" s="20">
        <v>100</v>
      </c>
      <c r="Q296" s="20">
        <v>100</v>
      </c>
      <c r="R296" s="20">
        <v>100</v>
      </c>
      <c r="S296">
        <v>100</v>
      </c>
      <c r="T296">
        <v>100</v>
      </c>
      <c r="U296">
        <v>100</v>
      </c>
    </row>
    <row r="297" spans="1:21" x14ac:dyDescent="0.25">
      <c r="A297" t="s">
        <v>36</v>
      </c>
      <c r="B297">
        <v>68.38</v>
      </c>
      <c r="C297">
        <v>64.92</v>
      </c>
      <c r="D297">
        <v>68.17</v>
      </c>
      <c r="E297">
        <v>71.3</v>
      </c>
      <c r="F297" s="20">
        <v>72.03</v>
      </c>
      <c r="G297" s="20">
        <v>71.959999999999994</v>
      </c>
      <c r="H297" s="20">
        <v>65.260000000000005</v>
      </c>
      <c r="I297" s="20">
        <v>68.13</v>
      </c>
      <c r="J297" s="20">
        <v>67.430000000000007</v>
      </c>
      <c r="K297" s="20">
        <v>67.709999999999994</v>
      </c>
      <c r="L297" s="20">
        <v>71.17</v>
      </c>
      <c r="M297" s="20">
        <v>74.81</v>
      </c>
      <c r="N297" s="20">
        <v>74.41</v>
      </c>
      <c r="O297" s="20">
        <v>78.400000000000006</v>
      </c>
      <c r="P297" s="20">
        <v>74.14</v>
      </c>
      <c r="Q297" s="20">
        <v>77.38</v>
      </c>
      <c r="R297" s="20">
        <v>77.97</v>
      </c>
      <c r="S297">
        <v>79.959999999999994</v>
      </c>
      <c r="T297">
        <v>76.77</v>
      </c>
      <c r="U297">
        <v>78.44</v>
      </c>
    </row>
    <row r="298" spans="1:21" x14ac:dyDescent="0.25">
      <c r="A298" t="s">
        <v>37</v>
      </c>
      <c r="B298">
        <v>2.5299999999999998</v>
      </c>
      <c r="C298">
        <v>2.61</v>
      </c>
      <c r="D298">
        <v>3.71</v>
      </c>
      <c r="E298">
        <v>3.42</v>
      </c>
      <c r="F298" s="20">
        <v>2</v>
      </c>
      <c r="G298" s="20">
        <v>1.32</v>
      </c>
      <c r="H298" s="20">
        <v>2.5099999999999998</v>
      </c>
      <c r="I298" s="20">
        <v>4.0599999999999996</v>
      </c>
      <c r="J298" s="20">
        <v>3.1</v>
      </c>
      <c r="K298" s="20">
        <v>2.35</v>
      </c>
      <c r="L298" s="20">
        <v>4.6100000000000003</v>
      </c>
      <c r="M298" s="20">
        <v>5.21</v>
      </c>
      <c r="N298" s="20">
        <v>7.23</v>
      </c>
      <c r="O298" s="20">
        <v>5.81</v>
      </c>
      <c r="P298" s="20">
        <v>6.61</v>
      </c>
      <c r="Q298" s="20">
        <v>6.6</v>
      </c>
      <c r="R298" s="20">
        <v>4.5</v>
      </c>
      <c r="S298">
        <v>3.45</v>
      </c>
      <c r="T298">
        <v>6.68</v>
      </c>
      <c r="U298">
        <v>4.8899999999999997</v>
      </c>
    </row>
    <row r="299" spans="1:21" x14ac:dyDescent="0.25">
      <c r="A299" t="s">
        <v>38</v>
      </c>
      <c r="B299">
        <v>29.09</v>
      </c>
      <c r="C299">
        <v>32.47</v>
      </c>
      <c r="D299">
        <v>28.11</v>
      </c>
      <c r="E299">
        <v>25.28</v>
      </c>
      <c r="F299" s="20">
        <v>25.97</v>
      </c>
      <c r="G299" s="20">
        <v>26.72</v>
      </c>
      <c r="H299" s="20">
        <v>32.22</v>
      </c>
      <c r="I299" s="20">
        <v>27.81</v>
      </c>
      <c r="J299" s="20">
        <v>29.48</v>
      </c>
      <c r="K299" s="20">
        <v>29.95</v>
      </c>
      <c r="L299" s="20">
        <v>24.22</v>
      </c>
      <c r="M299" s="20">
        <v>19.98</v>
      </c>
      <c r="N299" s="20">
        <v>18.36</v>
      </c>
      <c r="O299" s="20">
        <v>15.79</v>
      </c>
      <c r="P299" s="20">
        <v>19.260000000000002</v>
      </c>
      <c r="Q299" s="20">
        <v>16.02</v>
      </c>
      <c r="R299" s="20">
        <v>17.53</v>
      </c>
      <c r="S299">
        <v>16.59</v>
      </c>
      <c r="T299">
        <v>16.55</v>
      </c>
      <c r="U299">
        <v>16.670000000000002</v>
      </c>
    </row>
    <row r="300" spans="1:21" x14ac:dyDescent="0.25">
      <c r="F300" s="20"/>
      <c r="S300"/>
    </row>
    <row r="301" spans="1:21" x14ac:dyDescent="0.25">
      <c r="F301" s="20"/>
      <c r="S301"/>
    </row>
    <row r="302" spans="1:21" x14ac:dyDescent="0.25">
      <c r="A302" t="s">
        <v>5</v>
      </c>
      <c r="F302" s="20"/>
      <c r="S302"/>
    </row>
    <row r="303" spans="1:21" x14ac:dyDescent="0.25">
      <c r="A303" t="s">
        <v>28</v>
      </c>
      <c r="F303" s="20"/>
      <c r="S303"/>
    </row>
    <row r="304" spans="1:21" x14ac:dyDescent="0.25">
      <c r="A304" t="s">
        <v>23</v>
      </c>
      <c r="F304" s="20"/>
      <c r="S304"/>
    </row>
    <row r="305" spans="1:23" x14ac:dyDescent="0.25">
      <c r="A305" t="s">
        <v>8</v>
      </c>
      <c r="B305" s="1">
        <v>44378</v>
      </c>
      <c r="C305" s="1">
        <v>44409</v>
      </c>
      <c r="D305" s="1">
        <v>44440</v>
      </c>
      <c r="E305" s="1">
        <v>44470</v>
      </c>
      <c r="F305" s="60">
        <v>44501</v>
      </c>
      <c r="G305" s="60">
        <v>44531</v>
      </c>
      <c r="H305" s="60">
        <v>44562</v>
      </c>
      <c r="I305" s="60">
        <v>44593</v>
      </c>
      <c r="J305" s="60">
        <v>44621</v>
      </c>
      <c r="K305" s="60">
        <v>44652</v>
      </c>
      <c r="L305" s="60">
        <v>44682</v>
      </c>
      <c r="M305" s="60">
        <v>44713</v>
      </c>
      <c r="N305" s="60">
        <v>44743</v>
      </c>
      <c r="O305" s="60">
        <v>44774</v>
      </c>
      <c r="P305" s="60">
        <v>44805</v>
      </c>
      <c r="Q305" s="60">
        <v>44835</v>
      </c>
      <c r="R305" s="60">
        <v>44866</v>
      </c>
      <c r="S305" s="1">
        <v>44896</v>
      </c>
      <c r="T305" s="1">
        <v>44927</v>
      </c>
      <c r="U305" s="1">
        <v>44958</v>
      </c>
      <c r="V305" s="1"/>
      <c r="W305" s="1"/>
    </row>
    <row r="306" spans="1:23" x14ac:dyDescent="0.25">
      <c r="A306" t="s">
        <v>29</v>
      </c>
      <c r="F306" s="20"/>
      <c r="S306"/>
    </row>
    <row r="307" spans="1:23" x14ac:dyDescent="0.25">
      <c r="A307" t="s">
        <v>30</v>
      </c>
      <c r="B307">
        <v>100</v>
      </c>
      <c r="C307">
        <v>100</v>
      </c>
      <c r="D307">
        <v>100</v>
      </c>
      <c r="E307">
        <v>100</v>
      </c>
      <c r="F307" s="20">
        <v>100</v>
      </c>
      <c r="G307" s="20">
        <v>100</v>
      </c>
      <c r="H307" s="20">
        <v>100</v>
      </c>
      <c r="I307" s="20">
        <v>100</v>
      </c>
      <c r="J307" s="20">
        <v>100</v>
      </c>
      <c r="K307" s="20">
        <v>100</v>
      </c>
      <c r="L307" s="20">
        <v>100</v>
      </c>
      <c r="M307" s="20">
        <v>100</v>
      </c>
      <c r="N307" s="20">
        <v>100</v>
      </c>
      <c r="O307" s="20">
        <v>100</v>
      </c>
      <c r="P307" s="20">
        <v>100</v>
      </c>
      <c r="Q307" s="20">
        <v>100</v>
      </c>
      <c r="R307" s="20">
        <v>100</v>
      </c>
      <c r="S307">
        <v>100</v>
      </c>
      <c r="T307">
        <v>100</v>
      </c>
      <c r="U307">
        <v>100</v>
      </c>
    </row>
    <row r="308" spans="1:23" x14ac:dyDescent="0.25">
      <c r="A308" t="s">
        <v>31</v>
      </c>
      <c r="B308">
        <v>51.57</v>
      </c>
      <c r="C308">
        <v>54.7</v>
      </c>
      <c r="D308">
        <v>49.91</v>
      </c>
      <c r="E308">
        <v>55.31</v>
      </c>
      <c r="F308" s="20">
        <v>56.24</v>
      </c>
      <c r="G308" s="20">
        <v>56.12</v>
      </c>
      <c r="H308" s="20">
        <v>53.36</v>
      </c>
      <c r="I308" s="20">
        <v>48.69</v>
      </c>
      <c r="J308" s="20">
        <v>55.94</v>
      </c>
      <c r="K308" s="20">
        <v>54.79</v>
      </c>
      <c r="L308" s="20">
        <v>55.67</v>
      </c>
      <c r="M308" s="20">
        <v>60.68</v>
      </c>
      <c r="N308" s="20">
        <v>61.55</v>
      </c>
      <c r="O308" s="20">
        <v>67.400000000000006</v>
      </c>
      <c r="P308" s="20">
        <v>63.48</v>
      </c>
      <c r="Q308" s="20">
        <v>66.83</v>
      </c>
      <c r="R308" s="20">
        <v>68.52</v>
      </c>
      <c r="S308">
        <v>70.22</v>
      </c>
      <c r="T308">
        <v>70.13</v>
      </c>
      <c r="U308">
        <v>63.04</v>
      </c>
    </row>
    <row r="309" spans="1:23" x14ac:dyDescent="0.25">
      <c r="A309" t="s">
        <v>32</v>
      </c>
      <c r="B309">
        <v>13.42</v>
      </c>
      <c r="C309">
        <v>17.02</v>
      </c>
      <c r="D309">
        <v>15.56</v>
      </c>
      <c r="E309">
        <v>15.51</v>
      </c>
      <c r="F309" s="20">
        <v>12.39</v>
      </c>
      <c r="G309" s="20">
        <v>14.04</v>
      </c>
      <c r="H309" s="20">
        <v>14.03</v>
      </c>
      <c r="I309" s="20">
        <v>15.67</v>
      </c>
      <c r="J309" s="20">
        <v>13.76</v>
      </c>
      <c r="K309" s="20">
        <v>14.3</v>
      </c>
      <c r="L309" s="20">
        <v>14.12</v>
      </c>
      <c r="M309" s="20">
        <v>14.9</v>
      </c>
      <c r="N309" s="20">
        <v>16.2</v>
      </c>
      <c r="O309" s="20">
        <v>15.24</v>
      </c>
      <c r="P309" s="20">
        <v>18.3</v>
      </c>
      <c r="Q309" s="20">
        <v>13.76</v>
      </c>
      <c r="R309" s="20">
        <v>18.29</v>
      </c>
      <c r="S309">
        <v>10.07</v>
      </c>
      <c r="T309">
        <v>13.44</v>
      </c>
      <c r="U309">
        <v>16.55</v>
      </c>
    </row>
    <row r="310" spans="1:23" x14ac:dyDescent="0.25">
      <c r="A310" t="s">
        <v>33</v>
      </c>
      <c r="B310">
        <v>35.01</v>
      </c>
      <c r="C310">
        <v>28.28</v>
      </c>
      <c r="D310">
        <v>34.53</v>
      </c>
      <c r="E310">
        <v>29.18</v>
      </c>
      <c r="F310" s="20">
        <v>31.37</v>
      </c>
      <c r="G310" s="20">
        <v>29.84</v>
      </c>
      <c r="H310" s="20">
        <v>32.6</v>
      </c>
      <c r="I310" s="20">
        <v>35.64</v>
      </c>
      <c r="J310" s="20">
        <v>30.31</v>
      </c>
      <c r="K310" s="20">
        <v>30.91</v>
      </c>
      <c r="L310" s="20">
        <v>30.21</v>
      </c>
      <c r="M310" s="20">
        <v>24.41</v>
      </c>
      <c r="N310" s="20">
        <v>22.25</v>
      </c>
      <c r="O310" s="20">
        <v>17.36</v>
      </c>
      <c r="P310" s="20">
        <v>18.22</v>
      </c>
      <c r="Q310" s="20">
        <v>19.41</v>
      </c>
      <c r="R310" s="20">
        <v>13.19</v>
      </c>
      <c r="S310">
        <v>19.71</v>
      </c>
      <c r="T310">
        <v>16.43</v>
      </c>
      <c r="U310">
        <v>20.420000000000002</v>
      </c>
    </row>
    <row r="311" spans="1:23" x14ac:dyDescent="0.25">
      <c r="F311" s="20"/>
      <c r="S311"/>
    </row>
    <row r="312" spans="1:23" x14ac:dyDescent="0.25">
      <c r="A312" t="s">
        <v>34</v>
      </c>
      <c r="F312" s="20"/>
      <c r="S312"/>
    </row>
    <row r="313" spans="1:23" x14ac:dyDescent="0.25">
      <c r="A313" t="s">
        <v>35</v>
      </c>
      <c r="B313">
        <v>100</v>
      </c>
      <c r="C313">
        <v>100</v>
      </c>
      <c r="D313">
        <v>100</v>
      </c>
      <c r="E313">
        <v>100</v>
      </c>
      <c r="F313" s="20">
        <v>100</v>
      </c>
      <c r="G313" s="20">
        <v>100</v>
      </c>
      <c r="H313" s="20">
        <v>100</v>
      </c>
      <c r="I313" s="20">
        <v>100</v>
      </c>
      <c r="J313" s="20">
        <v>100</v>
      </c>
      <c r="K313" s="20">
        <v>100</v>
      </c>
      <c r="L313" s="20">
        <v>100</v>
      </c>
      <c r="M313" s="20">
        <v>100</v>
      </c>
      <c r="N313" s="20">
        <v>100</v>
      </c>
      <c r="O313" s="20">
        <v>100</v>
      </c>
      <c r="P313" s="20">
        <v>100</v>
      </c>
      <c r="Q313" s="20">
        <v>100</v>
      </c>
      <c r="R313" s="20">
        <v>100</v>
      </c>
      <c r="S313">
        <v>100</v>
      </c>
      <c r="T313">
        <v>100</v>
      </c>
      <c r="U313">
        <v>100</v>
      </c>
    </row>
    <row r="314" spans="1:23" x14ac:dyDescent="0.25">
      <c r="A314" t="s">
        <v>36</v>
      </c>
      <c r="B314">
        <v>68.58</v>
      </c>
      <c r="C314">
        <v>67.89</v>
      </c>
      <c r="D314">
        <v>66.67</v>
      </c>
      <c r="E314">
        <v>70.95</v>
      </c>
      <c r="F314" s="20">
        <v>67.760000000000005</v>
      </c>
      <c r="G314" s="20">
        <v>68.11</v>
      </c>
      <c r="H314" s="20">
        <v>65.42</v>
      </c>
      <c r="I314" s="20">
        <v>63.15</v>
      </c>
      <c r="J314" s="20">
        <v>66.040000000000006</v>
      </c>
      <c r="K314" s="20">
        <v>68.8</v>
      </c>
      <c r="L314" s="20">
        <v>69.63</v>
      </c>
      <c r="M314" s="20">
        <v>73.849999999999994</v>
      </c>
      <c r="N314" s="20">
        <v>72.430000000000007</v>
      </c>
      <c r="O314" s="20">
        <v>75.88</v>
      </c>
      <c r="P314" s="20">
        <v>74.069999999999993</v>
      </c>
      <c r="Q314" s="20">
        <v>77.8</v>
      </c>
      <c r="R314" s="20">
        <v>78.260000000000005</v>
      </c>
      <c r="S314">
        <v>80.599999999999994</v>
      </c>
      <c r="T314">
        <v>83.39</v>
      </c>
      <c r="U314">
        <v>81.849999999999994</v>
      </c>
    </row>
    <row r="315" spans="1:23" x14ac:dyDescent="0.25">
      <c r="A315" t="s">
        <v>37</v>
      </c>
      <c r="B315">
        <v>4.29</v>
      </c>
      <c r="C315">
        <v>4.83</v>
      </c>
      <c r="D315">
        <v>4.6100000000000003</v>
      </c>
      <c r="E315">
        <v>5.16</v>
      </c>
      <c r="F315" s="20">
        <v>6.72</v>
      </c>
      <c r="G315" s="20">
        <v>3.92</v>
      </c>
      <c r="H315" s="20">
        <v>5.4</v>
      </c>
      <c r="I315" s="20">
        <v>6.27</v>
      </c>
      <c r="J315" s="20">
        <v>7.54</v>
      </c>
      <c r="K315" s="20">
        <v>5.43</v>
      </c>
      <c r="L315" s="20">
        <v>6.82</v>
      </c>
      <c r="M315" s="20">
        <v>5.87</v>
      </c>
      <c r="N315" s="20">
        <v>4.76</v>
      </c>
      <c r="O315" s="20">
        <v>3.72</v>
      </c>
      <c r="P315" s="20">
        <v>5.32</v>
      </c>
      <c r="Q315" s="20">
        <v>5.64</v>
      </c>
      <c r="R315" s="20">
        <v>6.12</v>
      </c>
      <c r="S315">
        <v>4.74</v>
      </c>
      <c r="T315">
        <v>3.7</v>
      </c>
      <c r="U315">
        <v>4.58</v>
      </c>
    </row>
    <row r="316" spans="1:23" x14ac:dyDescent="0.25">
      <c r="A316" t="s">
        <v>38</v>
      </c>
      <c r="B316">
        <v>27.12</v>
      </c>
      <c r="C316">
        <v>27.29</v>
      </c>
      <c r="D316">
        <v>28.72</v>
      </c>
      <c r="E316">
        <v>23.89</v>
      </c>
      <c r="F316" s="20">
        <v>25.52</v>
      </c>
      <c r="G316" s="20">
        <v>27.97</v>
      </c>
      <c r="H316" s="20">
        <v>29.18</v>
      </c>
      <c r="I316" s="20">
        <v>30.57</v>
      </c>
      <c r="J316" s="20">
        <v>26.42</v>
      </c>
      <c r="K316" s="20">
        <v>25.78</v>
      </c>
      <c r="L316" s="20">
        <v>23.55</v>
      </c>
      <c r="M316" s="20">
        <v>20.29</v>
      </c>
      <c r="N316" s="20">
        <v>22.81</v>
      </c>
      <c r="O316" s="20">
        <v>20.399999999999999</v>
      </c>
      <c r="P316" s="20">
        <v>20.62</v>
      </c>
      <c r="Q316" s="20">
        <v>16.559999999999999</v>
      </c>
      <c r="R316" s="20">
        <v>15.62</v>
      </c>
      <c r="S316">
        <v>14.66</v>
      </c>
      <c r="T316">
        <v>12.91</v>
      </c>
      <c r="U316">
        <v>13.57</v>
      </c>
    </row>
    <row r="317" spans="1:23" x14ac:dyDescent="0.25">
      <c r="F317" s="20"/>
      <c r="S317"/>
    </row>
    <row r="318" spans="1:23" x14ac:dyDescent="0.25">
      <c r="A318" t="s">
        <v>39</v>
      </c>
      <c r="F318" s="20"/>
      <c r="S318"/>
    </row>
    <row r="319" spans="1:23" x14ac:dyDescent="0.25">
      <c r="A319" t="s">
        <v>35</v>
      </c>
      <c r="B319">
        <v>100</v>
      </c>
      <c r="C319">
        <v>100</v>
      </c>
      <c r="D319">
        <v>100</v>
      </c>
      <c r="E319">
        <v>100</v>
      </c>
      <c r="F319" s="20">
        <v>100</v>
      </c>
      <c r="G319" s="20">
        <v>100</v>
      </c>
      <c r="H319" s="20">
        <v>100</v>
      </c>
      <c r="I319" s="20">
        <v>100</v>
      </c>
      <c r="J319" s="20">
        <v>100</v>
      </c>
      <c r="K319" s="20">
        <v>100</v>
      </c>
      <c r="L319" s="20">
        <v>100</v>
      </c>
      <c r="M319" s="20">
        <v>100</v>
      </c>
      <c r="N319" s="20">
        <v>100</v>
      </c>
      <c r="O319" s="20">
        <v>100</v>
      </c>
      <c r="P319" s="20">
        <v>100</v>
      </c>
      <c r="Q319" s="20">
        <v>100</v>
      </c>
      <c r="R319" s="20">
        <v>100</v>
      </c>
      <c r="S319">
        <v>100</v>
      </c>
      <c r="T319">
        <v>100</v>
      </c>
      <c r="U319">
        <v>100</v>
      </c>
    </row>
    <row r="320" spans="1:23" x14ac:dyDescent="0.25">
      <c r="A320" t="s">
        <v>36</v>
      </c>
      <c r="B320">
        <v>66.14</v>
      </c>
      <c r="C320">
        <v>57.7</v>
      </c>
      <c r="D320">
        <v>64.95</v>
      </c>
      <c r="E320">
        <v>63.16</v>
      </c>
      <c r="F320" s="20">
        <v>70.45</v>
      </c>
      <c r="G320" s="20">
        <v>69.34</v>
      </c>
      <c r="H320" s="20">
        <v>62.15</v>
      </c>
      <c r="I320" s="20">
        <v>66.03</v>
      </c>
      <c r="J320" s="20">
        <v>68.84</v>
      </c>
      <c r="K320" s="20">
        <v>62.6</v>
      </c>
      <c r="L320" s="20">
        <v>69.12</v>
      </c>
      <c r="M320" s="20">
        <v>77.47</v>
      </c>
      <c r="N320" s="20">
        <v>74.08</v>
      </c>
      <c r="O320" s="20">
        <v>74.319999999999993</v>
      </c>
      <c r="P320" s="20">
        <v>69.180000000000007</v>
      </c>
      <c r="Q320" s="20">
        <v>76.94</v>
      </c>
      <c r="R320" s="20">
        <v>77.41</v>
      </c>
      <c r="S320">
        <v>78.180000000000007</v>
      </c>
      <c r="T320">
        <v>72.44</v>
      </c>
      <c r="U320">
        <v>77.819999999999993</v>
      </c>
    </row>
    <row r="321" spans="1:23" x14ac:dyDescent="0.25">
      <c r="A321" t="s">
        <v>37</v>
      </c>
      <c r="B321">
        <v>3.97</v>
      </c>
      <c r="C321">
        <v>2.4500000000000002</v>
      </c>
      <c r="D321">
        <v>3.98</v>
      </c>
      <c r="E321">
        <v>2.57</v>
      </c>
      <c r="F321" s="20">
        <v>4.3600000000000003</v>
      </c>
      <c r="G321" s="20">
        <v>3.24</v>
      </c>
      <c r="H321" s="20">
        <v>3.72</v>
      </c>
      <c r="I321" s="20">
        <v>5.4</v>
      </c>
      <c r="J321" s="20">
        <v>2.7</v>
      </c>
      <c r="K321" s="20">
        <v>6.81</v>
      </c>
      <c r="L321" s="20">
        <v>6.71</v>
      </c>
      <c r="M321" s="20">
        <v>5.29</v>
      </c>
      <c r="N321" s="20">
        <v>7.74</v>
      </c>
      <c r="O321" s="20">
        <v>8.76</v>
      </c>
      <c r="P321" s="20">
        <v>8.08</v>
      </c>
      <c r="Q321" s="20">
        <v>7.38</v>
      </c>
      <c r="R321" s="20">
        <v>7.37</v>
      </c>
      <c r="S321">
        <v>5.01</v>
      </c>
      <c r="T321">
        <v>11.65</v>
      </c>
      <c r="U321">
        <v>2.73</v>
      </c>
    </row>
    <row r="322" spans="1:23" x14ac:dyDescent="0.25">
      <c r="A322" t="s">
        <v>38</v>
      </c>
      <c r="B322">
        <v>29.89</v>
      </c>
      <c r="C322">
        <v>39.85</v>
      </c>
      <c r="D322">
        <v>31.07</v>
      </c>
      <c r="E322">
        <v>34.26</v>
      </c>
      <c r="F322" s="20">
        <v>25.18</v>
      </c>
      <c r="G322" s="20">
        <v>27.42</v>
      </c>
      <c r="H322" s="20">
        <v>34.130000000000003</v>
      </c>
      <c r="I322" s="20">
        <v>28.57</v>
      </c>
      <c r="J322" s="20">
        <v>28.46</v>
      </c>
      <c r="K322" s="20">
        <v>30.59</v>
      </c>
      <c r="L322" s="20">
        <v>24.17</v>
      </c>
      <c r="M322" s="20">
        <v>17.239999999999998</v>
      </c>
      <c r="N322" s="20">
        <v>18.18</v>
      </c>
      <c r="O322" s="20">
        <v>16.920000000000002</v>
      </c>
      <c r="P322" s="20">
        <v>22.74</v>
      </c>
      <c r="Q322" s="20">
        <v>15.68</v>
      </c>
      <c r="R322" s="20">
        <v>15.22</v>
      </c>
      <c r="S322">
        <v>16.8</v>
      </c>
      <c r="T322">
        <v>15.92</v>
      </c>
      <c r="U322">
        <v>19.45</v>
      </c>
    </row>
    <row r="323" spans="1:23" x14ac:dyDescent="0.25">
      <c r="F323" s="20"/>
      <c r="S323"/>
    </row>
    <row r="324" spans="1:23" x14ac:dyDescent="0.25">
      <c r="F324" s="20"/>
      <c r="S324"/>
    </row>
    <row r="325" spans="1:23" x14ac:dyDescent="0.25">
      <c r="A325" t="s">
        <v>5</v>
      </c>
      <c r="F325" s="20"/>
      <c r="S325"/>
    </row>
    <row r="326" spans="1:23" x14ac:dyDescent="0.25">
      <c r="A326" t="s">
        <v>28</v>
      </c>
      <c r="F326" s="20"/>
      <c r="S326"/>
    </row>
    <row r="327" spans="1:23" x14ac:dyDescent="0.25">
      <c r="A327" t="s">
        <v>24</v>
      </c>
      <c r="F327" s="20"/>
      <c r="S327"/>
    </row>
    <row r="328" spans="1:23" x14ac:dyDescent="0.25">
      <c r="A328" t="s">
        <v>8</v>
      </c>
      <c r="B328" s="1">
        <v>44378</v>
      </c>
      <c r="C328" s="1">
        <v>44409</v>
      </c>
      <c r="D328" s="1">
        <v>44440</v>
      </c>
      <c r="E328" s="1">
        <v>44470</v>
      </c>
      <c r="F328" s="60">
        <v>44501</v>
      </c>
      <c r="G328" s="60">
        <v>44531</v>
      </c>
      <c r="H328" s="60">
        <v>44562</v>
      </c>
      <c r="I328" s="60">
        <v>44593</v>
      </c>
      <c r="J328" s="60">
        <v>44621</v>
      </c>
      <c r="K328" s="60">
        <v>44652</v>
      </c>
      <c r="L328" s="60">
        <v>44682</v>
      </c>
      <c r="M328" s="60">
        <v>44713</v>
      </c>
      <c r="N328" s="60">
        <v>44743</v>
      </c>
      <c r="O328" s="60">
        <v>44774</v>
      </c>
      <c r="P328" s="60">
        <v>44805</v>
      </c>
      <c r="Q328" s="60">
        <v>44835</v>
      </c>
      <c r="R328" s="60">
        <v>44866</v>
      </c>
      <c r="S328" s="1">
        <v>44896</v>
      </c>
      <c r="T328" s="1">
        <v>44927</v>
      </c>
      <c r="U328" s="1">
        <v>44958</v>
      </c>
      <c r="V328" s="1"/>
      <c r="W328" s="1"/>
    </row>
    <row r="329" spans="1:23" x14ac:dyDescent="0.25">
      <c r="A329" t="s">
        <v>29</v>
      </c>
      <c r="F329" s="20"/>
      <c r="S329"/>
    </row>
    <row r="330" spans="1:23" x14ac:dyDescent="0.25">
      <c r="A330" t="s">
        <v>30</v>
      </c>
      <c r="B330">
        <v>100</v>
      </c>
      <c r="C330">
        <v>100</v>
      </c>
      <c r="D330">
        <v>100</v>
      </c>
      <c r="E330">
        <v>100</v>
      </c>
      <c r="F330" s="20">
        <v>100</v>
      </c>
      <c r="G330" s="20">
        <v>100</v>
      </c>
      <c r="H330" s="20">
        <v>100</v>
      </c>
      <c r="I330" s="20">
        <v>100</v>
      </c>
      <c r="J330" s="20">
        <v>100</v>
      </c>
      <c r="K330" s="20">
        <v>100</v>
      </c>
      <c r="L330" s="20">
        <v>100</v>
      </c>
      <c r="M330" s="20">
        <v>100</v>
      </c>
      <c r="N330" s="20">
        <v>100</v>
      </c>
      <c r="O330" s="20">
        <v>100</v>
      </c>
      <c r="P330" s="20">
        <v>100</v>
      </c>
      <c r="Q330" s="20">
        <v>100</v>
      </c>
      <c r="R330" s="20">
        <v>100</v>
      </c>
      <c r="S330">
        <v>100</v>
      </c>
      <c r="T330">
        <v>100</v>
      </c>
      <c r="U330">
        <v>100</v>
      </c>
    </row>
    <row r="331" spans="1:23" x14ac:dyDescent="0.25">
      <c r="A331" t="s">
        <v>31</v>
      </c>
      <c r="B331">
        <v>55.58</v>
      </c>
      <c r="C331">
        <v>41.27</v>
      </c>
      <c r="D331">
        <v>44.71</v>
      </c>
      <c r="E331">
        <v>72.569999999999993</v>
      </c>
      <c r="F331" s="20">
        <v>62.85</v>
      </c>
      <c r="G331" s="20">
        <v>62.26</v>
      </c>
      <c r="H331" s="20">
        <v>53.22</v>
      </c>
      <c r="I331" s="20">
        <v>59.3</v>
      </c>
      <c r="J331" s="20">
        <v>46.21</v>
      </c>
      <c r="K331" s="20">
        <v>67.69</v>
      </c>
      <c r="L331" s="20">
        <v>69.19</v>
      </c>
      <c r="M331" s="20">
        <v>61.42</v>
      </c>
      <c r="N331" s="20">
        <v>79.38</v>
      </c>
      <c r="O331" s="20">
        <v>76.12</v>
      </c>
      <c r="P331" s="20">
        <v>64.23</v>
      </c>
      <c r="Q331" s="20">
        <v>72.319999999999993</v>
      </c>
      <c r="R331" s="20">
        <v>81.87</v>
      </c>
      <c r="S331">
        <v>70.22</v>
      </c>
      <c r="T331">
        <v>81.41</v>
      </c>
      <c r="U331">
        <v>63.6</v>
      </c>
    </row>
    <row r="332" spans="1:23" x14ac:dyDescent="0.25">
      <c r="A332" t="s">
        <v>32</v>
      </c>
      <c r="B332">
        <v>8.3000000000000007</v>
      </c>
      <c r="C332">
        <v>24.3</v>
      </c>
      <c r="D332">
        <v>20.56</v>
      </c>
      <c r="E332">
        <v>11.7</v>
      </c>
      <c r="F332" s="20">
        <v>1.4</v>
      </c>
      <c r="G332" s="20">
        <v>3.11</v>
      </c>
      <c r="H332" s="20">
        <v>19.72</v>
      </c>
      <c r="I332" s="20">
        <v>17.25</v>
      </c>
      <c r="J332" s="20">
        <v>11.3</v>
      </c>
      <c r="K332" s="20">
        <v>12.61</v>
      </c>
      <c r="L332" s="20">
        <v>9.66</v>
      </c>
      <c r="M332" s="20">
        <v>16.07</v>
      </c>
      <c r="N332" s="20">
        <v>9.8800000000000008</v>
      </c>
      <c r="O332" s="20">
        <v>14.33</v>
      </c>
      <c r="P332" s="20">
        <v>18.32</v>
      </c>
      <c r="Q332" s="20">
        <v>12.23</v>
      </c>
      <c r="R332" s="20">
        <v>9.3800000000000008</v>
      </c>
      <c r="S332">
        <v>10.56</v>
      </c>
      <c r="T332">
        <v>3.83</v>
      </c>
      <c r="U332">
        <v>18.12</v>
      </c>
    </row>
    <row r="333" spans="1:23" x14ac:dyDescent="0.25">
      <c r="A333" t="s">
        <v>33</v>
      </c>
      <c r="B333">
        <v>36.11</v>
      </c>
      <c r="C333">
        <v>34.43</v>
      </c>
      <c r="D333">
        <v>34.729999999999997</v>
      </c>
      <c r="E333">
        <v>15.73</v>
      </c>
      <c r="F333" s="20">
        <v>35.76</v>
      </c>
      <c r="G333" s="20">
        <v>34.64</v>
      </c>
      <c r="H333" s="20">
        <v>27.07</v>
      </c>
      <c r="I333" s="20">
        <v>23.45</v>
      </c>
      <c r="J333" s="20">
        <v>42.5</v>
      </c>
      <c r="K333" s="20">
        <v>19.71</v>
      </c>
      <c r="L333" s="20">
        <v>21.14</v>
      </c>
      <c r="M333" s="20">
        <v>22.52</v>
      </c>
      <c r="N333" s="20">
        <v>10.74</v>
      </c>
      <c r="O333" s="20">
        <v>9.56</v>
      </c>
      <c r="P333" s="20">
        <v>17.45</v>
      </c>
      <c r="Q333" s="20">
        <v>15.45</v>
      </c>
      <c r="R333" s="20">
        <v>8.76</v>
      </c>
      <c r="S333">
        <v>19.23</v>
      </c>
      <c r="T333">
        <v>14.76</v>
      </c>
      <c r="U333">
        <v>18.28</v>
      </c>
    </row>
    <row r="334" spans="1:23" x14ac:dyDescent="0.25">
      <c r="F334" s="20"/>
      <c r="S334"/>
    </row>
    <row r="335" spans="1:23" x14ac:dyDescent="0.25">
      <c r="A335" t="s">
        <v>34</v>
      </c>
      <c r="F335" s="20"/>
      <c r="S335"/>
    </row>
    <row r="336" spans="1:23" x14ac:dyDescent="0.25">
      <c r="A336" t="s">
        <v>35</v>
      </c>
      <c r="B336">
        <v>100</v>
      </c>
      <c r="C336">
        <v>100</v>
      </c>
      <c r="D336">
        <v>100</v>
      </c>
      <c r="E336">
        <v>100</v>
      </c>
      <c r="F336" s="20">
        <v>100</v>
      </c>
      <c r="G336" s="20">
        <v>100</v>
      </c>
      <c r="H336" s="20">
        <v>100</v>
      </c>
      <c r="I336" s="20">
        <v>100</v>
      </c>
      <c r="J336" s="20">
        <v>100</v>
      </c>
      <c r="K336" s="20">
        <v>100</v>
      </c>
      <c r="L336" s="20">
        <v>100</v>
      </c>
      <c r="M336" s="20">
        <v>100</v>
      </c>
      <c r="N336" s="20">
        <v>100</v>
      </c>
      <c r="O336" s="20">
        <v>100</v>
      </c>
      <c r="P336" s="20">
        <v>100</v>
      </c>
      <c r="Q336" s="20">
        <v>100</v>
      </c>
      <c r="R336" s="20">
        <v>100</v>
      </c>
      <c r="S336">
        <v>100</v>
      </c>
      <c r="T336">
        <v>100</v>
      </c>
      <c r="U336">
        <v>100</v>
      </c>
    </row>
    <row r="337" spans="1:23" x14ac:dyDescent="0.25">
      <c r="A337" t="s">
        <v>36</v>
      </c>
      <c r="B337">
        <v>72.47</v>
      </c>
      <c r="C337">
        <v>71.459999999999994</v>
      </c>
      <c r="D337">
        <v>74.03</v>
      </c>
      <c r="E337">
        <v>76.5</v>
      </c>
      <c r="F337" s="20">
        <v>70.66</v>
      </c>
      <c r="G337" s="20">
        <v>75.67</v>
      </c>
      <c r="H337" s="20">
        <v>62.15</v>
      </c>
      <c r="I337" s="20">
        <v>64.8</v>
      </c>
      <c r="J337" s="20">
        <v>68.510000000000005</v>
      </c>
      <c r="K337" s="20">
        <v>68.7</v>
      </c>
      <c r="L337" s="20">
        <v>72.25</v>
      </c>
      <c r="M337" s="20">
        <v>74.89</v>
      </c>
      <c r="N337" s="20">
        <v>73.52</v>
      </c>
      <c r="O337" s="20">
        <v>79.91</v>
      </c>
      <c r="P337" s="20">
        <v>75.39</v>
      </c>
      <c r="Q337" s="20">
        <v>81.08</v>
      </c>
      <c r="R337" s="20">
        <v>80.040000000000006</v>
      </c>
      <c r="S337">
        <v>81.099999999999994</v>
      </c>
      <c r="T337">
        <v>82.63</v>
      </c>
      <c r="U337">
        <v>87.55</v>
      </c>
    </row>
    <row r="338" spans="1:23" x14ac:dyDescent="0.25">
      <c r="A338" t="s">
        <v>37</v>
      </c>
      <c r="B338">
        <v>2.98</v>
      </c>
      <c r="C338">
        <v>4.1900000000000004</v>
      </c>
      <c r="D338">
        <v>1.6</v>
      </c>
      <c r="E338">
        <v>2.21</v>
      </c>
      <c r="F338" s="20">
        <v>4.12</v>
      </c>
      <c r="G338" s="20">
        <v>0.28000000000000003</v>
      </c>
      <c r="H338" s="20">
        <v>4.57</v>
      </c>
      <c r="I338" s="20">
        <v>4.8499999999999996</v>
      </c>
      <c r="J338" s="20">
        <v>6.61</v>
      </c>
      <c r="K338" s="20">
        <v>4.78</v>
      </c>
      <c r="L338" s="20">
        <v>4.1500000000000004</v>
      </c>
      <c r="M338" s="20">
        <v>6.11</v>
      </c>
      <c r="N338" s="20">
        <v>4.8899999999999997</v>
      </c>
      <c r="O338" s="20">
        <v>2.1800000000000002</v>
      </c>
      <c r="P338" s="20">
        <v>5.92</v>
      </c>
      <c r="Q338" s="20">
        <v>5.51</v>
      </c>
      <c r="R338" s="20">
        <v>3.84</v>
      </c>
      <c r="S338">
        <v>1.42</v>
      </c>
      <c r="T338">
        <v>2.89</v>
      </c>
      <c r="U338">
        <v>2.4500000000000002</v>
      </c>
    </row>
    <row r="339" spans="1:23" x14ac:dyDescent="0.25">
      <c r="A339" t="s">
        <v>38</v>
      </c>
      <c r="B339">
        <v>24.54</v>
      </c>
      <c r="C339">
        <v>24.35</v>
      </c>
      <c r="D339">
        <v>24.37</v>
      </c>
      <c r="E339">
        <v>21.3</v>
      </c>
      <c r="F339" s="20">
        <v>25.22</v>
      </c>
      <c r="G339" s="20">
        <v>24.05</v>
      </c>
      <c r="H339" s="20">
        <v>33.28</v>
      </c>
      <c r="I339" s="20">
        <v>30.35</v>
      </c>
      <c r="J339" s="20">
        <v>24.89</v>
      </c>
      <c r="K339" s="20">
        <v>26.52</v>
      </c>
      <c r="L339" s="20">
        <v>23.6</v>
      </c>
      <c r="M339" s="20">
        <v>19</v>
      </c>
      <c r="N339" s="20">
        <v>21.6</v>
      </c>
      <c r="O339" s="20">
        <v>17.91</v>
      </c>
      <c r="P339" s="20">
        <v>18.690000000000001</v>
      </c>
      <c r="Q339" s="20">
        <v>13.41</v>
      </c>
      <c r="R339" s="20">
        <v>16.12</v>
      </c>
      <c r="S339">
        <v>17.48</v>
      </c>
      <c r="T339">
        <v>14.48</v>
      </c>
      <c r="U339">
        <v>10</v>
      </c>
    </row>
    <row r="340" spans="1:23" x14ac:dyDescent="0.25">
      <c r="F340" s="20"/>
      <c r="S340"/>
    </row>
    <row r="341" spans="1:23" x14ac:dyDescent="0.25">
      <c r="A341" t="s">
        <v>39</v>
      </c>
      <c r="F341" s="20"/>
      <c r="S341"/>
    </row>
    <row r="342" spans="1:23" x14ac:dyDescent="0.25">
      <c r="A342" t="s">
        <v>35</v>
      </c>
      <c r="B342">
        <v>100</v>
      </c>
      <c r="C342">
        <v>100</v>
      </c>
      <c r="D342">
        <v>100</v>
      </c>
      <c r="E342">
        <v>100</v>
      </c>
      <c r="F342" s="20">
        <v>100</v>
      </c>
      <c r="G342" s="20">
        <v>100</v>
      </c>
      <c r="H342" s="20">
        <v>100</v>
      </c>
      <c r="I342" s="20">
        <v>100</v>
      </c>
      <c r="J342" s="20">
        <v>100</v>
      </c>
      <c r="K342" s="20">
        <v>100</v>
      </c>
      <c r="L342" s="20">
        <v>100</v>
      </c>
      <c r="M342" s="20">
        <v>100</v>
      </c>
      <c r="N342" s="20">
        <v>100</v>
      </c>
      <c r="O342" s="20">
        <v>100</v>
      </c>
      <c r="P342" s="20">
        <v>100</v>
      </c>
      <c r="Q342" s="20">
        <v>100</v>
      </c>
      <c r="R342" s="20">
        <v>100</v>
      </c>
      <c r="S342">
        <v>100</v>
      </c>
      <c r="T342">
        <v>100</v>
      </c>
      <c r="U342">
        <v>100</v>
      </c>
    </row>
    <row r="343" spans="1:23" x14ac:dyDescent="0.25">
      <c r="A343" t="s">
        <v>36</v>
      </c>
      <c r="B343">
        <v>67.75</v>
      </c>
      <c r="C343">
        <v>63.24</v>
      </c>
      <c r="D343">
        <v>67.540000000000006</v>
      </c>
      <c r="E343">
        <v>64.5</v>
      </c>
      <c r="F343" s="20">
        <v>60.77</v>
      </c>
      <c r="G343" s="20">
        <v>67.05</v>
      </c>
      <c r="H343" s="20">
        <v>57.73</v>
      </c>
      <c r="I343" s="20">
        <v>67.89</v>
      </c>
      <c r="J343" s="20">
        <v>67.400000000000006</v>
      </c>
      <c r="K343" s="20">
        <v>64.53</v>
      </c>
      <c r="L343" s="20">
        <v>60.75</v>
      </c>
      <c r="M343" s="20">
        <v>73.959999999999994</v>
      </c>
      <c r="N343" s="20">
        <v>77.83</v>
      </c>
      <c r="O343" s="20">
        <v>71.37</v>
      </c>
      <c r="P343" s="20">
        <v>74.34</v>
      </c>
      <c r="Q343" s="20">
        <v>70.959999999999994</v>
      </c>
      <c r="R343" s="20">
        <v>79.260000000000005</v>
      </c>
      <c r="S343">
        <v>74.88</v>
      </c>
      <c r="T343">
        <v>64.89</v>
      </c>
      <c r="U343">
        <v>68.650000000000006</v>
      </c>
    </row>
    <row r="344" spans="1:23" x14ac:dyDescent="0.25">
      <c r="A344" t="s">
        <v>37</v>
      </c>
      <c r="B344">
        <v>4.75</v>
      </c>
      <c r="C344">
        <v>2.76</v>
      </c>
      <c r="D344">
        <v>0</v>
      </c>
      <c r="E344">
        <v>2.74</v>
      </c>
      <c r="F344" s="20">
        <v>2.4500000000000002</v>
      </c>
      <c r="G344" s="20">
        <v>2.27</v>
      </c>
      <c r="H344" s="20">
        <v>1.42</v>
      </c>
      <c r="I344" s="20">
        <v>0.91</v>
      </c>
      <c r="J344" s="20">
        <v>0.8</v>
      </c>
      <c r="K344" s="20">
        <v>7.48</v>
      </c>
      <c r="L344" s="20">
        <v>5.43</v>
      </c>
      <c r="M344" s="20">
        <v>1.1499999999999999</v>
      </c>
      <c r="N344" s="20">
        <v>10.33</v>
      </c>
      <c r="O344" s="20">
        <v>9.81</v>
      </c>
      <c r="P344" s="20">
        <v>2.64</v>
      </c>
      <c r="Q344" s="20">
        <v>7.37</v>
      </c>
      <c r="R344" s="20">
        <v>9.4700000000000006</v>
      </c>
      <c r="S344">
        <v>8.58</v>
      </c>
      <c r="T344">
        <v>15.19</v>
      </c>
      <c r="U344">
        <v>0.76</v>
      </c>
    </row>
    <row r="345" spans="1:23" x14ac:dyDescent="0.25">
      <c r="A345" t="s">
        <v>38</v>
      </c>
      <c r="B345">
        <v>27.51</v>
      </c>
      <c r="C345">
        <v>34.01</v>
      </c>
      <c r="D345">
        <v>32.46</v>
      </c>
      <c r="E345">
        <v>32.770000000000003</v>
      </c>
      <c r="F345" s="20">
        <v>36.78</v>
      </c>
      <c r="G345" s="20">
        <v>30.68</v>
      </c>
      <c r="H345" s="20">
        <v>40.86</v>
      </c>
      <c r="I345" s="20">
        <v>31.2</v>
      </c>
      <c r="J345" s="20">
        <v>31.8</v>
      </c>
      <c r="K345" s="20">
        <v>27.99</v>
      </c>
      <c r="L345" s="20">
        <v>33.82</v>
      </c>
      <c r="M345" s="20">
        <v>24.89</v>
      </c>
      <c r="N345" s="20">
        <v>11.84</v>
      </c>
      <c r="O345" s="20">
        <v>18.82</v>
      </c>
      <c r="P345" s="20">
        <v>23.02</v>
      </c>
      <c r="Q345" s="20">
        <v>21.68</v>
      </c>
      <c r="R345" s="20">
        <v>11.27</v>
      </c>
      <c r="S345">
        <v>16.54</v>
      </c>
      <c r="T345">
        <v>19.920000000000002</v>
      </c>
      <c r="U345">
        <v>30.58</v>
      </c>
    </row>
    <row r="346" spans="1:23" x14ac:dyDescent="0.25">
      <c r="F346" s="20"/>
      <c r="S346"/>
    </row>
    <row r="347" spans="1:23" x14ac:dyDescent="0.25">
      <c r="F347" s="20"/>
      <c r="S347"/>
    </row>
    <row r="348" spans="1:23" x14ac:dyDescent="0.25">
      <c r="A348" t="s">
        <v>5</v>
      </c>
      <c r="F348" s="20"/>
      <c r="S348"/>
    </row>
    <row r="349" spans="1:23" x14ac:dyDescent="0.25">
      <c r="A349" t="s">
        <v>28</v>
      </c>
      <c r="F349" s="20"/>
      <c r="S349"/>
    </row>
    <row r="350" spans="1:23" x14ac:dyDescent="0.25">
      <c r="A350" t="s">
        <v>25</v>
      </c>
      <c r="F350" s="20"/>
      <c r="S350"/>
    </row>
    <row r="351" spans="1:23" x14ac:dyDescent="0.25">
      <c r="A351" t="s">
        <v>8</v>
      </c>
      <c r="B351" s="1">
        <v>44378</v>
      </c>
      <c r="C351" s="1">
        <v>44409</v>
      </c>
      <c r="D351" s="1">
        <v>44440</v>
      </c>
      <c r="E351" s="1">
        <v>44470</v>
      </c>
      <c r="F351" s="60">
        <v>44501</v>
      </c>
      <c r="G351" s="60">
        <v>44531</v>
      </c>
      <c r="H351" s="60">
        <v>44562</v>
      </c>
      <c r="I351" s="60">
        <v>44593</v>
      </c>
      <c r="J351" s="60">
        <v>44621</v>
      </c>
      <c r="K351" s="60">
        <v>44652</v>
      </c>
      <c r="L351" s="60">
        <v>44682</v>
      </c>
      <c r="M351" s="60">
        <v>44713</v>
      </c>
      <c r="N351" s="60">
        <v>44743</v>
      </c>
      <c r="O351" s="60">
        <v>44774</v>
      </c>
      <c r="P351" s="60">
        <v>44805</v>
      </c>
      <c r="Q351" s="60">
        <v>44835</v>
      </c>
      <c r="R351" s="60">
        <v>44866</v>
      </c>
      <c r="S351" s="1">
        <v>44896</v>
      </c>
      <c r="T351" s="1">
        <v>44927</v>
      </c>
      <c r="U351" s="1">
        <v>44958</v>
      </c>
      <c r="V351" s="1"/>
      <c r="W351" s="1"/>
    </row>
    <row r="352" spans="1:23" x14ac:dyDescent="0.25">
      <c r="A352" t="s">
        <v>29</v>
      </c>
      <c r="F352" s="20"/>
      <c r="S352"/>
    </row>
    <row r="353" spans="1:21" x14ac:dyDescent="0.25">
      <c r="A353" t="s">
        <v>30</v>
      </c>
      <c r="B353">
        <v>100</v>
      </c>
      <c r="C353">
        <v>100</v>
      </c>
      <c r="D353">
        <v>100</v>
      </c>
      <c r="E353">
        <v>100</v>
      </c>
      <c r="F353" s="20">
        <v>100</v>
      </c>
      <c r="G353" s="20">
        <v>100</v>
      </c>
      <c r="H353" s="20">
        <v>100</v>
      </c>
      <c r="I353" s="20">
        <v>100</v>
      </c>
      <c r="J353" s="20">
        <v>100</v>
      </c>
      <c r="K353" s="20">
        <v>100</v>
      </c>
      <c r="L353" s="20">
        <v>100</v>
      </c>
      <c r="M353" s="20">
        <v>100</v>
      </c>
      <c r="N353" s="20">
        <v>100</v>
      </c>
      <c r="O353" s="20">
        <v>100</v>
      </c>
      <c r="P353" s="20">
        <v>100</v>
      </c>
      <c r="Q353" s="20">
        <v>100</v>
      </c>
      <c r="R353" s="20">
        <v>100</v>
      </c>
      <c r="S353">
        <v>100</v>
      </c>
      <c r="T353">
        <v>100</v>
      </c>
      <c r="U353">
        <v>100</v>
      </c>
    </row>
    <row r="354" spans="1:21" x14ac:dyDescent="0.25">
      <c r="A354" t="s">
        <v>31</v>
      </c>
      <c r="B354">
        <v>50.92</v>
      </c>
      <c r="C354">
        <v>56.69</v>
      </c>
      <c r="D354">
        <v>50.54</v>
      </c>
      <c r="E354">
        <v>52.44</v>
      </c>
      <c r="F354" s="20">
        <v>55.26</v>
      </c>
      <c r="G354" s="20">
        <v>54.92</v>
      </c>
      <c r="H354" s="20">
        <v>53.39</v>
      </c>
      <c r="I354" s="20">
        <v>46.85</v>
      </c>
      <c r="J354" s="20">
        <v>57.78</v>
      </c>
      <c r="K354" s="20">
        <v>53.1</v>
      </c>
      <c r="L354" s="20">
        <v>53.24</v>
      </c>
      <c r="M354" s="20">
        <v>60.57</v>
      </c>
      <c r="N354" s="20">
        <v>59.22</v>
      </c>
      <c r="O354" s="20">
        <v>66.55</v>
      </c>
      <c r="P354" s="20">
        <v>63.37</v>
      </c>
      <c r="Q354" s="20">
        <v>65.709999999999994</v>
      </c>
      <c r="R354" s="20">
        <v>66.47</v>
      </c>
      <c r="S354">
        <v>70.22</v>
      </c>
      <c r="T354">
        <v>68.37</v>
      </c>
      <c r="U354">
        <v>62.95</v>
      </c>
    </row>
    <row r="355" spans="1:21" x14ac:dyDescent="0.25">
      <c r="A355" t="s">
        <v>32</v>
      </c>
      <c r="B355">
        <v>14.24</v>
      </c>
      <c r="C355">
        <v>15.94</v>
      </c>
      <c r="D355">
        <v>14.96</v>
      </c>
      <c r="E355">
        <v>16.149999999999999</v>
      </c>
      <c r="F355" s="20">
        <v>14.02</v>
      </c>
      <c r="G355" s="20">
        <v>16.190000000000001</v>
      </c>
      <c r="H355" s="20">
        <v>12.97</v>
      </c>
      <c r="I355" s="20">
        <v>15.39</v>
      </c>
      <c r="J355" s="20">
        <v>14.23</v>
      </c>
      <c r="K355" s="20">
        <v>14.52</v>
      </c>
      <c r="L355" s="20">
        <v>14.93</v>
      </c>
      <c r="M355" s="20">
        <v>14.72</v>
      </c>
      <c r="N355" s="20">
        <v>17.02</v>
      </c>
      <c r="O355" s="20">
        <v>15.33</v>
      </c>
      <c r="P355" s="20">
        <v>18.3</v>
      </c>
      <c r="Q355" s="20">
        <v>14.07</v>
      </c>
      <c r="R355" s="20">
        <v>19.66</v>
      </c>
      <c r="S355">
        <v>9.99</v>
      </c>
      <c r="T355">
        <v>14.94</v>
      </c>
      <c r="U355">
        <v>16.3</v>
      </c>
    </row>
    <row r="356" spans="1:21" x14ac:dyDescent="0.25">
      <c r="A356" t="s">
        <v>33</v>
      </c>
      <c r="B356">
        <v>34.840000000000003</v>
      </c>
      <c r="C356">
        <v>27.37</v>
      </c>
      <c r="D356">
        <v>34.5</v>
      </c>
      <c r="E356">
        <v>31.41</v>
      </c>
      <c r="F356" s="20">
        <v>30.72</v>
      </c>
      <c r="G356" s="20">
        <v>28.9</v>
      </c>
      <c r="H356" s="20">
        <v>33.630000000000003</v>
      </c>
      <c r="I356" s="20">
        <v>37.76</v>
      </c>
      <c r="J356" s="20">
        <v>27.99</v>
      </c>
      <c r="K356" s="20">
        <v>32.380000000000003</v>
      </c>
      <c r="L356" s="20">
        <v>31.84</v>
      </c>
      <c r="M356" s="20">
        <v>24.72</v>
      </c>
      <c r="N356" s="20">
        <v>23.76</v>
      </c>
      <c r="O356" s="20">
        <v>18.12</v>
      </c>
      <c r="P356" s="20">
        <v>18.329999999999998</v>
      </c>
      <c r="Q356" s="20">
        <v>20.22</v>
      </c>
      <c r="R356" s="20">
        <v>13.87</v>
      </c>
      <c r="S356">
        <v>19.79</v>
      </c>
      <c r="T356">
        <v>16.690000000000001</v>
      </c>
      <c r="U356">
        <v>20.76</v>
      </c>
    </row>
    <row r="357" spans="1:21" x14ac:dyDescent="0.25">
      <c r="F357" s="20"/>
      <c r="S357"/>
    </row>
    <row r="358" spans="1:21" x14ac:dyDescent="0.25">
      <c r="A358" t="s">
        <v>34</v>
      </c>
      <c r="F358" s="20"/>
      <c r="S358"/>
    </row>
    <row r="359" spans="1:21" x14ac:dyDescent="0.25">
      <c r="A359" t="s">
        <v>35</v>
      </c>
      <c r="B359">
        <v>100</v>
      </c>
      <c r="C359">
        <v>100</v>
      </c>
      <c r="D359">
        <v>100</v>
      </c>
      <c r="E359">
        <v>100</v>
      </c>
      <c r="F359" s="20">
        <v>100</v>
      </c>
      <c r="G359" s="20">
        <v>100</v>
      </c>
      <c r="H359" s="20">
        <v>100</v>
      </c>
      <c r="I359" s="20">
        <v>100</v>
      </c>
      <c r="J359" s="20">
        <v>100</v>
      </c>
      <c r="K359" s="20">
        <v>100</v>
      </c>
      <c r="L359" s="20">
        <v>100</v>
      </c>
      <c r="M359" s="20">
        <v>100</v>
      </c>
      <c r="N359" s="20">
        <v>100</v>
      </c>
      <c r="O359" s="20">
        <v>100</v>
      </c>
      <c r="P359" s="20">
        <v>100</v>
      </c>
      <c r="Q359" s="20">
        <v>100</v>
      </c>
      <c r="R359" s="20">
        <v>100</v>
      </c>
      <c r="S359">
        <v>100</v>
      </c>
      <c r="T359">
        <v>100</v>
      </c>
      <c r="U359">
        <v>100</v>
      </c>
    </row>
    <row r="360" spans="1:21" x14ac:dyDescent="0.25">
      <c r="A360" t="s">
        <v>36</v>
      </c>
      <c r="B360">
        <v>67.42</v>
      </c>
      <c r="C360">
        <v>66.72</v>
      </c>
      <c r="D360">
        <v>63.95</v>
      </c>
      <c r="E360">
        <v>69.239999999999995</v>
      </c>
      <c r="F360" s="20">
        <v>66.73</v>
      </c>
      <c r="G360" s="20">
        <v>65.75</v>
      </c>
      <c r="H360" s="20">
        <v>66.53</v>
      </c>
      <c r="I360" s="20">
        <v>62.56</v>
      </c>
      <c r="J360" s="20">
        <v>65.069999999999993</v>
      </c>
      <c r="K360" s="20">
        <v>68.819999999999993</v>
      </c>
      <c r="L360" s="20">
        <v>69</v>
      </c>
      <c r="M360" s="20">
        <v>73.58</v>
      </c>
      <c r="N360" s="20">
        <v>72.22</v>
      </c>
      <c r="O360" s="20">
        <v>75.150000000000006</v>
      </c>
      <c r="P360" s="20">
        <v>73.81</v>
      </c>
      <c r="Q360" s="20">
        <v>77.099999999999994</v>
      </c>
      <c r="R360" s="20">
        <v>77.7</v>
      </c>
      <c r="S360">
        <v>80.47</v>
      </c>
      <c r="T360">
        <v>83.61</v>
      </c>
      <c r="U360">
        <v>80.45</v>
      </c>
    </row>
    <row r="361" spans="1:21" x14ac:dyDescent="0.25">
      <c r="A361" t="s">
        <v>37</v>
      </c>
      <c r="B361">
        <v>4.6900000000000004</v>
      </c>
      <c r="C361">
        <v>5.03</v>
      </c>
      <c r="D361">
        <v>5.72</v>
      </c>
      <c r="E361">
        <v>6.07</v>
      </c>
      <c r="F361" s="20">
        <v>7.65</v>
      </c>
      <c r="G361" s="20">
        <v>5.05</v>
      </c>
      <c r="H361" s="20">
        <v>5.68</v>
      </c>
      <c r="I361" s="20">
        <v>6.79</v>
      </c>
      <c r="J361" s="20">
        <v>7.9</v>
      </c>
      <c r="K361" s="20">
        <v>5.62</v>
      </c>
      <c r="L361" s="20">
        <v>7.47</v>
      </c>
      <c r="M361" s="20">
        <v>5.81</v>
      </c>
      <c r="N361" s="20">
        <v>4.74</v>
      </c>
      <c r="O361" s="20">
        <v>4</v>
      </c>
      <c r="P361" s="20">
        <v>5.2</v>
      </c>
      <c r="Q361" s="20">
        <v>5.67</v>
      </c>
      <c r="R361" s="20">
        <v>6.83</v>
      </c>
      <c r="S361">
        <v>5.63</v>
      </c>
      <c r="T361">
        <v>3.93</v>
      </c>
      <c r="U361">
        <v>5.1100000000000003</v>
      </c>
    </row>
    <row r="362" spans="1:21" x14ac:dyDescent="0.25">
      <c r="A362" t="s">
        <v>38</v>
      </c>
      <c r="B362">
        <v>27.89</v>
      </c>
      <c r="C362">
        <v>28.24</v>
      </c>
      <c r="D362">
        <v>30.33</v>
      </c>
      <c r="E362">
        <v>24.69</v>
      </c>
      <c r="F362" s="20">
        <v>25.62</v>
      </c>
      <c r="G362" s="20">
        <v>29.2</v>
      </c>
      <c r="H362" s="20">
        <v>27.79</v>
      </c>
      <c r="I362" s="20">
        <v>30.65</v>
      </c>
      <c r="J362" s="20">
        <v>27.02</v>
      </c>
      <c r="K362" s="20">
        <v>25.56</v>
      </c>
      <c r="L362" s="20">
        <v>23.54</v>
      </c>
      <c r="M362" s="20">
        <v>20.61</v>
      </c>
      <c r="N362" s="20">
        <v>23.04</v>
      </c>
      <c r="O362" s="20">
        <v>20.85</v>
      </c>
      <c r="P362" s="20">
        <v>20.99</v>
      </c>
      <c r="Q362" s="20">
        <v>17.23</v>
      </c>
      <c r="R362" s="20">
        <v>15.47</v>
      </c>
      <c r="S362">
        <v>13.9</v>
      </c>
      <c r="T362">
        <v>12.46</v>
      </c>
      <c r="U362">
        <v>14.44</v>
      </c>
    </row>
    <row r="363" spans="1:21" x14ac:dyDescent="0.25">
      <c r="F363" s="20"/>
      <c r="S363"/>
    </row>
    <row r="364" spans="1:21" x14ac:dyDescent="0.25">
      <c r="A364" t="s">
        <v>39</v>
      </c>
      <c r="F364" s="20"/>
      <c r="S364"/>
    </row>
    <row r="365" spans="1:21" x14ac:dyDescent="0.25">
      <c r="A365" t="s">
        <v>35</v>
      </c>
      <c r="B365">
        <v>100</v>
      </c>
      <c r="C365">
        <v>100</v>
      </c>
      <c r="D365">
        <v>100</v>
      </c>
      <c r="E365">
        <v>100</v>
      </c>
      <c r="F365" s="20">
        <v>100</v>
      </c>
      <c r="G365" s="20">
        <v>100</v>
      </c>
      <c r="H365" s="20">
        <v>100</v>
      </c>
      <c r="I365" s="20">
        <v>100</v>
      </c>
      <c r="J365" s="20">
        <v>100</v>
      </c>
      <c r="K365" s="20">
        <v>100</v>
      </c>
      <c r="L365" s="20">
        <v>100</v>
      </c>
      <c r="M365" s="20">
        <v>100</v>
      </c>
      <c r="N365" s="20">
        <v>100</v>
      </c>
      <c r="O365" s="20">
        <v>100</v>
      </c>
      <c r="P365" s="20">
        <v>100</v>
      </c>
      <c r="Q365" s="20">
        <v>100</v>
      </c>
      <c r="R365" s="20">
        <v>100</v>
      </c>
      <c r="S365">
        <v>100</v>
      </c>
      <c r="T365">
        <v>100</v>
      </c>
      <c r="U365">
        <v>100</v>
      </c>
    </row>
    <row r="366" spans="1:21" x14ac:dyDescent="0.25">
      <c r="A366" t="s">
        <v>36</v>
      </c>
      <c r="B366">
        <v>65.790000000000006</v>
      </c>
      <c r="C366">
        <v>56</v>
      </c>
      <c r="D366">
        <v>64.040000000000006</v>
      </c>
      <c r="E366">
        <v>62.41</v>
      </c>
      <c r="F366" s="20">
        <v>76.55</v>
      </c>
      <c r="G366" s="20">
        <v>70.97</v>
      </c>
      <c r="H366" s="20">
        <v>65.97</v>
      </c>
      <c r="I366" s="20">
        <v>64.989999999999995</v>
      </c>
      <c r="J366" s="20">
        <v>69.59</v>
      </c>
      <c r="K366" s="20">
        <v>61.87</v>
      </c>
      <c r="L366" s="20">
        <v>72.36</v>
      </c>
      <c r="M366" s="20">
        <v>79.11</v>
      </c>
      <c r="N366" s="20">
        <v>72.55</v>
      </c>
      <c r="O366" s="20">
        <v>75.400000000000006</v>
      </c>
      <c r="P366" s="20">
        <v>67.510000000000005</v>
      </c>
      <c r="Q366" s="20">
        <v>79.400000000000006</v>
      </c>
      <c r="R366" s="20">
        <v>76.48</v>
      </c>
      <c r="S366">
        <v>79.849999999999994</v>
      </c>
      <c r="T366">
        <v>76.53</v>
      </c>
      <c r="U366">
        <v>84.84</v>
      </c>
    </row>
    <row r="367" spans="1:21" x14ac:dyDescent="0.25">
      <c r="A367" t="s">
        <v>37</v>
      </c>
      <c r="B367">
        <v>3.81</v>
      </c>
      <c r="C367">
        <v>2.36</v>
      </c>
      <c r="D367">
        <v>5.37</v>
      </c>
      <c r="E367">
        <v>2.48</v>
      </c>
      <c r="F367" s="20">
        <v>5.57</v>
      </c>
      <c r="G367" s="20">
        <v>3.94</v>
      </c>
      <c r="H367" s="20">
        <v>5.71</v>
      </c>
      <c r="I367" s="20">
        <v>7.91</v>
      </c>
      <c r="J367" s="20">
        <v>3.69</v>
      </c>
      <c r="K367" s="20">
        <v>6.56</v>
      </c>
      <c r="L367" s="20">
        <v>7.2</v>
      </c>
      <c r="M367" s="20">
        <v>7.23</v>
      </c>
      <c r="N367" s="20">
        <v>6.68</v>
      </c>
      <c r="O367" s="20">
        <v>8.3699999999999992</v>
      </c>
      <c r="P367" s="20">
        <v>9.84</v>
      </c>
      <c r="Q367" s="20">
        <v>7.39</v>
      </c>
      <c r="R367" s="20">
        <v>6.33</v>
      </c>
      <c r="S367">
        <v>3.22</v>
      </c>
      <c r="T367">
        <v>9.7200000000000006</v>
      </c>
      <c r="U367">
        <v>4.2300000000000004</v>
      </c>
    </row>
    <row r="368" spans="1:21" x14ac:dyDescent="0.25">
      <c r="A368" t="s">
        <v>38</v>
      </c>
      <c r="B368">
        <v>30.4</v>
      </c>
      <c r="C368">
        <v>41.64</v>
      </c>
      <c r="D368">
        <v>30.59</v>
      </c>
      <c r="E368">
        <v>35.11</v>
      </c>
      <c r="F368" s="20">
        <v>17.88</v>
      </c>
      <c r="G368" s="20">
        <v>25.08</v>
      </c>
      <c r="H368" s="20">
        <v>28.32</v>
      </c>
      <c r="I368" s="20">
        <v>27.1</v>
      </c>
      <c r="J368" s="20">
        <v>26.72</v>
      </c>
      <c r="K368" s="20">
        <v>31.57</v>
      </c>
      <c r="L368" s="20">
        <v>20.43</v>
      </c>
      <c r="M368" s="20">
        <v>13.66</v>
      </c>
      <c r="N368" s="20">
        <v>20.78</v>
      </c>
      <c r="O368" s="20">
        <v>16.22</v>
      </c>
      <c r="P368" s="20">
        <v>22.65</v>
      </c>
      <c r="Q368" s="20">
        <v>13.21</v>
      </c>
      <c r="R368" s="20">
        <v>17.190000000000001</v>
      </c>
      <c r="S368">
        <v>16.93</v>
      </c>
      <c r="T368">
        <v>13.75</v>
      </c>
      <c r="U368">
        <v>10.93</v>
      </c>
    </row>
    <row r="369" spans="1:23" x14ac:dyDescent="0.25">
      <c r="F369" s="20"/>
      <c r="S369"/>
    </row>
    <row r="370" spans="1:23" x14ac:dyDescent="0.25">
      <c r="F370" s="20"/>
      <c r="S370"/>
    </row>
    <row r="371" spans="1:23" x14ac:dyDescent="0.25">
      <c r="A371" t="s">
        <v>5</v>
      </c>
      <c r="F371" s="20"/>
      <c r="S371"/>
    </row>
    <row r="372" spans="1:23" x14ac:dyDescent="0.25">
      <c r="A372" t="s">
        <v>28</v>
      </c>
      <c r="F372" s="20"/>
      <c r="S372"/>
    </row>
    <row r="373" spans="1:23" x14ac:dyDescent="0.25">
      <c r="A373" t="s">
        <v>26</v>
      </c>
      <c r="F373" s="20"/>
      <c r="S373"/>
    </row>
    <row r="374" spans="1:23" x14ac:dyDescent="0.25">
      <c r="A374" t="s">
        <v>8</v>
      </c>
      <c r="B374" s="1">
        <v>44378</v>
      </c>
      <c r="C374" s="1">
        <v>44409</v>
      </c>
      <c r="D374" s="1">
        <v>44440</v>
      </c>
      <c r="E374" s="1">
        <v>44470</v>
      </c>
      <c r="F374" s="60">
        <v>44501</v>
      </c>
      <c r="G374" s="60">
        <v>44531</v>
      </c>
      <c r="H374" s="60">
        <v>44562</v>
      </c>
      <c r="I374" s="60">
        <v>44593</v>
      </c>
      <c r="J374" s="60">
        <v>44621</v>
      </c>
      <c r="K374" s="60">
        <v>44652</v>
      </c>
      <c r="L374" s="60">
        <v>44682</v>
      </c>
      <c r="M374" s="60">
        <v>44713</v>
      </c>
      <c r="N374" s="60">
        <v>44743</v>
      </c>
      <c r="O374" s="60">
        <v>44774</v>
      </c>
      <c r="P374" s="60">
        <v>44805</v>
      </c>
      <c r="Q374" s="60">
        <v>44835</v>
      </c>
      <c r="R374" s="60">
        <v>44866</v>
      </c>
      <c r="S374" s="1">
        <v>44896</v>
      </c>
      <c r="T374" s="1">
        <v>44927</v>
      </c>
      <c r="U374" s="1">
        <v>44958</v>
      </c>
      <c r="V374" s="1"/>
      <c r="W374" s="1"/>
    </row>
    <row r="375" spans="1:23" x14ac:dyDescent="0.25">
      <c r="A375" t="s">
        <v>29</v>
      </c>
      <c r="F375" s="20"/>
      <c r="S375"/>
    </row>
    <row r="376" spans="1:23" x14ac:dyDescent="0.25">
      <c r="A376" t="s">
        <v>30</v>
      </c>
      <c r="B376">
        <v>100</v>
      </c>
      <c r="C376">
        <v>100</v>
      </c>
      <c r="D376">
        <v>100</v>
      </c>
      <c r="E376">
        <v>100</v>
      </c>
      <c r="F376" s="20">
        <v>100</v>
      </c>
      <c r="G376" s="20">
        <v>100</v>
      </c>
      <c r="H376" s="20">
        <v>100</v>
      </c>
      <c r="I376" s="20">
        <v>100</v>
      </c>
      <c r="J376" s="20">
        <v>100</v>
      </c>
      <c r="K376" s="20">
        <v>100</v>
      </c>
      <c r="L376" s="20">
        <v>100</v>
      </c>
      <c r="M376" s="20">
        <v>100</v>
      </c>
      <c r="N376" s="20">
        <v>100</v>
      </c>
      <c r="O376" s="20">
        <v>100</v>
      </c>
      <c r="P376" s="20">
        <v>100</v>
      </c>
      <c r="Q376" s="20">
        <v>100</v>
      </c>
      <c r="R376" s="20">
        <v>100</v>
      </c>
      <c r="S376">
        <v>100</v>
      </c>
      <c r="T376">
        <v>100</v>
      </c>
      <c r="U376">
        <v>100</v>
      </c>
    </row>
    <row r="377" spans="1:23" x14ac:dyDescent="0.25">
      <c r="A377" t="s">
        <v>31</v>
      </c>
      <c r="B377">
        <v>66.47</v>
      </c>
      <c r="C377">
        <v>59.9</v>
      </c>
      <c r="D377">
        <v>60.77</v>
      </c>
      <c r="E377">
        <v>64.08</v>
      </c>
      <c r="F377" s="20">
        <v>62.91</v>
      </c>
      <c r="G377" s="20">
        <v>56.63</v>
      </c>
      <c r="H377" s="20">
        <v>64.239999999999995</v>
      </c>
      <c r="I377" s="20">
        <v>57.87</v>
      </c>
      <c r="J377" s="20">
        <v>66.150000000000006</v>
      </c>
      <c r="K377" s="20">
        <v>65.540000000000006</v>
      </c>
      <c r="L377" s="20">
        <v>59.93</v>
      </c>
      <c r="M377" s="20">
        <v>69.209999999999994</v>
      </c>
      <c r="N377" s="20">
        <v>74.94</v>
      </c>
      <c r="O377" s="20">
        <v>68.84</v>
      </c>
      <c r="P377" s="20">
        <v>69.34</v>
      </c>
      <c r="Q377" s="20">
        <v>69.95</v>
      </c>
      <c r="R377" s="20">
        <v>78.290000000000006</v>
      </c>
      <c r="S377">
        <v>81.02</v>
      </c>
      <c r="T377">
        <v>77.12</v>
      </c>
      <c r="U377">
        <v>75.540000000000006</v>
      </c>
    </row>
    <row r="378" spans="1:23" x14ac:dyDescent="0.25">
      <c r="A378" t="s">
        <v>32</v>
      </c>
      <c r="B378">
        <v>3.86</v>
      </c>
      <c r="C378">
        <v>6.34</v>
      </c>
      <c r="D378">
        <v>7.54</v>
      </c>
      <c r="E378">
        <v>4.72</v>
      </c>
      <c r="F378" s="20">
        <v>7.17</v>
      </c>
      <c r="G378" s="20">
        <v>9.19</v>
      </c>
      <c r="H378" s="20">
        <v>7.17</v>
      </c>
      <c r="I378" s="20">
        <v>8.9499999999999993</v>
      </c>
      <c r="J378" s="20">
        <v>5.95</v>
      </c>
      <c r="K378" s="20">
        <v>4.3</v>
      </c>
      <c r="L378" s="20">
        <v>10.44</v>
      </c>
      <c r="M378" s="20">
        <v>10.07</v>
      </c>
      <c r="N378" s="20">
        <v>5.55</v>
      </c>
      <c r="O378" s="20">
        <v>11.44</v>
      </c>
      <c r="P378" s="20">
        <v>11.13</v>
      </c>
      <c r="Q378" s="20">
        <v>9.4600000000000009</v>
      </c>
      <c r="R378" s="20">
        <v>10.19</v>
      </c>
      <c r="S378">
        <v>4.62</v>
      </c>
      <c r="T378">
        <v>10.79</v>
      </c>
      <c r="U378">
        <v>9.89</v>
      </c>
    </row>
    <row r="379" spans="1:23" x14ac:dyDescent="0.25">
      <c r="A379" t="s">
        <v>33</v>
      </c>
      <c r="B379">
        <v>29.67</v>
      </c>
      <c r="C379">
        <v>33.76</v>
      </c>
      <c r="D379">
        <v>31.69</v>
      </c>
      <c r="E379">
        <v>31.2</v>
      </c>
      <c r="F379" s="20">
        <v>29.92</v>
      </c>
      <c r="G379" s="20">
        <v>34.18</v>
      </c>
      <c r="H379" s="20">
        <v>28.59</v>
      </c>
      <c r="I379" s="20">
        <v>33.18</v>
      </c>
      <c r="J379" s="20">
        <v>27.9</v>
      </c>
      <c r="K379" s="20">
        <v>30.16</v>
      </c>
      <c r="L379" s="20">
        <v>29.63</v>
      </c>
      <c r="M379" s="20">
        <v>20.72</v>
      </c>
      <c r="N379" s="20">
        <v>19.510000000000002</v>
      </c>
      <c r="O379" s="20">
        <v>19.72</v>
      </c>
      <c r="P379" s="20">
        <v>19.53</v>
      </c>
      <c r="Q379" s="20">
        <v>20.6</v>
      </c>
      <c r="R379" s="20">
        <v>11.52</v>
      </c>
      <c r="S379">
        <v>14.36</v>
      </c>
      <c r="T379">
        <v>12.08</v>
      </c>
      <c r="U379">
        <v>14.57</v>
      </c>
    </row>
    <row r="380" spans="1:23" x14ac:dyDescent="0.25">
      <c r="F380" s="20"/>
      <c r="S380"/>
    </row>
    <row r="381" spans="1:23" x14ac:dyDescent="0.25">
      <c r="A381" t="s">
        <v>34</v>
      </c>
      <c r="F381" s="20"/>
      <c r="S381"/>
    </row>
    <row r="382" spans="1:23" x14ac:dyDescent="0.25">
      <c r="A382" t="s">
        <v>35</v>
      </c>
      <c r="B382">
        <v>100</v>
      </c>
      <c r="C382">
        <v>100</v>
      </c>
      <c r="D382">
        <v>100</v>
      </c>
      <c r="E382">
        <v>100</v>
      </c>
      <c r="F382" s="20">
        <v>100</v>
      </c>
      <c r="G382" s="20">
        <v>100</v>
      </c>
      <c r="H382" s="20">
        <v>100</v>
      </c>
      <c r="I382" s="20">
        <v>100</v>
      </c>
      <c r="J382" s="20">
        <v>100</v>
      </c>
      <c r="K382" s="20">
        <v>100</v>
      </c>
      <c r="L382" s="20">
        <v>100</v>
      </c>
      <c r="M382" s="20">
        <v>100</v>
      </c>
      <c r="N382" s="20">
        <v>100</v>
      </c>
      <c r="O382" s="20">
        <v>100</v>
      </c>
      <c r="P382" s="20">
        <v>100</v>
      </c>
      <c r="Q382" s="20">
        <v>100</v>
      </c>
      <c r="R382" s="20">
        <v>100</v>
      </c>
      <c r="S382">
        <v>100</v>
      </c>
      <c r="T382">
        <v>100</v>
      </c>
      <c r="U382">
        <v>100</v>
      </c>
    </row>
    <row r="383" spans="1:23" x14ac:dyDescent="0.25">
      <c r="A383" t="s">
        <v>36</v>
      </c>
      <c r="B383">
        <v>72.66</v>
      </c>
      <c r="C383">
        <v>73.25</v>
      </c>
      <c r="D383">
        <v>69.39</v>
      </c>
      <c r="E383">
        <v>70.53</v>
      </c>
      <c r="F383" s="20">
        <v>71.09</v>
      </c>
      <c r="G383" s="20">
        <v>73.64</v>
      </c>
      <c r="H383" s="20">
        <v>69.319999999999993</v>
      </c>
      <c r="I383" s="20">
        <v>68.33</v>
      </c>
      <c r="J383" s="20">
        <v>71.37</v>
      </c>
      <c r="K383" s="20">
        <v>74.28</v>
      </c>
      <c r="L383" s="20">
        <v>75.37</v>
      </c>
      <c r="M383" s="20">
        <v>75.83</v>
      </c>
      <c r="N383" s="20">
        <v>78.260000000000005</v>
      </c>
      <c r="O383" s="20">
        <v>79.959999999999994</v>
      </c>
      <c r="P383" s="20">
        <v>76.94</v>
      </c>
      <c r="Q383" s="20">
        <v>81.510000000000005</v>
      </c>
      <c r="R383" s="20">
        <v>83.25</v>
      </c>
      <c r="S383">
        <v>82.79</v>
      </c>
      <c r="T383">
        <v>83.96</v>
      </c>
      <c r="U383">
        <v>86.08</v>
      </c>
    </row>
    <row r="384" spans="1:23" x14ac:dyDescent="0.25">
      <c r="A384" t="s">
        <v>37</v>
      </c>
      <c r="B384">
        <v>3.03</v>
      </c>
      <c r="C384">
        <v>2.52</v>
      </c>
      <c r="D384">
        <v>4.43</v>
      </c>
      <c r="E384">
        <v>5.22</v>
      </c>
      <c r="F384" s="20">
        <v>3.8</v>
      </c>
      <c r="G384" s="20">
        <v>2.29</v>
      </c>
      <c r="H384" s="20">
        <v>5.29</v>
      </c>
      <c r="I384" s="20">
        <v>4.8499999999999996</v>
      </c>
      <c r="J384" s="20">
        <v>4.28</v>
      </c>
      <c r="K384" s="20">
        <v>1.79</v>
      </c>
      <c r="L384" s="20">
        <v>4.3499999999999996</v>
      </c>
      <c r="M384" s="20">
        <v>4.46</v>
      </c>
      <c r="N384" s="20">
        <v>5.54</v>
      </c>
      <c r="O384" s="20">
        <v>6.38</v>
      </c>
      <c r="P384" s="20">
        <v>5.8</v>
      </c>
      <c r="Q384" s="20">
        <v>3.38</v>
      </c>
      <c r="R384" s="20">
        <v>3.76</v>
      </c>
      <c r="S384">
        <v>3.61</v>
      </c>
      <c r="T384">
        <v>2.75</v>
      </c>
      <c r="U384">
        <v>2.56</v>
      </c>
    </row>
    <row r="385" spans="1:23" x14ac:dyDescent="0.25">
      <c r="A385" t="s">
        <v>38</v>
      </c>
      <c r="B385">
        <v>24.31</v>
      </c>
      <c r="C385">
        <v>24.24</v>
      </c>
      <c r="D385">
        <v>26.17</v>
      </c>
      <c r="E385">
        <v>24.25</v>
      </c>
      <c r="F385" s="20">
        <v>25.11</v>
      </c>
      <c r="G385" s="20">
        <v>24.07</v>
      </c>
      <c r="H385" s="20">
        <v>25.39</v>
      </c>
      <c r="I385" s="20">
        <v>26.82</v>
      </c>
      <c r="J385" s="20">
        <v>24.35</v>
      </c>
      <c r="K385" s="20">
        <v>23.93</v>
      </c>
      <c r="L385" s="20">
        <v>20.28</v>
      </c>
      <c r="M385" s="20">
        <v>19.71</v>
      </c>
      <c r="N385" s="20">
        <v>16.190000000000001</v>
      </c>
      <c r="O385" s="20">
        <v>13.67</v>
      </c>
      <c r="P385" s="20">
        <v>17.260000000000002</v>
      </c>
      <c r="Q385" s="20">
        <v>15.11</v>
      </c>
      <c r="R385" s="20">
        <v>12.99</v>
      </c>
      <c r="S385">
        <v>13.59</v>
      </c>
      <c r="T385">
        <v>13.28</v>
      </c>
      <c r="U385">
        <v>11.36</v>
      </c>
    </row>
    <row r="386" spans="1:23" x14ac:dyDescent="0.25">
      <c r="F386" s="20"/>
      <c r="S386"/>
    </row>
    <row r="387" spans="1:23" x14ac:dyDescent="0.25">
      <c r="A387" t="s">
        <v>39</v>
      </c>
      <c r="F387" s="20"/>
      <c r="S387"/>
    </row>
    <row r="388" spans="1:23" x14ac:dyDescent="0.25">
      <c r="A388" t="s">
        <v>35</v>
      </c>
      <c r="B388">
        <v>100</v>
      </c>
      <c r="C388">
        <v>100</v>
      </c>
      <c r="D388">
        <v>100</v>
      </c>
      <c r="E388">
        <v>100</v>
      </c>
      <c r="F388" s="20">
        <v>100</v>
      </c>
      <c r="G388" s="20">
        <v>100</v>
      </c>
      <c r="H388" s="20">
        <v>100</v>
      </c>
      <c r="I388" s="20">
        <v>100</v>
      </c>
      <c r="J388" s="20">
        <v>100</v>
      </c>
      <c r="K388" s="20">
        <v>100</v>
      </c>
      <c r="L388" s="20">
        <v>100</v>
      </c>
      <c r="M388" s="20">
        <v>100</v>
      </c>
      <c r="N388" s="20">
        <v>100</v>
      </c>
      <c r="O388" s="20">
        <v>100</v>
      </c>
      <c r="P388" s="20">
        <v>100</v>
      </c>
      <c r="Q388" s="20">
        <v>100</v>
      </c>
      <c r="R388" s="20">
        <v>100</v>
      </c>
      <c r="S388">
        <v>100</v>
      </c>
      <c r="T388">
        <v>100</v>
      </c>
      <c r="U388">
        <v>100</v>
      </c>
    </row>
    <row r="389" spans="1:23" x14ac:dyDescent="0.25">
      <c r="A389" t="s">
        <v>36</v>
      </c>
      <c r="B389">
        <v>72.69</v>
      </c>
      <c r="C389">
        <v>72.180000000000007</v>
      </c>
      <c r="D389">
        <v>72.87</v>
      </c>
      <c r="E389">
        <v>75.34</v>
      </c>
      <c r="F389" s="20">
        <v>73.92</v>
      </c>
      <c r="G389" s="20">
        <v>73.58</v>
      </c>
      <c r="H389" s="20">
        <v>67.52</v>
      </c>
      <c r="I389" s="20">
        <v>69.36</v>
      </c>
      <c r="J389" s="20">
        <v>63.33</v>
      </c>
      <c r="K389" s="20">
        <v>69.67</v>
      </c>
      <c r="L389" s="20">
        <v>67.81</v>
      </c>
      <c r="M389" s="20">
        <v>75.89</v>
      </c>
      <c r="N389" s="20">
        <v>78.099999999999994</v>
      </c>
      <c r="O389" s="20">
        <v>84.67</v>
      </c>
      <c r="P389" s="20">
        <v>78.819999999999993</v>
      </c>
      <c r="Q389" s="20">
        <v>78.569999999999993</v>
      </c>
      <c r="R389" s="20">
        <v>81.040000000000006</v>
      </c>
      <c r="S389">
        <v>82.86</v>
      </c>
      <c r="T389">
        <v>82.48</v>
      </c>
      <c r="U389">
        <v>80.81</v>
      </c>
    </row>
    <row r="390" spans="1:23" x14ac:dyDescent="0.25">
      <c r="A390" t="s">
        <v>37</v>
      </c>
      <c r="B390">
        <v>2.0499999999999998</v>
      </c>
      <c r="C390">
        <v>3.66</v>
      </c>
      <c r="D390">
        <v>4.08</v>
      </c>
      <c r="E390">
        <v>4.13</v>
      </c>
      <c r="F390" s="20">
        <v>2.46</v>
      </c>
      <c r="G390" s="20">
        <v>1.1100000000000001</v>
      </c>
      <c r="H390" s="20">
        <v>2.71</v>
      </c>
      <c r="I390" s="20">
        <v>7.74</v>
      </c>
      <c r="J390" s="20">
        <v>6.66</v>
      </c>
      <c r="K390" s="20">
        <v>0.39</v>
      </c>
      <c r="L390" s="20">
        <v>6.77</v>
      </c>
      <c r="M390" s="20">
        <v>5.28</v>
      </c>
      <c r="N390" s="20">
        <v>6.32</v>
      </c>
      <c r="O390" s="20">
        <v>4.42</v>
      </c>
      <c r="P390" s="20">
        <v>5.75</v>
      </c>
      <c r="Q390" s="20">
        <v>4.6399999999999997</v>
      </c>
      <c r="R390" s="20">
        <v>4.28</v>
      </c>
      <c r="S390">
        <v>2.4300000000000002</v>
      </c>
      <c r="T390">
        <v>3.68</v>
      </c>
      <c r="U390">
        <v>5.77</v>
      </c>
    </row>
    <row r="391" spans="1:23" x14ac:dyDescent="0.25">
      <c r="A391" t="s">
        <v>38</v>
      </c>
      <c r="B391">
        <v>25.26</v>
      </c>
      <c r="C391">
        <v>24.15</v>
      </c>
      <c r="D391">
        <v>23.05</v>
      </c>
      <c r="E391">
        <v>20.53</v>
      </c>
      <c r="F391" s="20">
        <v>23.62</v>
      </c>
      <c r="G391" s="20">
        <v>25.31</v>
      </c>
      <c r="H391" s="20">
        <v>29.78</v>
      </c>
      <c r="I391" s="20">
        <v>22.89</v>
      </c>
      <c r="J391" s="20">
        <v>30</v>
      </c>
      <c r="K391" s="20">
        <v>29.94</v>
      </c>
      <c r="L391" s="20">
        <v>25.41</v>
      </c>
      <c r="M391" s="20">
        <v>18.829999999999998</v>
      </c>
      <c r="N391" s="20">
        <v>15.58</v>
      </c>
      <c r="O391" s="20">
        <v>10.91</v>
      </c>
      <c r="P391" s="20">
        <v>15.42</v>
      </c>
      <c r="Q391" s="20">
        <v>16.79</v>
      </c>
      <c r="R391" s="20">
        <v>14.68</v>
      </c>
      <c r="S391">
        <v>14.71</v>
      </c>
      <c r="T391">
        <v>13.84</v>
      </c>
      <c r="U391">
        <v>13.42</v>
      </c>
    </row>
    <row r="392" spans="1:23" x14ac:dyDescent="0.25">
      <c r="F392" s="20"/>
      <c r="S392"/>
    </row>
    <row r="393" spans="1:23" x14ac:dyDescent="0.25">
      <c r="F393" s="20"/>
      <c r="S393"/>
    </row>
    <row r="394" spans="1:23" x14ac:dyDescent="0.25">
      <c r="A394" t="s">
        <v>5</v>
      </c>
      <c r="F394" s="20"/>
      <c r="S394"/>
    </row>
    <row r="395" spans="1:23" x14ac:dyDescent="0.25">
      <c r="A395" t="s">
        <v>28</v>
      </c>
      <c r="F395" s="20"/>
      <c r="S395"/>
    </row>
    <row r="396" spans="1:23" x14ac:dyDescent="0.25">
      <c r="A396" t="s">
        <v>27</v>
      </c>
      <c r="F396" s="20"/>
      <c r="S396"/>
    </row>
    <row r="397" spans="1:23" x14ac:dyDescent="0.25">
      <c r="A397" t="s">
        <v>8</v>
      </c>
      <c r="B397" s="1">
        <v>44378</v>
      </c>
      <c r="C397" s="1">
        <v>44409</v>
      </c>
      <c r="D397" s="1">
        <v>44440</v>
      </c>
      <c r="E397" s="1">
        <v>44470</v>
      </c>
      <c r="F397" s="60">
        <v>44501</v>
      </c>
      <c r="G397" s="60">
        <v>44531</v>
      </c>
      <c r="H397" s="60">
        <v>44562</v>
      </c>
      <c r="I397" s="60">
        <v>44593</v>
      </c>
      <c r="J397" s="60">
        <v>44621</v>
      </c>
      <c r="K397" s="60">
        <v>44652</v>
      </c>
      <c r="L397" s="60">
        <v>44682</v>
      </c>
      <c r="M397" s="60">
        <v>44713</v>
      </c>
      <c r="N397" s="60">
        <v>44743</v>
      </c>
      <c r="O397" s="60">
        <v>44774</v>
      </c>
      <c r="P397" s="60">
        <v>44805</v>
      </c>
      <c r="Q397" s="60">
        <v>44835</v>
      </c>
      <c r="R397" s="60">
        <v>44866</v>
      </c>
      <c r="S397" s="1">
        <v>44896</v>
      </c>
      <c r="T397" s="1">
        <v>44927</v>
      </c>
      <c r="U397" s="1">
        <v>44958</v>
      </c>
      <c r="V397" s="1"/>
      <c r="W397" s="1"/>
    </row>
    <row r="398" spans="1:23" x14ac:dyDescent="0.25">
      <c r="A398" t="s">
        <v>29</v>
      </c>
      <c r="F398" s="20"/>
      <c r="S398"/>
    </row>
    <row r="399" spans="1:23" x14ac:dyDescent="0.25">
      <c r="A399" t="s">
        <v>30</v>
      </c>
      <c r="B399">
        <v>100</v>
      </c>
      <c r="C399">
        <v>100</v>
      </c>
      <c r="D399">
        <v>100</v>
      </c>
      <c r="E399">
        <v>100</v>
      </c>
      <c r="F399" s="20">
        <v>100</v>
      </c>
      <c r="G399" s="20">
        <v>100</v>
      </c>
      <c r="H399" s="20">
        <v>100</v>
      </c>
      <c r="I399" s="20">
        <v>100</v>
      </c>
      <c r="J399" s="20">
        <v>100</v>
      </c>
      <c r="K399" s="20">
        <v>100</v>
      </c>
      <c r="L399" s="20">
        <v>100</v>
      </c>
      <c r="M399" s="20">
        <v>100</v>
      </c>
      <c r="N399" s="20">
        <v>100</v>
      </c>
      <c r="O399" s="20">
        <v>100</v>
      </c>
      <c r="P399" s="20">
        <v>100</v>
      </c>
      <c r="Q399" s="20">
        <v>100</v>
      </c>
      <c r="R399" s="20">
        <v>100</v>
      </c>
      <c r="S399">
        <v>100</v>
      </c>
      <c r="T399">
        <v>100</v>
      </c>
      <c r="U399">
        <v>100</v>
      </c>
    </row>
    <row r="400" spans="1:23" x14ac:dyDescent="0.25">
      <c r="A400" t="s">
        <v>31</v>
      </c>
      <c r="B400">
        <v>67.260000000000005</v>
      </c>
      <c r="C400">
        <v>60.39</v>
      </c>
      <c r="D400">
        <v>66.790000000000006</v>
      </c>
      <c r="E400">
        <v>68.33</v>
      </c>
      <c r="F400" s="20">
        <v>69.11</v>
      </c>
      <c r="G400" s="20">
        <v>71.8</v>
      </c>
      <c r="H400" s="20">
        <v>65.91</v>
      </c>
      <c r="I400" s="20">
        <v>64.599999999999994</v>
      </c>
      <c r="J400" s="20">
        <v>74.040000000000006</v>
      </c>
      <c r="K400" s="20">
        <v>68.98</v>
      </c>
      <c r="L400" s="20">
        <v>72.069999999999993</v>
      </c>
      <c r="M400" s="20">
        <v>71.62</v>
      </c>
      <c r="N400" s="20">
        <v>74.290000000000006</v>
      </c>
      <c r="O400" s="20">
        <v>76.48</v>
      </c>
      <c r="P400" s="20">
        <v>74.83</v>
      </c>
      <c r="Q400" s="20">
        <v>73.430000000000007</v>
      </c>
      <c r="R400" s="20">
        <v>78.260000000000005</v>
      </c>
      <c r="S400">
        <v>80.09</v>
      </c>
      <c r="T400">
        <v>80.09</v>
      </c>
      <c r="U400">
        <v>75.540000000000006</v>
      </c>
    </row>
    <row r="401" spans="1:21" x14ac:dyDescent="0.25">
      <c r="A401" t="s">
        <v>32</v>
      </c>
      <c r="B401">
        <v>2.9</v>
      </c>
      <c r="C401">
        <v>3.56</v>
      </c>
      <c r="D401">
        <v>2.4300000000000002</v>
      </c>
      <c r="E401">
        <v>3.17</v>
      </c>
      <c r="F401" s="20">
        <v>1.19</v>
      </c>
      <c r="G401" s="20">
        <v>2.46</v>
      </c>
      <c r="H401" s="20">
        <v>2.0299999999999998</v>
      </c>
      <c r="I401" s="20">
        <v>3.92</v>
      </c>
      <c r="J401" s="20">
        <v>2.5</v>
      </c>
      <c r="K401" s="20">
        <v>1.17</v>
      </c>
      <c r="L401" s="20">
        <v>1.28</v>
      </c>
      <c r="M401" s="20">
        <v>4.41</v>
      </c>
      <c r="N401" s="20">
        <v>6.61</v>
      </c>
      <c r="O401" s="20">
        <v>8.35</v>
      </c>
      <c r="P401" s="20">
        <v>8.52</v>
      </c>
      <c r="Q401" s="20">
        <v>9.51</v>
      </c>
      <c r="R401" s="20">
        <v>8.02</v>
      </c>
      <c r="S401">
        <v>6.65</v>
      </c>
      <c r="T401">
        <v>6.49</v>
      </c>
      <c r="U401">
        <v>7.63</v>
      </c>
    </row>
    <row r="402" spans="1:21" x14ac:dyDescent="0.25">
      <c r="A402" t="s">
        <v>33</v>
      </c>
      <c r="B402">
        <v>29.84</v>
      </c>
      <c r="C402">
        <v>36.049999999999997</v>
      </c>
      <c r="D402">
        <v>30.79</v>
      </c>
      <c r="E402">
        <v>28.49</v>
      </c>
      <c r="F402" s="20">
        <v>29.69</v>
      </c>
      <c r="G402" s="20">
        <v>25.74</v>
      </c>
      <c r="H402" s="20">
        <v>32.049999999999997</v>
      </c>
      <c r="I402" s="20">
        <v>31.48</v>
      </c>
      <c r="J402" s="20">
        <v>23.46</v>
      </c>
      <c r="K402" s="20">
        <v>29.85</v>
      </c>
      <c r="L402" s="20">
        <v>26.65</v>
      </c>
      <c r="M402" s="20">
        <v>23.97</v>
      </c>
      <c r="N402" s="20">
        <v>19.09</v>
      </c>
      <c r="O402" s="20">
        <v>15.17</v>
      </c>
      <c r="P402" s="20">
        <v>16.64</v>
      </c>
      <c r="Q402" s="20">
        <v>17.059999999999999</v>
      </c>
      <c r="R402" s="20">
        <v>13.72</v>
      </c>
      <c r="S402">
        <v>13.26</v>
      </c>
      <c r="T402">
        <v>13.42</v>
      </c>
      <c r="U402">
        <v>16.82</v>
      </c>
    </row>
    <row r="403" spans="1:21" x14ac:dyDescent="0.25">
      <c r="F403" s="20"/>
      <c r="S403"/>
    </row>
    <row r="404" spans="1:21" x14ac:dyDescent="0.25">
      <c r="A404" t="s">
        <v>34</v>
      </c>
      <c r="F404" s="20"/>
      <c r="S404"/>
    </row>
    <row r="405" spans="1:21" x14ac:dyDescent="0.25">
      <c r="A405" t="s">
        <v>35</v>
      </c>
      <c r="B405">
        <v>100</v>
      </c>
      <c r="C405">
        <v>100</v>
      </c>
      <c r="D405">
        <v>100</v>
      </c>
      <c r="E405">
        <v>100</v>
      </c>
      <c r="F405" s="20">
        <v>100</v>
      </c>
      <c r="G405" s="20">
        <v>100</v>
      </c>
      <c r="H405" s="20">
        <v>100</v>
      </c>
      <c r="I405" s="20">
        <v>100</v>
      </c>
      <c r="J405" s="20">
        <v>100</v>
      </c>
      <c r="K405" s="20">
        <v>100</v>
      </c>
      <c r="L405" s="20">
        <v>100</v>
      </c>
      <c r="M405" s="20">
        <v>100</v>
      </c>
      <c r="N405" s="20">
        <v>100</v>
      </c>
      <c r="O405" s="20">
        <v>100</v>
      </c>
      <c r="P405" s="20">
        <v>100</v>
      </c>
      <c r="Q405" s="20">
        <v>100</v>
      </c>
      <c r="R405" s="20">
        <v>100</v>
      </c>
      <c r="S405">
        <v>100</v>
      </c>
      <c r="T405">
        <v>100</v>
      </c>
      <c r="U405">
        <v>100</v>
      </c>
    </row>
    <row r="406" spans="1:21" x14ac:dyDescent="0.25">
      <c r="A406" t="s">
        <v>36</v>
      </c>
      <c r="B406">
        <v>71.64</v>
      </c>
      <c r="C406">
        <v>73.58</v>
      </c>
      <c r="D406">
        <v>71.27</v>
      </c>
      <c r="E406">
        <v>72.7</v>
      </c>
      <c r="F406" s="20">
        <v>72.38</v>
      </c>
      <c r="G406" s="20">
        <v>73.040000000000006</v>
      </c>
      <c r="H406" s="20">
        <v>69.400000000000006</v>
      </c>
      <c r="I406" s="20">
        <v>71.27</v>
      </c>
      <c r="J406" s="20">
        <v>72.989999999999995</v>
      </c>
      <c r="K406" s="20">
        <v>73.02</v>
      </c>
      <c r="L406" s="20">
        <v>78.19</v>
      </c>
      <c r="M406" s="20">
        <v>77.77</v>
      </c>
      <c r="N406" s="20">
        <v>77.48</v>
      </c>
      <c r="O406" s="20">
        <v>78.430000000000007</v>
      </c>
      <c r="P406" s="20">
        <v>78.010000000000005</v>
      </c>
      <c r="Q406" s="20">
        <v>80.41</v>
      </c>
      <c r="R406" s="20">
        <v>78.91</v>
      </c>
      <c r="S406">
        <v>82.36</v>
      </c>
      <c r="T406">
        <v>83.46</v>
      </c>
      <c r="U406">
        <v>79.88</v>
      </c>
    </row>
    <row r="407" spans="1:21" x14ac:dyDescent="0.25">
      <c r="A407" t="s">
        <v>37</v>
      </c>
      <c r="B407">
        <v>1.36</v>
      </c>
      <c r="C407">
        <v>0.99</v>
      </c>
      <c r="D407">
        <v>1.1200000000000001</v>
      </c>
      <c r="E407">
        <v>1.29</v>
      </c>
      <c r="F407" s="20">
        <v>1.19</v>
      </c>
      <c r="G407" s="20">
        <v>1.27</v>
      </c>
      <c r="H407" s="20">
        <v>0.66</v>
      </c>
      <c r="I407" s="20">
        <v>1.18</v>
      </c>
      <c r="J407" s="20">
        <v>0.35</v>
      </c>
      <c r="K407" s="20">
        <v>0.31</v>
      </c>
      <c r="L407" s="20">
        <v>0.53</v>
      </c>
      <c r="M407" s="20">
        <v>1.06</v>
      </c>
      <c r="N407" s="20">
        <v>3.31</v>
      </c>
      <c r="O407" s="20">
        <v>3.35</v>
      </c>
      <c r="P407" s="20">
        <v>2.98</v>
      </c>
      <c r="Q407" s="20">
        <v>3.75</v>
      </c>
      <c r="R407" s="20">
        <v>4.04</v>
      </c>
      <c r="S407">
        <v>3.23</v>
      </c>
      <c r="T407">
        <v>3.5</v>
      </c>
      <c r="U407">
        <v>4.7300000000000004</v>
      </c>
    </row>
    <row r="408" spans="1:21" x14ac:dyDescent="0.25">
      <c r="A408" t="s">
        <v>38</v>
      </c>
      <c r="B408">
        <v>27</v>
      </c>
      <c r="C408">
        <v>25.43</v>
      </c>
      <c r="D408">
        <v>27.61</v>
      </c>
      <c r="E408">
        <v>26</v>
      </c>
      <c r="F408" s="20">
        <v>26.43</v>
      </c>
      <c r="G408" s="20">
        <v>25.69</v>
      </c>
      <c r="H408" s="20">
        <v>29.94</v>
      </c>
      <c r="I408" s="20">
        <v>27.55</v>
      </c>
      <c r="J408" s="20">
        <v>26.66</v>
      </c>
      <c r="K408" s="20">
        <v>26.67</v>
      </c>
      <c r="L408" s="20">
        <v>21.28</v>
      </c>
      <c r="M408" s="20">
        <v>21.17</v>
      </c>
      <c r="N408" s="20">
        <v>19.21</v>
      </c>
      <c r="O408" s="20">
        <v>18.23</v>
      </c>
      <c r="P408" s="20">
        <v>19.010000000000002</v>
      </c>
      <c r="Q408" s="20">
        <v>15.84</v>
      </c>
      <c r="R408" s="20">
        <v>17.059999999999999</v>
      </c>
      <c r="S408">
        <v>14.41</v>
      </c>
      <c r="T408">
        <v>13.04</v>
      </c>
      <c r="U408">
        <v>15.39</v>
      </c>
    </row>
    <row r="409" spans="1:21" x14ac:dyDescent="0.25">
      <c r="F409" s="20"/>
      <c r="S409"/>
    </row>
    <row r="410" spans="1:21" x14ac:dyDescent="0.25">
      <c r="A410" t="s">
        <v>39</v>
      </c>
      <c r="F410" s="20"/>
      <c r="S410"/>
    </row>
    <row r="411" spans="1:21" x14ac:dyDescent="0.25">
      <c r="A411" t="s">
        <v>35</v>
      </c>
      <c r="B411">
        <v>100</v>
      </c>
      <c r="C411">
        <v>100</v>
      </c>
      <c r="D411">
        <v>100</v>
      </c>
      <c r="E411">
        <v>100</v>
      </c>
      <c r="F411" s="20">
        <v>100</v>
      </c>
      <c r="G411" s="20">
        <v>100</v>
      </c>
      <c r="H411" s="20">
        <v>100</v>
      </c>
      <c r="I411" s="20">
        <v>100</v>
      </c>
      <c r="J411" s="20">
        <v>100</v>
      </c>
      <c r="K411" s="20">
        <v>100</v>
      </c>
      <c r="L411" s="20">
        <v>100</v>
      </c>
      <c r="M411" s="20">
        <v>100</v>
      </c>
      <c r="N411" s="20">
        <v>100</v>
      </c>
      <c r="O411" s="20">
        <v>100</v>
      </c>
      <c r="P411" s="20">
        <v>100</v>
      </c>
      <c r="Q411" s="20">
        <v>100</v>
      </c>
      <c r="R411" s="20">
        <v>100</v>
      </c>
      <c r="S411">
        <v>100</v>
      </c>
      <c r="T411">
        <v>100</v>
      </c>
      <c r="U411">
        <v>100</v>
      </c>
    </row>
    <row r="412" spans="1:21" x14ac:dyDescent="0.25">
      <c r="A412" t="s">
        <v>36</v>
      </c>
      <c r="B412">
        <v>67.17</v>
      </c>
      <c r="C412">
        <v>64.55</v>
      </c>
      <c r="D412">
        <v>65.540000000000006</v>
      </c>
      <c r="E412">
        <v>72.349999999999994</v>
      </c>
      <c r="F412" s="20">
        <v>72.63</v>
      </c>
      <c r="G412" s="20">
        <v>73.010000000000005</v>
      </c>
      <c r="H412" s="20">
        <v>64.58</v>
      </c>
      <c r="I412" s="20">
        <v>69.19</v>
      </c>
      <c r="J412" s="20">
        <v>69.709999999999994</v>
      </c>
      <c r="K412" s="20">
        <v>70.37</v>
      </c>
      <c r="L412" s="20">
        <v>73.44</v>
      </c>
      <c r="M412" s="20">
        <v>68.55</v>
      </c>
      <c r="N412" s="20">
        <v>71.239999999999995</v>
      </c>
      <c r="O412" s="20">
        <v>75.430000000000007</v>
      </c>
      <c r="P412" s="20">
        <v>73.38</v>
      </c>
      <c r="Q412" s="20">
        <v>76.290000000000006</v>
      </c>
      <c r="R412" s="20">
        <v>76.38</v>
      </c>
      <c r="S412">
        <v>79.47</v>
      </c>
      <c r="T412">
        <v>76.150000000000006</v>
      </c>
      <c r="U412">
        <v>75.540000000000006</v>
      </c>
    </row>
    <row r="413" spans="1:21" x14ac:dyDescent="0.25">
      <c r="A413" t="s">
        <v>37</v>
      </c>
      <c r="B413">
        <v>2.27</v>
      </c>
      <c r="C413">
        <v>1.86</v>
      </c>
      <c r="D413">
        <v>3.68</v>
      </c>
      <c r="E413">
        <v>3.64</v>
      </c>
      <c r="F413" s="20">
        <v>0.54</v>
      </c>
      <c r="G413" s="20">
        <v>0.53</v>
      </c>
      <c r="H413" s="20">
        <v>1.74</v>
      </c>
      <c r="I413" s="20">
        <v>1.27</v>
      </c>
      <c r="J413" s="20">
        <v>0.3</v>
      </c>
      <c r="K413" s="20">
        <v>0.7</v>
      </c>
      <c r="L413" s="20">
        <v>0.56000000000000005</v>
      </c>
      <c r="M413" s="20">
        <v>6.06</v>
      </c>
      <c r="N413" s="20">
        <v>7.81</v>
      </c>
      <c r="O413" s="20">
        <v>4.97</v>
      </c>
      <c r="P413" s="20">
        <v>6.9</v>
      </c>
      <c r="Q413" s="20">
        <v>7.76</v>
      </c>
      <c r="R413" s="20">
        <v>3.57</v>
      </c>
      <c r="S413">
        <v>3.6</v>
      </c>
      <c r="T413">
        <v>6.05</v>
      </c>
      <c r="U413">
        <v>6.17</v>
      </c>
    </row>
    <row r="414" spans="1:21" x14ac:dyDescent="0.25">
      <c r="A414" t="s">
        <v>38</v>
      </c>
      <c r="B414">
        <v>30.56</v>
      </c>
      <c r="C414">
        <v>33.58</v>
      </c>
      <c r="D414">
        <v>30.77</v>
      </c>
      <c r="E414">
        <v>24.02</v>
      </c>
      <c r="F414" s="20">
        <v>26.83</v>
      </c>
      <c r="G414" s="20">
        <v>26.46</v>
      </c>
      <c r="H414" s="20">
        <v>33.68</v>
      </c>
      <c r="I414" s="20">
        <v>29.54</v>
      </c>
      <c r="J414" s="20">
        <v>29.99</v>
      </c>
      <c r="K414" s="20">
        <v>28.92</v>
      </c>
      <c r="L414" s="20">
        <v>26</v>
      </c>
      <c r="M414" s="20">
        <v>25.39</v>
      </c>
      <c r="N414" s="20">
        <v>20.95</v>
      </c>
      <c r="O414" s="20">
        <v>19.600000000000001</v>
      </c>
      <c r="P414" s="20">
        <v>19.72</v>
      </c>
      <c r="Q414" s="20">
        <v>15.94</v>
      </c>
      <c r="R414" s="20">
        <v>20.05</v>
      </c>
      <c r="S414">
        <v>16.940000000000001</v>
      </c>
      <c r="T414">
        <v>17.8</v>
      </c>
      <c r="U414">
        <v>18.29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6" ma:contentTypeDescription="Crear nuevo documento." ma:contentTypeScope="" ma:versionID="8b93ce08bf65b93229c27bd734bb7dbc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991f5bf41e531dd9177388cda46f8766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BAE0EE-F8C3-4549-89A6-B7E84F13180B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724c4985-e433-4d2c-9697-e180992b402a"/>
    <ds:schemaRef ds:uri="8be3414b-2ef9-485f-84d6-269f1d6f703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487BD46-5D8B-4FFE-9C32-DD85997EC0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Portada</vt:lpstr>
      <vt:lpstr>Contenido</vt:lpstr>
      <vt:lpstr>Total Aceite</vt:lpstr>
      <vt:lpstr>A. Oliva</vt:lpstr>
      <vt:lpstr>O. Virgen </vt:lpstr>
      <vt:lpstr>O. Virgen Extra</vt:lpstr>
      <vt:lpstr>O. Virgen + Extra</vt:lpstr>
      <vt:lpstr>Conclusiones</vt:lpstr>
      <vt:lpstr>Back data</vt:lpstr>
      <vt:lpstr>Instrucciones de actualizacion</vt:lpstr>
      <vt:lpstr>TAM Automático</vt:lpstr>
      <vt:lpstr>Back Data graficos</vt:lpstr>
      <vt:lpstr>'A. Oliva'!Área_de_impresión</vt:lpstr>
      <vt:lpstr>Conclusiones!Área_de_impresión</vt:lpstr>
      <vt:lpstr>'O. Virgen 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Juan Carlos</cp:lastModifiedBy>
  <cp:revision/>
  <dcterms:created xsi:type="dcterms:W3CDTF">2018-06-15T07:55:04Z</dcterms:created>
  <dcterms:modified xsi:type="dcterms:W3CDTF">2023-07-03T11:38:55Z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2022-12-14T14:13:10Z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bcbf2f7c-b5a0-4775-b4ec-82789e4fb106</vt:lpwstr>
  </property>
  <property fmtid="{D5CDD505-2E9C-101B-9397-08002B2CF9AE}" pid="10" name="MSIP_Label_3741da7a-79c1-417c-b408-16c0bfe99fca_ContentBits">
    <vt:lpwstr>0</vt:lpwstr>
  </property>
</Properties>
</file>