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8\"/>
    </mc:Choice>
  </mc:AlternateContent>
  <xr:revisionPtr revIDLastSave="0" documentId="13_ncr:1_{75213034-D037-4CB8-AEC5-0CB380A62DDA}" xr6:coauthVersionLast="47" xr6:coauthVersionMax="47" xr10:uidLastSave="{00000000-0000-0000-0000-000000000000}"/>
  <workbookProtection workbookAlgorithmName="SHA-512" workbookHashValue="oPJJ+JTQaRBD7jkt1zV9yIJx50lVgsN5hhATtlvslV/AUkdCmN+sda4ptCtVxlgwkviqKTq7NoRbj0tpc3wVJA==" workbookSaltValue="gSAx8x2QgcxK8L9O5awz7g==" workbookSpinCount="100000" lockStructure="1"/>
  <bookViews>
    <workbookView xWindow="-108" yWindow="-108" windowWidth="23256" windowHeight="12576" tabRatio="884" xr2:uid="{00000000-000D-0000-FFFF-FFFF00000000}"/>
  </bookViews>
  <sheets>
    <sheet name="Portada" sheetId="12" r:id="rId1"/>
    <sheet name="Aceite Virgen Extra" sheetId="8" state="veryHidden" r:id="rId2"/>
    <sheet name="Aceite Virgen" sheetId="7" state="veryHidden" r:id="rId3"/>
    <sheet name="Aceite de Oliva" sheetId="1"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DE260" i="1" l="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F260" i="8"/>
  <c r="AG259" i="8" s="1"/>
  <c r="Y260" i="8"/>
  <c r="Y259" i="8" s="1"/>
  <c r="R260" i="8"/>
  <c r="R259" i="8" s="1"/>
  <c r="K260" i="8"/>
  <c r="K259" i="8" s="1"/>
  <c r="D260" i="8"/>
  <c r="G259" i="8" s="1"/>
  <c r="AO259" i="8"/>
  <c r="N259" i="8"/>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CF259" i="7"/>
  <c r="BX259" i="7"/>
  <c r="CF259" i="8" l="1"/>
  <c r="AN259" i="7"/>
  <c r="AB259" i="8"/>
  <c r="BX259" i="8"/>
  <c r="E259" i="7"/>
  <c r="AI259" i="7"/>
  <c r="S259" i="8"/>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DE263" i="7" l="1"/>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DG264" i="7" l="1"/>
  <c r="B13" i="10"/>
  <c r="C13" i="10" s="1"/>
  <c r="B264" i="8"/>
  <c r="CM264" i="8" s="1"/>
  <c r="B264" i="7"/>
  <c r="CJ264" i="7" s="1"/>
  <c r="DE264" i="8" l="1"/>
  <c r="DF264" i="8"/>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DG265" i="7" l="1"/>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DG266" i="7" l="1"/>
  <c r="DF266" i="7"/>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CE259" i="1" l="1"/>
  <c r="DH267" i="8"/>
  <c r="DG267" i="8"/>
  <c r="DF267" i="7"/>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AF259" i="1" l="1"/>
  <c r="F259" i="1"/>
  <c r="AI259" i="1"/>
  <c r="AH259" i="1"/>
  <c r="AB259" i="1"/>
  <c r="DG268" i="8"/>
  <c r="DF268" i="7"/>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DH269" i="8" l="1"/>
  <c r="DG269" i="8"/>
  <c r="DF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B263" i="1"/>
  <c r="B12" i="2"/>
  <c r="C12" i="11" s="1"/>
  <c r="DH263" i="1" l="1"/>
  <c r="DG263" i="1"/>
  <c r="DF263" i="1"/>
  <c r="DE263" i="1"/>
  <c r="DH270" i="7"/>
  <c r="DH270" i="8"/>
  <c r="DE270" i="7"/>
  <c r="DE270" i="8"/>
  <c r="DF270" i="7"/>
  <c r="DF270" i="8"/>
  <c r="DG270" i="7"/>
  <c r="DG270" i="8"/>
  <c r="CX270" i="7"/>
  <c r="CY270" i="7"/>
  <c r="CZ270" i="7"/>
  <c r="DA270" i="7"/>
  <c r="DA263" i="1"/>
  <c r="CZ263" i="1"/>
  <c r="CY263" i="1"/>
  <c r="CX263" i="1"/>
  <c r="CX270" i="8"/>
  <c r="CY270" i="8"/>
  <c r="CZ270" i="8"/>
  <c r="CQ270" i="8"/>
  <c r="DA270" i="8"/>
  <c r="CR270" i="8"/>
  <c r="CS270" i="8"/>
  <c r="CT270" i="8"/>
  <c r="CT270" i="7"/>
  <c r="CQ270" i="7"/>
  <c r="CR270" i="7"/>
  <c r="CS270" i="7"/>
  <c r="CS263" i="1"/>
  <c r="CQ263" i="1"/>
  <c r="CR263" i="1"/>
  <c r="CT263" i="1"/>
  <c r="CM263" i="1"/>
  <c r="CK263" i="1"/>
  <c r="CL263" i="1"/>
  <c r="CJ263" i="1"/>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C263" i="1"/>
  <c r="CF263" i="1"/>
  <c r="CE263" i="1"/>
  <c r="CD263" i="1"/>
  <c r="F263" i="1"/>
  <c r="M263" i="1"/>
  <c r="T263" i="1"/>
  <c r="AT263" i="1"/>
  <c r="AI263" i="1"/>
  <c r="AP263" i="1"/>
  <c r="G263" i="1"/>
  <c r="N263" i="1"/>
  <c r="U263" i="1"/>
  <c r="AB263" i="1"/>
  <c r="Y263" i="1"/>
  <c r="AM263" i="1"/>
  <c r="AO263" i="1"/>
  <c r="K263" i="1"/>
  <c r="R263" i="1"/>
  <c r="D263" i="1"/>
  <c r="AF263" i="1"/>
  <c r="AG263" i="1"/>
  <c r="Z263" i="1"/>
  <c r="S263" i="1"/>
  <c r="E263" i="1"/>
  <c r="L263" i="1"/>
  <c r="AN263" i="1"/>
  <c r="AA263" i="1"/>
  <c r="AH263" i="1"/>
  <c r="AW263" i="1"/>
  <c r="AV263" i="1"/>
  <c r="AU263" i="1"/>
  <c r="BK263" i="1"/>
  <c r="BR263" i="1"/>
  <c r="BQ263" i="1"/>
  <c r="BJ263" i="1"/>
  <c r="BX263" i="1"/>
  <c r="BI263" i="1"/>
  <c r="BV263" i="1"/>
  <c r="BO263" i="1"/>
  <c r="BY263" i="1"/>
  <c r="BP263" i="1"/>
  <c r="BW263" i="1"/>
  <c r="BH263" i="1"/>
  <c r="BD263" i="1"/>
  <c r="BC263" i="1"/>
  <c r="BB263" i="1"/>
  <c r="BA263" i="1"/>
  <c r="A264" i="1"/>
  <c r="C12" i="2"/>
  <c r="D12" i="11" s="1"/>
  <c r="F12" i="11" s="1"/>
  <c r="G11" i="10" l="1" a="1"/>
  <c r="G11" i="10" s="1"/>
  <c r="J11" i="10" a="1"/>
  <c r="J11" i="10" s="1"/>
  <c r="F11" i="10" a="1"/>
  <c r="F11" i="10" s="1"/>
  <c r="P11" i="2"/>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L11" i="2"/>
  <c r="O11" i="2"/>
  <c r="Q11" i="11" s="1"/>
  <c r="I11" i="10" a="1"/>
  <c r="I11" i="10" s="1"/>
  <c r="P11" i="10" a="1"/>
  <c r="P11" i="10" s="1"/>
  <c r="H11" i="10" a="1"/>
  <c r="H11" i="10" s="1"/>
  <c r="N11" i="2"/>
  <c r="J11" i="2"/>
  <c r="M11" i="2"/>
  <c r="G11" i="2"/>
  <c r="I11" i="2"/>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11" i="11" l="1"/>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P11" i="11"/>
  <c r="I12" i="10" a="1"/>
  <c r="I12" i="10" s="1"/>
  <c r="CQ271" i="8"/>
  <c r="E12" i="10" a="1"/>
  <c r="E12" i="10" s="1"/>
  <c r="CS271" i="8"/>
  <c r="CT271" i="8"/>
  <c r="CR271" i="7"/>
  <c r="CS271" i="7"/>
  <c r="CT271" i="7"/>
  <c r="CQ271" i="7"/>
  <c r="CS264" i="1"/>
  <c r="CT264" i="1"/>
  <c r="CQ264" i="1"/>
  <c r="CJ264" i="1"/>
  <c r="CR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M12" i="11" s="1"/>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R265" i="8"/>
  <c r="G13" i="10" s="1" a="1"/>
  <c r="G13" i="10" s="1"/>
  <c r="BY265" i="8"/>
  <c r="AW265" i="8"/>
  <c r="U265" i="8"/>
  <c r="Z265" i="8"/>
  <c r="CD265" i="8"/>
  <c r="AM265" i="8"/>
  <c r="N265" i="8"/>
  <c r="K265" i="8"/>
  <c r="AN265" i="8"/>
  <c r="BR265" i="8"/>
  <c r="BO265" i="8"/>
  <c r="N13" i="10" s="1" a="1"/>
  <c r="N13" i="10" s="1"/>
  <c r="AP265" i="8"/>
  <c r="P12" i="9" a="1"/>
  <c r="P12" i="9" s="1"/>
  <c r="B14" i="2"/>
  <c r="C14" i="11" s="1"/>
  <c r="B265" i="1"/>
  <c r="BY265" i="1" s="1"/>
  <c r="K13" i="10" l="1" a="1"/>
  <c r="K13" i="10" s="1"/>
  <c r="DG272" i="8"/>
  <c r="F13" i="10" a="1"/>
  <c r="F13" i="10" s="1"/>
  <c r="DE265" i="1"/>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DF266" i="1" l="1"/>
  <c r="DH273" i="8"/>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F15" i="10" l="1" a="1"/>
  <c r="F15" i="10" s="1"/>
  <c r="K15" i="10" a="1"/>
  <c r="K15" i="10" s="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G15" i="2" s="1"/>
  <c r="N267" i="1"/>
  <c r="G267" i="1"/>
  <c r="E15" i="2" s="1"/>
  <c r="AU267" i="1"/>
  <c r="AV267" i="1"/>
  <c r="BH267" i="1"/>
  <c r="AW267" i="1"/>
  <c r="BP267" i="1"/>
  <c r="BX267" i="1"/>
  <c r="BQ267" i="1"/>
  <c r="BY267" i="1"/>
  <c r="BR267" i="1"/>
  <c r="BK267" i="1"/>
  <c r="BV267" i="1"/>
  <c r="BI267" i="1"/>
  <c r="BO267" i="1"/>
  <c r="BW267" i="1"/>
  <c r="BA267" i="1"/>
  <c r="BD267" i="1"/>
  <c r="A268" i="1"/>
  <c r="C16" i="2"/>
  <c r="D16" i="11" s="1"/>
  <c r="F16" i="11" s="1"/>
  <c r="L15" i="2" l="1"/>
  <c r="N15" i="11" s="1"/>
  <c r="G15" i="11"/>
  <c r="I15" i="1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DH275" i="8" l="1"/>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DG276" i="8"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K17" i="10" l="1" a="1"/>
  <c r="K17" i="10" s="1"/>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DH277" i="8" l="1"/>
  <c r="DG277" i="8"/>
  <c r="DF270" i="1"/>
  <c r="DF277" i="7"/>
  <c r="DG277" i="7"/>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I18" i="10" s="1" a="1"/>
  <c r="I18" i="10" s="1"/>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F18" i="10" a="1"/>
  <c r="F18" i="10" s="1"/>
  <c r="L18" i="2"/>
  <c r="M18" i="10" a="1"/>
  <c r="M18" i="10" s="1"/>
  <c r="L18" i="10" a="1"/>
  <c r="L18" i="10" s="1"/>
  <c r="H18" i="10" a="1"/>
  <c r="H18" i="10" s="1"/>
  <c r="N18" i="10" a="1"/>
  <c r="N18" i="10" s="1"/>
  <c r="M18" i="2"/>
  <c r="E18" i="2"/>
  <c r="K18" i="2"/>
  <c r="M18" i="11" s="1"/>
  <c r="F18" i="2"/>
  <c r="H18" i="11" s="1"/>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G19" i="9" l="1"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J19" i="10" a="1"/>
  <c r="J19" i="10" s="1"/>
  <c r="CK278" i="8"/>
  <c r="CM278" i="7"/>
  <c r="J19" i="9" a="1"/>
  <c r="J19" i="9" s="1"/>
  <c r="N19" i="9" a="1"/>
  <c r="N19" i="9" s="1"/>
  <c r="H19" i="9" a="1"/>
  <c r="H19" i="9" s="1"/>
  <c r="CJ278" i="7"/>
  <c r="CK278" i="7"/>
  <c r="F19" i="9" a="1"/>
  <c r="F19" i="9" s="1"/>
  <c r="M19" i="9" a="1"/>
  <c r="M19" i="9" s="1"/>
  <c r="P19" i="10" a="1"/>
  <c r="P19" i="10" s="1"/>
  <c r="L18" i="11"/>
  <c r="G19" i="10" a="1"/>
  <c r="G19" i="10" s="1"/>
  <c r="H19" i="10" a="1"/>
  <c r="H19" i="10" s="1"/>
  <c r="A279" i="8"/>
  <c r="A279" i="7"/>
  <c r="BV271" i="8"/>
  <c r="O19" i="10" s="1" a="1"/>
  <c r="O19" i="10" s="1"/>
  <c r="L271" i="8"/>
  <c r="F19" i="10" s="1" a="1"/>
  <c r="F19" i="10" s="1"/>
  <c r="BP271" i="8"/>
  <c r="AB271" i="8"/>
  <c r="BX271" i="8"/>
  <c r="D271" i="8"/>
  <c r="E19" i="10" s="1" a="1"/>
  <c r="E19" i="10" s="1"/>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I19" i="10" l="1" a="1"/>
  <c r="I19" i="10" s="1"/>
  <c r="K19" i="10" a="1"/>
  <c r="K19" i="10" s="1"/>
  <c r="H19" i="2"/>
  <c r="J19" i="11" s="1"/>
  <c r="L19" i="2"/>
  <c r="N19" i="11" s="1"/>
  <c r="N19" i="10" a="1"/>
  <c r="N19" i="10" s="1"/>
  <c r="K19" i="2"/>
  <c r="M19" i="11" s="1"/>
  <c r="F19" i="2"/>
  <c r="H19" i="11" s="1"/>
  <c r="J19" i="2"/>
  <c r="L19" i="11" s="1"/>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H20" i="9" s="1" a="1"/>
  <c r="H20" i="9" s="1"/>
  <c r="N272" i="7"/>
  <c r="BO272" i="7"/>
  <c r="N20" i="9" s="1" a="1"/>
  <c r="N20" i="9" s="1"/>
  <c r="B21" i="2"/>
  <c r="C21" i="11" s="1"/>
  <c r="B272" i="1"/>
  <c r="BC272" i="1" s="1"/>
  <c r="K19" i="11" l="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G20" i="11" s="1"/>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DF280" i="7" l="1"/>
  <c r="DE273" i="1"/>
  <c r="DG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DE274" i="1" l="1"/>
  <c r="DF281" i="7"/>
  <c r="DH281" i="8"/>
  <c r="CT281" i="8"/>
  <c r="DF274" i="1"/>
  <c r="DG281" i="7"/>
  <c r="DG281" i="8"/>
  <c r="DG274" i="1"/>
  <c r="DH281" i="7"/>
  <c r="DE281" i="8"/>
  <c r="DH274" i="1"/>
  <c r="DE281" i="7"/>
  <c r="DF281" i="8"/>
  <c r="CY281" i="7"/>
  <c r="CX281" i="7"/>
  <c r="CZ281" i="7"/>
  <c r="DA281" i="7"/>
  <c r="CY274" i="1"/>
  <c r="CX274" i="1"/>
  <c r="CZ274" i="1"/>
  <c r="DA274" i="1"/>
  <c r="CY281" i="8"/>
  <c r="CX281" i="8"/>
  <c r="CZ281" i="8"/>
  <c r="DA281" i="8"/>
  <c r="O21" i="11"/>
  <c r="F22" i="9" a="1"/>
  <c r="F22" i="9" s="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F22" i="10" a="1"/>
  <c r="F22" i="10" s="1"/>
  <c r="CM281" i="8"/>
  <c r="CK281" i="7"/>
  <c r="G22" i="9" a="1"/>
  <c r="G22" i="9" s="1"/>
  <c r="CL281" i="7"/>
  <c r="H22" i="9" a="1"/>
  <c r="H22" i="9" s="1"/>
  <c r="CM281" i="7"/>
  <c r="E22" i="9" a="1"/>
  <c r="E22" i="9" s="1"/>
  <c r="L21" i="11"/>
  <c r="E22" i="10" a="1"/>
  <c r="E22" i="10" s="1"/>
  <c r="P22" i="10" a="1"/>
  <c r="P22" i="10" s="1"/>
  <c r="A282" i="8"/>
  <c r="A282" i="7"/>
  <c r="BH274" i="7"/>
  <c r="I22" i="9" s="1" a="1"/>
  <c r="I22" i="9" s="1"/>
  <c r="BR274" i="7"/>
  <c r="CC274" i="7"/>
  <c r="O22" i="9" s="1" a="1"/>
  <c r="O22" i="9" s="1"/>
  <c r="CE274" i="8"/>
  <c r="BQ274" i="8"/>
  <c r="AG274" i="8"/>
  <c r="I22" i="10" s="1" a="1"/>
  <c r="I22" i="10" s="1"/>
  <c r="AT274" i="8"/>
  <c r="G22" i="10" s="1" a="1"/>
  <c r="G22" i="10" s="1"/>
  <c r="Z274" i="8"/>
  <c r="AN274" i="8"/>
  <c r="AW274" i="8"/>
  <c r="BD274" i="8"/>
  <c r="BC274" i="8"/>
  <c r="BO274" i="8"/>
  <c r="N22" i="10" s="1" a="1"/>
  <c r="N22" i="10" s="1"/>
  <c r="BA274" i="8"/>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10" l="1" a="1"/>
  <c r="H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H22" i="11" s="1"/>
  <c r="L22" i="2"/>
  <c r="O22" i="2"/>
  <c r="Q22" i="11" s="1"/>
  <c r="E22" i="2"/>
  <c r="G22" i="11" s="1"/>
  <c r="J22" i="2"/>
  <c r="I22" i="2"/>
  <c r="K22" i="11" s="1"/>
  <c r="H22" i="2"/>
  <c r="J22" i="11" s="1"/>
  <c r="G22" i="2"/>
  <c r="I22" i="11" s="1"/>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DF282" i="7" l="1"/>
  <c r="G23" i="10" a="1"/>
  <c r="G23" i="10" s="1"/>
  <c r="DG282" i="8"/>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I23" i="10" a="1"/>
  <c r="I23" i="10" s="1"/>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L23" i="2" s="1"/>
  <c r="A276" i="1"/>
  <c r="C24" i="2"/>
  <c r="D24" i="11" s="1"/>
  <c r="F24" i="11" s="1"/>
  <c r="L23" i="10" l="1" a="1"/>
  <c r="L23" i="10" s="1"/>
  <c r="H23" i="10" a="1"/>
  <c r="H23" i="10" s="1"/>
  <c r="H23" i="2"/>
  <c r="L23" i="9" a="1"/>
  <c r="L23" i="9" s="1"/>
  <c r="N23" i="11"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P23" i="11" s="1"/>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DF276" i="1" l="1"/>
  <c r="DH283" i="8"/>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O24" i="2" l="1"/>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Q24" i="11" s="1"/>
  <c r="G24" i="10" a="1"/>
  <c r="G24" i="10" s="1"/>
  <c r="L24" i="10" a="1"/>
  <c r="L24" i="10" s="1"/>
  <c r="K24" i="10" a="1"/>
  <c r="K24" i="10" s="1"/>
  <c r="F24" i="10" a="1"/>
  <c r="F24" i="10" s="1"/>
  <c r="H24" i="10" a="1"/>
  <c r="H24" i="10" s="1"/>
  <c r="L24" i="2"/>
  <c r="N24" i="2"/>
  <c r="K24" i="11"/>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E25" i="10" s="1" a="1"/>
  <c r="E25" i="10" s="1"/>
  <c r="BA277" i="8"/>
  <c r="AA277" i="8"/>
  <c r="BC277" i="8"/>
  <c r="S277" i="8"/>
  <c r="BP277" i="8"/>
  <c r="BK277" i="8"/>
  <c r="Z277" i="8"/>
  <c r="Y277" i="8"/>
  <c r="H25" i="10" s="1" a="1"/>
  <c r="H25" i="10" s="1"/>
  <c r="BW277" i="8"/>
  <c r="N277" i="8"/>
  <c r="BO277" i="8"/>
  <c r="F277" i="8"/>
  <c r="AH277" i="8"/>
  <c r="BJ277" i="8"/>
  <c r="B26" i="2"/>
  <c r="C26" i="11" s="1"/>
  <c r="B277" i="1"/>
  <c r="BD277" i="1" s="1"/>
  <c r="DG284" i="8" l="1"/>
  <c r="DF284" i="8"/>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DF287" i="7" l="1"/>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11" s="1"/>
  <c r="H25" i="2"/>
  <c r="J25" i="11" s="1"/>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F26" i="9" s="1" a="1"/>
  <c r="F26" i="9" s="1"/>
  <c r="N278" i="7"/>
  <c r="B27" i="2"/>
  <c r="C27" i="11" s="1"/>
  <c r="B278" i="1"/>
  <c r="BA278" i="1" s="1"/>
  <c r="E26" i="10" l="1" a="1"/>
  <c r="E26" i="10" s="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H26" i="2" s="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K26" i="2" l="1"/>
  <c r="M26" i="11" s="1"/>
  <c r="J26" i="2"/>
  <c r="L26" i="11" s="1"/>
  <c r="M26" i="2"/>
  <c r="O26" i="11" s="1"/>
  <c r="F26" i="2"/>
  <c r="H26" i="11" s="1"/>
  <c r="E26" i="2"/>
  <c r="G26" i="11" s="1"/>
  <c r="L26" i="2"/>
  <c r="N26" i="11" s="1"/>
  <c r="I26" i="2"/>
  <c r="K26" i="11" s="1"/>
  <c r="J26" i="1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K27" i="9" s="1" a="1"/>
  <c r="K27" i="9" s="1"/>
  <c r="BB279" i="7"/>
  <c r="B28" i="2"/>
  <c r="C28" i="11" s="1"/>
  <c r="B279" i="1"/>
  <c r="BC279" i="1" s="1"/>
  <c r="DE279" i="1" l="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H27" i="10" s="1" a="1"/>
  <c r="H27" i="10" s="1"/>
  <c r="S279" i="8"/>
  <c r="E279" i="8"/>
  <c r="E27" i="10" s="1" a="1"/>
  <c r="E27" i="10" s="1"/>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G27" i="10" l="1" a="1"/>
  <c r="G27" i="10" s="1"/>
  <c r="K27" i="10" a="1"/>
  <c r="K27" i="10" s="1"/>
  <c r="F27" i="10" a="1"/>
  <c r="F27" i="10" s="1"/>
  <c r="I27" i="10" a="1"/>
  <c r="I27" i="10" s="1"/>
  <c r="J27" i="2"/>
  <c r="L27" i="10" a="1"/>
  <c r="L27" i="10" s="1"/>
  <c r="J27" i="10" a="1"/>
  <c r="J27" i="10" s="1"/>
  <c r="M27" i="2"/>
  <c r="O27" i="11" s="1"/>
  <c r="K27" i="2"/>
  <c r="M27" i="11" s="1"/>
  <c r="F27" i="2"/>
  <c r="I27" i="2"/>
  <c r="H27" i="2"/>
  <c r="J27" i="11" s="1"/>
  <c r="L27" i="2"/>
  <c r="O27" i="2"/>
  <c r="Q27" i="11" s="1"/>
  <c r="E27" i="2"/>
  <c r="G27" i="11" s="1"/>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DE280" i="1" l="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I28" i="9" s="1" a="1"/>
  <c r="I28" i="9" s="1"/>
  <c r="AV280" i="7"/>
  <c r="AO280" i="7"/>
  <c r="Z280" i="7"/>
  <c r="F28" i="9" s="1" a="1"/>
  <c r="F28" i="9" s="1"/>
  <c r="AG280" i="7"/>
  <c r="CC280" i="7"/>
  <c r="BO280" i="7"/>
  <c r="J28" i="9" s="1" a="1"/>
  <c r="J28" i="9" s="1"/>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L28" i="2" l="1"/>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L28" i="11"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I28" i="11" l="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E29" i="10" a="1"/>
  <c r="E29" i="10" s="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G29" i="10" s="1" a="1"/>
  <c r="G29" i="10" s="1"/>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I29" i="10" l="1" a="1"/>
  <c r="I29" i="10" s="1"/>
  <c r="F29" i="10" a="1"/>
  <c r="F29" i="10" s="1"/>
  <c r="H29" i="10" a="1"/>
  <c r="H29" i="10" s="1"/>
  <c r="O29" i="10" a="1"/>
  <c r="O29" i="10" s="1"/>
  <c r="K29" i="10" a="1"/>
  <c r="K29" i="10" s="1"/>
  <c r="N29" i="10" a="1"/>
  <c r="N29" i="10" s="1"/>
  <c r="L29" i="10" a="1"/>
  <c r="L29" i="10" s="1"/>
  <c r="J29" i="2"/>
  <c r="K29" i="2"/>
  <c r="M29" i="11" s="1"/>
  <c r="H29" i="2"/>
  <c r="E29" i="2"/>
  <c r="G29" i="11" s="1"/>
  <c r="G29" i="2"/>
  <c r="I29" i="11" s="1"/>
  <c r="I29" i="2"/>
  <c r="K29" i="11" s="1"/>
  <c r="O29" i="2"/>
  <c r="F29" i="2"/>
  <c r="H29" i="11" s="1"/>
  <c r="M29" i="10" a="1"/>
  <c r="M29" i="10" s="1"/>
  <c r="J29" i="10" a="1"/>
  <c r="J29" i="10" s="1"/>
  <c r="L29" i="2"/>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DE282" i="1" l="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G30" i="10" a="1"/>
  <c r="G30" i="10" s="1"/>
  <c r="K30" i="2"/>
  <c r="M30" i="11" s="1"/>
  <c r="H30" i="2"/>
  <c r="H30" i="10" a="1"/>
  <c r="H30" i="10" s="1"/>
  <c r="E30" i="2"/>
  <c r="G30" i="11" s="1"/>
  <c r="M30" i="2"/>
  <c r="O30" i="11" s="1"/>
  <c r="F30" i="2"/>
  <c r="H30" i="11" s="1"/>
  <c r="L30" i="2"/>
  <c r="N30" i="11" s="1"/>
  <c r="N30" i="2"/>
  <c r="P30" i="11" s="1"/>
  <c r="O30" i="2"/>
  <c r="Q30" i="11" s="1"/>
  <c r="G30" i="2"/>
  <c r="J30" i="2"/>
  <c r="L30" i="11" s="1"/>
  <c r="K30" i="1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G31" i="10" s="1" a="1"/>
  <c r="G31" i="10" s="1"/>
  <c r="BX283" i="8"/>
  <c r="AN283" i="8"/>
  <c r="G283" i="8"/>
  <c r="BI283" i="8"/>
  <c r="BO283" i="8"/>
  <c r="AM283" i="8"/>
  <c r="J31" i="10" s="1" a="1"/>
  <c r="J31" i="10" s="1"/>
  <c r="K283" i="8"/>
  <c r="BP283" i="8"/>
  <c r="AB283" i="8"/>
  <c r="U283" i="8"/>
  <c r="BR283" i="8"/>
  <c r="B32" i="2"/>
  <c r="C32" i="11" s="1"/>
  <c r="B283" i="1"/>
  <c r="BB283" i="1" s="1"/>
  <c r="E31" i="9" l="1" a="1"/>
  <c r="E31" i="9" s="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E31" i="2"/>
  <c r="G31" i="11" s="1"/>
  <c r="J31" i="2"/>
  <c r="L31" i="11" s="1"/>
  <c r="F31" i="2"/>
  <c r="H31" i="11" s="1"/>
  <c r="M31" i="1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DE284" i="1" l="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DH285" i="1" l="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<sst xmlns="http://schemas.openxmlformats.org/spreadsheetml/2006/main" count="12800" uniqueCount="350">
  <si>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</si>
  <si>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</si>
  <si>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</si>
  <si>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</si>
  <si>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</si>
  <si>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</si>
  <si>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</si>
  <si>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</si>
  <si>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</si>
  <si>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</si>
  <si>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</si>
  <si>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</si>
  <si>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</si>
  <si>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</si>
  <si>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</si>
  <si>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</si>
  <si>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</si>
  <si>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</si>
  <si>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</si>
  <si>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</si>
  <si>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</si>
  <si>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</si>
  <si>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</si>
  <si>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</si>
  <si>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</si>
  <si>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</si>
  <si>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</si>
  <si>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</si>
  <si>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</si>
  <si>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</si>
  <si>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</si>
  <si>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</si>
  <si>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</si>
  <si>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</si>
  <si>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</si>
  <si>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</si>
  <si>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</si>
  <si>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</si>
  <si>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</si>
  <si>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</si>
  <si>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</si>
  <si>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</si>
  <si>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</si>
  <si>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</si>
  <si>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</si>
  <si>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</si>
  <si>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</si>
  <si>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</si>
  <si>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</si>
  <si>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</si>
  <si>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</si>
  <si>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</si>
  <si>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</si>
  <si>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</si>
  <si>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</si>
  <si>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</si>
  <si>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</si>
  <si>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</si>
  <si>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</si>
  <si>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</si>
  <si>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</si>
  <si>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</si>
  <si>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</si>
  <si>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</si>
  <si>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</si>
  <si>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</si>
  <si>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</si>
  <si>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</si>
  <si>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</si>
  <si>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</si>
  <si>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</si>
  <si>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</si>
  <si>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</si>
  <si>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</si>
  <si>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</si>
  <si>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</si>
  <si>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</si>
  <si>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</si>
  <si>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</si>
  <si>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</si>
  <si>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</si>
  <si>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</si>
  <si>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</si>
  <si>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</si>
  <si>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</si>
  <si>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</si>
  <si>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</si>
  <si>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</si>
  <si>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</si>
  <si>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</si>
  <si>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</si>
  <si>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</si>
  <si>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</si>
  <si>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</si>
  <si>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</si>
  <si>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</si>
  <si>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</si>
  <si>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</si>
  <si>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</si>
  <si>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</si>
  <si>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</si>
  <si>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</si>
  <si>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</si>
  <si>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</si>
  <si>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</si>
  <si>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</si>
  <si>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</si>
  <si>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</si>
  <si>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</si>
  <si>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</si>
  <si>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</si>
  <si>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</si>
  <si>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</si>
  <si>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</si>
  <si>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</si>
  <si>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</si>
  <si>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</si>
  <si>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</si>
  <si>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</si>
  <si>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</si>
  <si>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</si>
  <si>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</si>
  <si>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</si>
  <si>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</si>
  <si>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</si>
  <si>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</si>
  <si>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</si>
  <si>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</si>
  <si>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</si>
  <si>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</si>
  <si>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</si>
  <si>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</si>
  <si>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</si>
  <si>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</si>
  <si>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</si>
  <si>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</si>
  <si>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</si>
  <si>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</si>
  <si>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</si>
  <si>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</si>
  <si>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</si>
  <si>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</si>
  <si>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</si>
  <si>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</si>
  <si>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</si>
  <si>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</si>
  <si>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</si>
  <si>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</si>
  <si>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</si>
  <si>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</si>
  <si>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</si>
  <si>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</si>
  <si>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</si>
  <si>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</si>
  <si>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</si>
  <si>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</si>
  <si>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</si>
  <si>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</si>
  <si>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</si>
  <si>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</si>
  <si>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</si>
  <si>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</si>
  <si>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</si>
  <si>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</si>
  <si>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</si>
  <si>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</si>
  <si>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</si>
  <si>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</si>
  <si>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</si>
  <si>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</si>
  <si>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</si>
  <si>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</si>
  <si>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</si>
  <si>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</si>
  <si>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</si>
  <si>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</si>
  <si>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</si>
  <si>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</si>
  <si>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</si>
  <si>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</si>
  <si>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</si>
  <si>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</si>
  <si>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</si>
  <si>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</si>
  <si>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</si>
  <si>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</si>
  <si>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</si>
  <si>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</si>
  <si>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</si>
  <si>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</si>
  <si>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</si>
  <si>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</si>
  <si>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</si>
  <si>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</si>
  <si>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</si>
  <si>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</si>
  <si>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</si>
  <si>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</si>
  <si>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</si>
  <si>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</si>
  <si>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</si>
  <si>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</si>
  <si>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</si>
  <si>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</si>
  <si>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</si>
  <si>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</si>
  <si>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</si>
  <si>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</si>
  <si>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</si>
  <si>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</si>
  <si>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</si>
  <si>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</si>
  <si>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</si>
  <si>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</si>
  <si>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</si>
  <si>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</si>
  <si>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</si>
  <si>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</si>
  <si>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</si>
  <si>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</si>
  <si>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</si>
  <si>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</si>
  <si>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</si>
  <si>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</si>
  <si>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</si>
  <si>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</si>
  <si>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</si>
  <si>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</si>
  <si>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</si>
  <si>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</si>
  <si>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</si>
  <si>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</si>
  <si>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</si>
  <si>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</si>
  <si>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</si>
  <si>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</si>
  <si>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</si>
  <si>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</si>
  <si>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</si>
  <si>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</si>
  <si>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</si>
  <si>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</si>
  <si>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</si>
  <si>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</si>
  <si>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</si>
  <si>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</si>
  <si>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</si>
  <si>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</si>
  <si>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</si>
  <si>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</si>
  <si>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</si>
  <si>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</si>
  <si>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</si>
  <si>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</si>
  <si>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</si>
  <si>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</si>
  <si>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</si>
  <si>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</si>
  <si>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</si>
  <si>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</si>
  <si>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</si>
  <si>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</si>
  <si>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</si>
  <si>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</si>
  <si>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</si>
  <si>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</si>
  <si>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</si>
  <si>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</si>
  <si>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</si>
  <si>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</si>
  <si>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</si>
  <si>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</si>
  <si>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</si>
  <si>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</si>
  <si>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</si>
  <si>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</si>
  <si>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</si>
  <si>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</si>
  <si>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</si>
  <si>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</si>
  <si>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</si>
  <si>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</si>
  <si>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</si>
  <si>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</si>
  <si>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</si>
  <si>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</si>
  <si>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</si>
  <si>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</si>
  <si>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</si>
  <si>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</si>
  <si>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</si>
  <si>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</si>
  <si>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</si>
  <si>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</si>
  <si>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</si>
  <si>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</si>
  <si>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</si>
  <si>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</si>
  <si>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</si>
  <si>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</si>
  <si>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</si>
  <si>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</si>
  <si>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</si>
  <si>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</si>
  <si>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</si>
  <si>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</si>
  <si>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</si>
  <si>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</si>
  <si>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</si>
  <si>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</si>
  <si>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</si>
  <si>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</si>
  <si>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</si>
  <si>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</si>
  <si>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</si>
  <si>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</si>
  <si>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</si>
  <si>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</si>
  <si>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</si>
  <si>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</si>
  <si>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</si>
  <si>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</si>
  <si>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</si>
  <si>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</si>
  <si>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</si>
  <si>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</si>
  <si>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</si>
  <si>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</si>
  <si>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</si>
  <si>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</si>
  <si>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</si>
  <si>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</si>
  <si>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</si>
  <si>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</si>
  <si>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</si>
  <si>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</si>
  <si>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</si>
  <si>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</si>
  <si>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</si>
  <si>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</si>
  <si>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</si>
  <si>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</si>
  <si>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</si>
  <si>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</si>
  <si>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</si>
  <si>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</si>
  <si>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</si>
  <si>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</si>
  <si>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</si>
  <si>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 xml:space="preserve">
•El tramo con mayor concentración de compras de aceites de oliva es el que oscila entre los 3,6-3,7 €/litro con una proporción del 21,6%.
Super y discount son los canales que más contribuyen a dicha concentración (29,7% y 21,9% respectivamente). El segundo tramo con mayor proporción es el que oscila entre los 3,5-3,6 €/litro, de manera que en tan solo 0,20 céntimos de euro se concentran el 39,9% de las compras de aceites de oliva.
Resulta relevante que en el tramo de precios entre los 2,9-3,0€/litro, actualmente se acumula un 12,9% de las compras. En este caso es precisamente el canal hipermercado el que tiene una cuota más significativa, llegando a alcanzar una concentración del 26,8% de las compras, mientras que en el caso del resto de plataformas el peso es menor.
•La mayor concentración de compras para el tipo de aceite de oliva virgen se sitúa en el tramo que oscila entre los 3,5-3,6€-litro y representa el 28,5% de las compras. Los canales que contribuyen a esta concentración son hipermercado y supermercado. En el tramo inmediatamente superior hay una parte muy significativa de compras (26,6%). A esta contribuya tanto el supermercado con el 34,1% de las compras como el discount que distribuye el 81,1% de sus compras en dicho tramo.
•Se desplaza ligeramente el tramo de precios a tramos inferiores en el caso de aceite de oliva virgen extra. Actualmente el tramo con mayor concentración es el que oscila entre los 3,5-3,7€-litro (23,7%), son hiper y super responsables directos de esta concentración.  Por su parte tambien el tramo que oscila entre los 3,9-4,1€-litro acumula el 21,1% de las ventas, aportan a este tramo tanto el super como el discount.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</si>
</sst>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6">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48">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OCTUBRE 17</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1.34</c:v>
                </c:pt>
                <c:pt idx="1">
                  <c:v>0.5</c:v>
                </c:pt>
                <c:pt idx="2">
                  <c:v>0.41000000000000003</c:v>
                </c:pt>
                <c:pt idx="3">
                  <c:v>1.3900000000000001</c:v>
                </c:pt>
                <c:pt idx="4">
                  <c:v>0.7</c:v>
                </c:pt>
                <c:pt idx="5">
                  <c:v>0.64</c:v>
                </c:pt>
                <c:pt idx="6">
                  <c:v>0.56000000000000005</c:v>
                </c:pt>
                <c:pt idx="7">
                  <c:v>3.8200000000000003</c:v>
                </c:pt>
                <c:pt idx="8">
                  <c:v>7.3999999999999995</c:v>
                </c:pt>
                <c:pt idx="9">
                  <c:v>5.0199999999999996</c:v>
                </c:pt>
                <c:pt idx="10">
                  <c:v>37.43</c:v>
                </c:pt>
                <c:pt idx="11">
                  <c:v>2.48</c:v>
                </c:pt>
                <c:pt idx="12">
                  <c:v>1.8800000000000001</c:v>
                </c:pt>
                <c:pt idx="13">
                  <c:v>9.1000000000000014</c:v>
                </c:pt>
                <c:pt idx="14">
                  <c:v>0.88000000000000012</c:v>
                </c:pt>
                <c:pt idx="15">
                  <c:v>3.2199999999999998</c:v>
                </c:pt>
                <c:pt idx="16">
                  <c:v>0.57000000000000006</c:v>
                </c:pt>
                <c:pt idx="17">
                  <c:v>5.91</c:v>
                </c:pt>
                <c:pt idx="18">
                  <c:v>2.76</c:v>
                </c:pt>
                <c:pt idx="19">
                  <c:v>4.38</c:v>
                </c:pt>
                <c:pt idx="20">
                  <c:v>0.67</c:v>
                </c:pt>
                <c:pt idx="21">
                  <c:v>0.7</c:v>
                </c:pt>
                <c:pt idx="22">
                  <c:v>0.15</c:v>
                </c:pt>
                <c:pt idx="23">
                  <c:v>8.1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NOVIEMBRE 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0.91000000000000014</c:v>
                </c:pt>
                <c:pt idx="1">
                  <c:v>0.53</c:v>
                </c:pt>
                <c:pt idx="2">
                  <c:v>0.38</c:v>
                </c:pt>
                <c:pt idx="3">
                  <c:v>0.42</c:v>
                </c:pt>
                <c:pt idx="4">
                  <c:v>0.17</c:v>
                </c:pt>
                <c:pt idx="5">
                  <c:v>0.48000000000000004</c:v>
                </c:pt>
                <c:pt idx="6">
                  <c:v>0.99</c:v>
                </c:pt>
                <c:pt idx="7">
                  <c:v>1.97</c:v>
                </c:pt>
                <c:pt idx="8">
                  <c:v>6.67</c:v>
                </c:pt>
                <c:pt idx="9">
                  <c:v>7.9499999999999993</c:v>
                </c:pt>
                <c:pt idx="10">
                  <c:v>36.550000000000004</c:v>
                </c:pt>
                <c:pt idx="11">
                  <c:v>2.3199999999999998</c:v>
                </c:pt>
                <c:pt idx="12">
                  <c:v>3.04</c:v>
                </c:pt>
                <c:pt idx="13">
                  <c:v>10</c:v>
                </c:pt>
                <c:pt idx="14">
                  <c:v>1.24</c:v>
                </c:pt>
                <c:pt idx="15">
                  <c:v>2.02</c:v>
                </c:pt>
                <c:pt idx="16">
                  <c:v>1.25</c:v>
                </c:pt>
                <c:pt idx="17">
                  <c:v>3.1500000000000004</c:v>
                </c:pt>
                <c:pt idx="18">
                  <c:v>4.1500000000000004</c:v>
                </c:pt>
                <c:pt idx="19">
                  <c:v>7.16</c:v>
                </c:pt>
                <c:pt idx="20">
                  <c:v>1.2000000000000002</c:v>
                </c:pt>
                <c:pt idx="21">
                  <c:v>1.97</c:v>
                </c:pt>
                <c:pt idx="22">
                  <c:v>0</c:v>
                </c:pt>
                <c:pt idx="23">
                  <c:v>5.4599999999999991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DICIEMBRE 17</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1.3</c:v>
                </c:pt>
                <c:pt idx="1">
                  <c:v>0.96000000000000008</c:v>
                </c:pt>
                <c:pt idx="2">
                  <c:v>0.24000000000000002</c:v>
                </c:pt>
                <c:pt idx="3">
                  <c:v>0.52</c:v>
                </c:pt>
                <c:pt idx="4">
                  <c:v>0.1</c:v>
                </c:pt>
                <c:pt idx="5">
                  <c:v>0.43</c:v>
                </c:pt>
                <c:pt idx="6">
                  <c:v>0.77</c:v>
                </c:pt>
                <c:pt idx="7">
                  <c:v>2.29</c:v>
                </c:pt>
                <c:pt idx="8">
                  <c:v>11.71</c:v>
                </c:pt>
                <c:pt idx="9">
                  <c:v>7.43</c:v>
                </c:pt>
                <c:pt idx="10">
                  <c:v>29.709999999999997</c:v>
                </c:pt>
                <c:pt idx="11">
                  <c:v>2.34</c:v>
                </c:pt>
                <c:pt idx="12">
                  <c:v>2.2200000000000002</c:v>
                </c:pt>
                <c:pt idx="13">
                  <c:v>7.02</c:v>
                </c:pt>
                <c:pt idx="14">
                  <c:v>1.26</c:v>
                </c:pt>
                <c:pt idx="15">
                  <c:v>1.31</c:v>
                </c:pt>
                <c:pt idx="16">
                  <c:v>1.6800000000000002</c:v>
                </c:pt>
                <c:pt idx="17">
                  <c:v>2.23</c:v>
                </c:pt>
                <c:pt idx="18">
                  <c:v>6.620000000000001</c:v>
                </c:pt>
                <c:pt idx="19">
                  <c:v>7.62</c:v>
                </c:pt>
                <c:pt idx="20">
                  <c:v>1.69</c:v>
                </c:pt>
                <c:pt idx="21">
                  <c:v>0.51</c:v>
                </c:pt>
                <c:pt idx="22">
                  <c:v>0.32</c:v>
                </c:pt>
                <c:pt idx="23">
                  <c:v>9.7200000000000024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ENERO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1.1600000000000001</c:v>
                </c:pt>
                <c:pt idx="1">
                  <c:v>0.7</c:v>
                </c:pt>
                <c:pt idx="2">
                  <c:v>0.2</c:v>
                </c:pt>
                <c:pt idx="3">
                  <c:v>0.62</c:v>
                </c:pt>
                <c:pt idx="4">
                  <c:v>0.52</c:v>
                </c:pt>
                <c:pt idx="5">
                  <c:v>0.49</c:v>
                </c:pt>
                <c:pt idx="6">
                  <c:v>1.36</c:v>
                </c:pt>
                <c:pt idx="7">
                  <c:v>3.6</c:v>
                </c:pt>
                <c:pt idx="8">
                  <c:v>6.08</c:v>
                </c:pt>
                <c:pt idx="9">
                  <c:v>7.35</c:v>
                </c:pt>
                <c:pt idx="10">
                  <c:v>28.32</c:v>
                </c:pt>
                <c:pt idx="11">
                  <c:v>3.4000000000000004</c:v>
                </c:pt>
                <c:pt idx="12">
                  <c:v>1.79</c:v>
                </c:pt>
                <c:pt idx="13">
                  <c:v>8.98</c:v>
                </c:pt>
                <c:pt idx="14">
                  <c:v>0.87</c:v>
                </c:pt>
                <c:pt idx="15">
                  <c:v>2.46</c:v>
                </c:pt>
                <c:pt idx="16">
                  <c:v>5</c:v>
                </c:pt>
                <c:pt idx="17">
                  <c:v>5.5699999999999994</c:v>
                </c:pt>
                <c:pt idx="18">
                  <c:v>2.9600000000000004</c:v>
                </c:pt>
                <c:pt idx="19">
                  <c:v>8.68</c:v>
                </c:pt>
                <c:pt idx="20">
                  <c:v>0.73</c:v>
                </c:pt>
                <c:pt idx="21">
                  <c:v>1.2</c:v>
                </c:pt>
                <c:pt idx="22">
                  <c:v>0</c:v>
                </c:pt>
                <c:pt idx="23">
                  <c:v>8.009999999999998</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FEBRERO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0.94</c:v>
                </c:pt>
                <c:pt idx="1">
                  <c:v>0.68</c:v>
                </c:pt>
                <c:pt idx="2">
                  <c:v>0.57000000000000006</c:v>
                </c:pt>
                <c:pt idx="3">
                  <c:v>1.1299999999999999</c:v>
                </c:pt>
                <c:pt idx="4">
                  <c:v>0.24000000000000002</c:v>
                </c:pt>
                <c:pt idx="5">
                  <c:v>0.96000000000000008</c:v>
                </c:pt>
                <c:pt idx="6">
                  <c:v>0.28000000000000003</c:v>
                </c:pt>
                <c:pt idx="7">
                  <c:v>8.15</c:v>
                </c:pt>
                <c:pt idx="8">
                  <c:v>6.31</c:v>
                </c:pt>
                <c:pt idx="9">
                  <c:v>7.09</c:v>
                </c:pt>
                <c:pt idx="10">
                  <c:v>35.22</c:v>
                </c:pt>
                <c:pt idx="11">
                  <c:v>2.3600000000000003</c:v>
                </c:pt>
                <c:pt idx="12">
                  <c:v>2.1700000000000004</c:v>
                </c:pt>
                <c:pt idx="13">
                  <c:v>5.6099999999999994</c:v>
                </c:pt>
                <c:pt idx="14">
                  <c:v>1.96</c:v>
                </c:pt>
                <c:pt idx="15">
                  <c:v>3.0700000000000003</c:v>
                </c:pt>
                <c:pt idx="16">
                  <c:v>4.3500000000000005</c:v>
                </c:pt>
                <c:pt idx="17">
                  <c:v>2.69</c:v>
                </c:pt>
                <c:pt idx="18">
                  <c:v>1.96</c:v>
                </c:pt>
                <c:pt idx="19">
                  <c:v>4.74</c:v>
                </c:pt>
                <c:pt idx="20">
                  <c:v>1.4100000000000001</c:v>
                </c:pt>
                <c:pt idx="21">
                  <c:v>0.91</c:v>
                </c:pt>
                <c:pt idx="22">
                  <c:v>0</c:v>
                </c:pt>
                <c:pt idx="23">
                  <c:v>7.2299999999999986</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MARZO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1.1400000000000001</c:v>
                </c:pt>
                <c:pt idx="1">
                  <c:v>0.39</c:v>
                </c:pt>
                <c:pt idx="2">
                  <c:v>0.13</c:v>
                </c:pt>
                <c:pt idx="3">
                  <c:v>0.58000000000000007</c:v>
                </c:pt>
                <c:pt idx="4">
                  <c:v>0.22999999999999998</c:v>
                </c:pt>
                <c:pt idx="5">
                  <c:v>1.25</c:v>
                </c:pt>
                <c:pt idx="6">
                  <c:v>1.84</c:v>
                </c:pt>
                <c:pt idx="7">
                  <c:v>5.59</c:v>
                </c:pt>
                <c:pt idx="8">
                  <c:v>10.52</c:v>
                </c:pt>
                <c:pt idx="9">
                  <c:v>5.74</c:v>
                </c:pt>
                <c:pt idx="10">
                  <c:v>27.299999999999997</c:v>
                </c:pt>
                <c:pt idx="11">
                  <c:v>2.0099999999999998</c:v>
                </c:pt>
                <c:pt idx="12">
                  <c:v>2.2999999999999998</c:v>
                </c:pt>
                <c:pt idx="13">
                  <c:v>7.8600000000000012</c:v>
                </c:pt>
                <c:pt idx="14">
                  <c:v>0.8600000000000001</c:v>
                </c:pt>
                <c:pt idx="15">
                  <c:v>2.48</c:v>
                </c:pt>
                <c:pt idx="16">
                  <c:v>4.3800000000000008</c:v>
                </c:pt>
                <c:pt idx="17">
                  <c:v>5.71</c:v>
                </c:pt>
                <c:pt idx="18">
                  <c:v>3.5100000000000002</c:v>
                </c:pt>
                <c:pt idx="19">
                  <c:v>3.99</c:v>
                </c:pt>
                <c:pt idx="20">
                  <c:v>1.87</c:v>
                </c:pt>
                <c:pt idx="21">
                  <c:v>0.49999999999999994</c:v>
                </c:pt>
                <c:pt idx="22">
                  <c:v>0.05</c:v>
                </c:pt>
                <c:pt idx="23">
                  <c:v>9.7800000000000011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ABRIL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1.4100000000000001</c:v>
                </c:pt>
                <c:pt idx="1">
                  <c:v>1.3900000000000001</c:v>
                </c:pt>
                <c:pt idx="2">
                  <c:v>0.99</c:v>
                </c:pt>
                <c:pt idx="3">
                  <c:v>0.47000000000000003</c:v>
                </c:pt>
                <c:pt idx="4">
                  <c:v>0.12</c:v>
                </c:pt>
                <c:pt idx="5">
                  <c:v>0.63</c:v>
                </c:pt>
                <c:pt idx="6">
                  <c:v>2.2199999999999998</c:v>
                </c:pt>
                <c:pt idx="7">
                  <c:v>6.2200000000000015</c:v>
                </c:pt>
                <c:pt idx="8">
                  <c:v>7.3999999999999995</c:v>
                </c:pt>
                <c:pt idx="9">
                  <c:v>11</c:v>
                </c:pt>
                <c:pt idx="10">
                  <c:v>23.07</c:v>
                </c:pt>
                <c:pt idx="11">
                  <c:v>2.6799999999999997</c:v>
                </c:pt>
                <c:pt idx="12">
                  <c:v>3.11</c:v>
                </c:pt>
                <c:pt idx="13">
                  <c:v>8.01</c:v>
                </c:pt>
                <c:pt idx="14">
                  <c:v>0.82</c:v>
                </c:pt>
                <c:pt idx="15">
                  <c:v>3.1799999999999997</c:v>
                </c:pt>
                <c:pt idx="16">
                  <c:v>0.61</c:v>
                </c:pt>
                <c:pt idx="17">
                  <c:v>2.5300000000000002</c:v>
                </c:pt>
                <c:pt idx="18">
                  <c:v>6.8599999999999994</c:v>
                </c:pt>
                <c:pt idx="19">
                  <c:v>4.01</c:v>
                </c:pt>
                <c:pt idx="20">
                  <c:v>1.3900000000000001</c:v>
                </c:pt>
                <c:pt idx="21">
                  <c:v>1.76</c:v>
                </c:pt>
                <c:pt idx="22">
                  <c:v>0.14000000000000001</c:v>
                </c:pt>
                <c:pt idx="23">
                  <c:v>9.99</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MAYO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1.1000000000000001</c:v>
                </c:pt>
                <c:pt idx="1">
                  <c:v>0.59</c:v>
                </c:pt>
                <c:pt idx="2">
                  <c:v>0.29000000000000004</c:v>
                </c:pt>
                <c:pt idx="3">
                  <c:v>0.55000000000000004</c:v>
                </c:pt>
                <c:pt idx="4">
                  <c:v>1.22</c:v>
                </c:pt>
                <c:pt idx="5">
                  <c:v>0.95</c:v>
                </c:pt>
                <c:pt idx="6">
                  <c:v>3.5599999999999996</c:v>
                </c:pt>
                <c:pt idx="7">
                  <c:v>7.24</c:v>
                </c:pt>
                <c:pt idx="8">
                  <c:v>15.01</c:v>
                </c:pt>
                <c:pt idx="9">
                  <c:v>16.61</c:v>
                </c:pt>
                <c:pt idx="10">
                  <c:v>13.64</c:v>
                </c:pt>
                <c:pt idx="11">
                  <c:v>1.57</c:v>
                </c:pt>
                <c:pt idx="12">
                  <c:v>1.39</c:v>
                </c:pt>
                <c:pt idx="13">
                  <c:v>8.1999999999999993</c:v>
                </c:pt>
                <c:pt idx="14">
                  <c:v>1.48</c:v>
                </c:pt>
                <c:pt idx="15">
                  <c:v>2.8499999999999996</c:v>
                </c:pt>
                <c:pt idx="16">
                  <c:v>1.57</c:v>
                </c:pt>
                <c:pt idx="17">
                  <c:v>2.77</c:v>
                </c:pt>
                <c:pt idx="18">
                  <c:v>8.8500000000000014</c:v>
                </c:pt>
                <c:pt idx="19">
                  <c:v>0.70000000000000007</c:v>
                </c:pt>
                <c:pt idx="20">
                  <c:v>1.0899999999999999</c:v>
                </c:pt>
                <c:pt idx="21">
                  <c:v>0.72</c:v>
                </c:pt>
                <c:pt idx="22">
                  <c:v>0.17</c:v>
                </c:pt>
                <c:pt idx="23">
                  <c:v>7.879999999999999</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JUNIO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2.23</c:v>
                </c:pt>
                <c:pt idx="1">
                  <c:v>0.70000000000000007</c:v>
                </c:pt>
                <c:pt idx="2">
                  <c:v>1.0899999999999999</c:v>
                </c:pt>
                <c:pt idx="3">
                  <c:v>1.4200000000000002</c:v>
                </c:pt>
                <c:pt idx="4">
                  <c:v>2.95</c:v>
                </c:pt>
                <c:pt idx="5">
                  <c:v>2.73</c:v>
                </c:pt>
                <c:pt idx="6">
                  <c:v>5.51</c:v>
                </c:pt>
                <c:pt idx="7">
                  <c:v>6.6</c:v>
                </c:pt>
                <c:pt idx="8">
                  <c:v>19.86</c:v>
                </c:pt>
                <c:pt idx="9">
                  <c:v>13.03</c:v>
                </c:pt>
                <c:pt idx="10">
                  <c:v>4</c:v>
                </c:pt>
                <c:pt idx="11">
                  <c:v>1.51</c:v>
                </c:pt>
                <c:pt idx="12">
                  <c:v>1.9100000000000001</c:v>
                </c:pt>
                <c:pt idx="13">
                  <c:v>7.63</c:v>
                </c:pt>
                <c:pt idx="14">
                  <c:v>2.91</c:v>
                </c:pt>
                <c:pt idx="15">
                  <c:v>1.58</c:v>
                </c:pt>
                <c:pt idx="16">
                  <c:v>0.7</c:v>
                </c:pt>
                <c:pt idx="17">
                  <c:v>4.8199999999999994</c:v>
                </c:pt>
                <c:pt idx="18">
                  <c:v>9.59</c:v>
                </c:pt>
                <c:pt idx="19">
                  <c:v>0.87</c:v>
                </c:pt>
                <c:pt idx="20">
                  <c:v>0.96</c:v>
                </c:pt>
                <c:pt idx="21">
                  <c:v>0.45</c:v>
                </c:pt>
                <c:pt idx="22">
                  <c:v>0.04</c:v>
                </c:pt>
                <c:pt idx="23">
                  <c:v>6.9099999999999984</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JULIO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1.1400000000000001</c:v>
                </c:pt>
                <c:pt idx="1">
                  <c:v>0.96</c:v>
                </c:pt>
                <c:pt idx="2">
                  <c:v>0.64</c:v>
                </c:pt>
                <c:pt idx="3">
                  <c:v>1.41</c:v>
                </c:pt>
                <c:pt idx="4">
                  <c:v>3.2499999999999996</c:v>
                </c:pt>
                <c:pt idx="5">
                  <c:v>2.2199999999999998</c:v>
                </c:pt>
                <c:pt idx="6">
                  <c:v>14.770000000000001</c:v>
                </c:pt>
                <c:pt idx="7">
                  <c:v>7.23</c:v>
                </c:pt>
                <c:pt idx="8">
                  <c:v>22.990000000000002</c:v>
                </c:pt>
                <c:pt idx="9">
                  <c:v>5.29</c:v>
                </c:pt>
                <c:pt idx="10">
                  <c:v>3.1799999999999997</c:v>
                </c:pt>
                <c:pt idx="11">
                  <c:v>1.58</c:v>
                </c:pt>
                <c:pt idx="12">
                  <c:v>1.7300000000000002</c:v>
                </c:pt>
                <c:pt idx="13">
                  <c:v>7.34</c:v>
                </c:pt>
                <c:pt idx="14">
                  <c:v>2.88</c:v>
                </c:pt>
                <c:pt idx="15">
                  <c:v>1.7599999999999998</c:v>
                </c:pt>
                <c:pt idx="16">
                  <c:v>0.35</c:v>
                </c:pt>
                <c:pt idx="17">
                  <c:v>4.49</c:v>
                </c:pt>
                <c:pt idx="18">
                  <c:v>7.3000000000000007</c:v>
                </c:pt>
                <c:pt idx="19">
                  <c:v>0.39</c:v>
                </c:pt>
                <c:pt idx="20">
                  <c:v>0.52</c:v>
                </c:pt>
                <c:pt idx="21">
                  <c:v>0.94</c:v>
                </c:pt>
                <c:pt idx="22">
                  <c:v>0.11000000000000001</c:v>
                </c:pt>
                <c:pt idx="23">
                  <c:v>7.4899999999999984</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AGOSTO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1.4600000000000002</c:v>
                </c:pt>
                <c:pt idx="1">
                  <c:v>0.84000000000000008</c:v>
                </c:pt>
                <c:pt idx="2">
                  <c:v>0.64</c:v>
                </c:pt>
                <c:pt idx="3">
                  <c:v>1.6099999999999999</c:v>
                </c:pt>
                <c:pt idx="4">
                  <c:v>1.8800000000000001</c:v>
                </c:pt>
                <c:pt idx="5">
                  <c:v>3.87</c:v>
                </c:pt>
                <c:pt idx="6">
                  <c:v>15.14</c:v>
                </c:pt>
                <c:pt idx="7">
                  <c:v>8.84</c:v>
                </c:pt>
                <c:pt idx="8">
                  <c:v>25.78</c:v>
                </c:pt>
                <c:pt idx="9">
                  <c:v>1.35</c:v>
                </c:pt>
                <c:pt idx="10">
                  <c:v>1.92</c:v>
                </c:pt>
                <c:pt idx="11">
                  <c:v>1.27</c:v>
                </c:pt>
                <c:pt idx="12">
                  <c:v>2.84</c:v>
                </c:pt>
                <c:pt idx="13">
                  <c:v>8.49</c:v>
                </c:pt>
                <c:pt idx="14">
                  <c:v>3.56</c:v>
                </c:pt>
                <c:pt idx="15">
                  <c:v>1.2</c:v>
                </c:pt>
                <c:pt idx="16">
                  <c:v>0.66999999999999993</c:v>
                </c:pt>
                <c:pt idx="17">
                  <c:v>3.3</c:v>
                </c:pt>
                <c:pt idx="18">
                  <c:v>4.57</c:v>
                </c:pt>
                <c:pt idx="19">
                  <c:v>0.32</c:v>
                </c:pt>
                <c:pt idx="20">
                  <c:v>0.52</c:v>
                </c:pt>
                <c:pt idx="21">
                  <c:v>0.89</c:v>
                </c:pt>
                <c:pt idx="22">
                  <c:v>0.06</c:v>
                </c:pt>
                <c:pt idx="23">
                  <c:v>8.9700000000000006</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SEPTIEMBRE 18</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1.1400000000000001</c:v>
                </c:pt>
                <c:pt idx="1">
                  <c:v>0.41000000000000003</c:v>
                </c:pt>
                <c:pt idx="2">
                  <c:v>0.48</c:v>
                </c:pt>
                <c:pt idx="3">
                  <c:v>1.3</c:v>
                </c:pt>
                <c:pt idx="4">
                  <c:v>1.7799999999999998</c:v>
                </c:pt>
                <c:pt idx="5">
                  <c:v>4.3099999999999996</c:v>
                </c:pt>
                <c:pt idx="6">
                  <c:v>23.74</c:v>
                </c:pt>
                <c:pt idx="7">
                  <c:v>7.34</c:v>
                </c:pt>
                <c:pt idx="8">
                  <c:v>21.08</c:v>
                </c:pt>
                <c:pt idx="9">
                  <c:v>2.3000000000000003</c:v>
                </c:pt>
                <c:pt idx="10">
                  <c:v>2.93</c:v>
                </c:pt>
                <c:pt idx="11">
                  <c:v>3.22</c:v>
                </c:pt>
                <c:pt idx="12">
                  <c:v>1.05</c:v>
                </c:pt>
                <c:pt idx="13">
                  <c:v>9.7600000000000016</c:v>
                </c:pt>
                <c:pt idx="14">
                  <c:v>1.3</c:v>
                </c:pt>
                <c:pt idx="15">
                  <c:v>0.84</c:v>
                </c:pt>
                <c:pt idx="16">
                  <c:v>1.25</c:v>
                </c:pt>
                <c:pt idx="17">
                  <c:v>3.1799999999999997</c:v>
                </c:pt>
                <c:pt idx="18">
                  <c:v>4.08</c:v>
                </c:pt>
                <c:pt idx="19">
                  <c:v>0.2</c:v>
                </c:pt>
                <c:pt idx="20">
                  <c:v>0.21000000000000002</c:v>
                </c:pt>
                <c:pt idx="21">
                  <c:v>0.82</c:v>
                </c:pt>
                <c:pt idx="22">
                  <c:v>0.22</c:v>
                </c:pt>
                <c:pt idx="23">
                  <c:v>7.0599999999999987</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83262464"/>
        <c:axId val="83293312"/>
      </c:lineChart>
      <c:catAx>
        <c:axId val="83262464"/>
        <c:scaling>
          <c:orientation val="minMax"/>
        </c:scaling>
        <c:delete val="0"/>
        <c:axPos val="b"/>
        <c:numFmt formatCode="General" sourceLinked="0"/>
        <c:majorTickMark val="out"/>
        <c:minorTickMark val="none"/>
        <c:tickLblPos val="nextTo"/>
        <c:crossAx val="83293312"/>
        <c:crosses val="autoZero"/>
        <c:auto val="1"/>
        <c:lblAlgn val="ctr"/>
        <c:lblOffset val="100"/>
        <c:noMultiLvlLbl val="0"/>
      </c:catAx>
      <c:valAx>
        <c:axId val="83293312"/>
        <c:scaling>
          <c:orientation val="minMax"/>
        </c:scaling>
        <c:delete val="0"/>
        <c:axPos val="l"/>
        <c:numFmt formatCode="0.0" sourceLinked="1"/>
        <c:majorTickMark val="out"/>
        <c:minorTickMark val="none"/>
        <c:tickLblPos val="nextTo"/>
        <c:crossAx val="83262464"/>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74309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3236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Septiembre 2018</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510540</xdr:colOff>
      <xdr:row>0</xdr:row>
      <xdr:rowOff>68580</xdr:rowOff>
    </xdr:from>
    <xdr:to>
      <xdr:col>11</xdr:col>
      <xdr:colOff>716473</xdr:colOff>
      <xdr:row>3</xdr:row>
      <xdr:rowOff>127389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0380" y="6858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T.España</v>
      </c>
    </row>
    <row r="9" spans="3:18" x14ac:dyDescent="0.3">
      <c r="C9" s="7" t="s">
        <v>260</v>
      </c>
      <c r="D9" s="7" t="s">
        <v>261</v>
      </c>
      <c r="F9" s="6"/>
      <c r="G9" s="43" t="str">
        <f>'TAM Aceite de Oliva'!E9</f>
        <v xml:space="preserve"> OCTUBRE 17</v>
      </c>
      <c r="H9" s="43" t="str">
        <f>'TAM Aceite de Oliva'!F9</f>
        <v xml:space="preserve"> NOVIEMBRE 17</v>
      </c>
      <c r="I9" s="43" t="str">
        <f>'TAM Aceite de Oliva'!G9</f>
        <v xml:space="preserve"> DICIEMBRE 17</v>
      </c>
      <c r="J9" s="43" t="str">
        <f>'TAM Aceite de Oliva'!H9</f>
        <v xml:space="preserve"> ENERO 18</v>
      </c>
      <c r="K9" s="43" t="str">
        <f>'TAM Aceite de Oliva'!I9</f>
        <v xml:space="preserve"> FEBRERO 18</v>
      </c>
      <c r="L9" s="43" t="str">
        <f>'TAM Aceite de Oliva'!J9</f>
        <v xml:space="preserve"> MARZO 18</v>
      </c>
      <c r="M9" s="43" t="str">
        <f>'TAM Aceite de Oliva'!K9</f>
        <v xml:space="preserve"> ABRIL 18</v>
      </c>
      <c r="N9" s="43" t="str">
        <f>'TAM Aceite de Oliva'!L9</f>
        <v xml:space="preserve"> MAYO 18</v>
      </c>
      <c r="O9" s="43" t="str">
        <f>'TAM Aceite de Oliva'!M9</f>
        <v xml:space="preserve"> JUNIO 18</v>
      </c>
      <c r="P9" s="43" t="str">
        <f>'TAM Aceite de Oliva'!N9</f>
        <v xml:space="preserve"> JULIO 18</v>
      </c>
      <c r="Q9" s="43" t="str">
        <f>'TAM Aceite de Oliva'!O9</f>
        <v xml:space="preserve"> AGOSTO 18</v>
      </c>
      <c r="R9" s="43" t="str">
        <f>'TAM Aceite de Oliva'!P9</f>
        <v xml:space="preserve"> SEPTIEMBRE 18</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1.34</v>
      </c>
      <c r="H10" s="44">
        <f>CHOOSE(Enlaces!$G$1,'TAM Aceite de Oliva'!F10,'TAM Aceite Virgen'!F10,'TAM Aceite Virgen Extra'!F10)</f>
        <v>0.91000000000000014</v>
      </c>
      <c r="I10" s="44">
        <f>CHOOSE(Enlaces!$G$1,'TAM Aceite de Oliva'!G10,'TAM Aceite Virgen'!G10,'TAM Aceite Virgen Extra'!G10)</f>
        <v>1.3</v>
      </c>
      <c r="J10" s="44">
        <f>CHOOSE(Enlaces!$G$1,'TAM Aceite de Oliva'!H10,'TAM Aceite Virgen'!H10,'TAM Aceite Virgen Extra'!H10)</f>
        <v>1.1600000000000001</v>
      </c>
      <c r="K10" s="44">
        <f>CHOOSE(Enlaces!$G$1,'TAM Aceite de Oliva'!I10,'TAM Aceite Virgen'!I10,'TAM Aceite Virgen Extra'!I10)</f>
        <v>0.94</v>
      </c>
      <c r="L10" s="44">
        <f>CHOOSE(Enlaces!$G$1,'TAM Aceite de Oliva'!J10,'TAM Aceite Virgen'!J10,'TAM Aceite Virgen Extra'!J10)</f>
        <v>1.1400000000000001</v>
      </c>
      <c r="M10" s="44">
        <f>CHOOSE(Enlaces!$G$1,'TAM Aceite de Oliva'!K10,'TAM Aceite Virgen'!K10,'TAM Aceite Virgen Extra'!K10)</f>
        <v>1.4100000000000001</v>
      </c>
      <c r="N10" s="44">
        <f>CHOOSE(Enlaces!$G$1,'TAM Aceite de Oliva'!L10,'TAM Aceite Virgen'!L10,'TAM Aceite Virgen Extra'!L10)</f>
        <v>1.1000000000000001</v>
      </c>
      <c r="O10" s="44">
        <f>CHOOSE(Enlaces!$G$1,'TAM Aceite de Oliva'!M10,'TAM Aceite Virgen'!M10,'TAM Aceite Virgen Extra'!M10)</f>
        <v>2.23</v>
      </c>
      <c r="P10" s="44">
        <f>CHOOSE(Enlaces!$G$1,'TAM Aceite de Oliva'!N10,'TAM Aceite Virgen'!N10,'TAM Aceite Virgen Extra'!N10)</f>
        <v>1.1400000000000001</v>
      </c>
      <c r="Q10" s="44">
        <f>CHOOSE(Enlaces!$G$1,'TAM Aceite de Oliva'!O10,'TAM Aceite Virgen'!O10,'TAM Aceite Virgen Extra'!O10)</f>
        <v>1.4600000000000002</v>
      </c>
      <c r="R10" s="44">
        <f>CHOOSE(Enlaces!$G$1,'TAM Aceite de Oliva'!P10,'TAM Aceite Virgen'!P10,'TAM Aceite Virgen Extra'!P10)</f>
        <v>1.1400000000000001</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0.5</v>
      </c>
      <c r="H11" s="44">
        <f>CHOOSE(Enlaces!$G$1,'TAM Aceite de Oliva'!F11,'TAM Aceite Virgen'!F11,'TAM Aceite Virgen Extra'!F11)</f>
        <v>0.53</v>
      </c>
      <c r="I11" s="44">
        <f>CHOOSE(Enlaces!$G$1,'TAM Aceite de Oliva'!G11,'TAM Aceite Virgen'!G11,'TAM Aceite Virgen Extra'!G11)</f>
        <v>0.96000000000000008</v>
      </c>
      <c r="J11" s="44">
        <f>CHOOSE(Enlaces!$G$1,'TAM Aceite de Oliva'!H11,'TAM Aceite Virgen'!H11,'TAM Aceite Virgen Extra'!H11)</f>
        <v>0.7</v>
      </c>
      <c r="K11" s="44">
        <f>CHOOSE(Enlaces!$G$1,'TAM Aceite de Oliva'!I11,'TAM Aceite Virgen'!I11,'TAM Aceite Virgen Extra'!I11)</f>
        <v>0.68</v>
      </c>
      <c r="L11" s="44">
        <f>CHOOSE(Enlaces!$G$1,'TAM Aceite de Oliva'!J11,'TAM Aceite Virgen'!J11,'TAM Aceite Virgen Extra'!J11)</f>
        <v>0.39</v>
      </c>
      <c r="M11" s="44">
        <f>CHOOSE(Enlaces!$G$1,'TAM Aceite de Oliva'!K11,'TAM Aceite Virgen'!K11,'TAM Aceite Virgen Extra'!K11)</f>
        <v>1.3900000000000001</v>
      </c>
      <c r="N11" s="44">
        <f>CHOOSE(Enlaces!$G$1,'TAM Aceite de Oliva'!L11,'TAM Aceite Virgen'!L11,'TAM Aceite Virgen Extra'!L11)</f>
        <v>0.59</v>
      </c>
      <c r="O11" s="44">
        <f>CHOOSE(Enlaces!$G$1,'TAM Aceite de Oliva'!M11,'TAM Aceite Virgen'!M11,'TAM Aceite Virgen Extra'!M11)</f>
        <v>0.70000000000000007</v>
      </c>
      <c r="P11" s="44">
        <f>CHOOSE(Enlaces!$G$1,'TAM Aceite de Oliva'!N11,'TAM Aceite Virgen'!N11,'TAM Aceite Virgen Extra'!N11)</f>
        <v>0.96</v>
      </c>
      <c r="Q11" s="44">
        <f>CHOOSE(Enlaces!$G$1,'TAM Aceite de Oliva'!O11,'TAM Aceite Virgen'!O11,'TAM Aceite Virgen Extra'!O11)</f>
        <v>0.84000000000000008</v>
      </c>
      <c r="R11" s="44">
        <f>CHOOSE(Enlaces!$G$1,'TAM Aceite de Oliva'!P11,'TAM Aceite Virgen'!P11,'TAM Aceite Virgen Extra'!P11)</f>
        <v>0.41000000000000003</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0.41000000000000003</v>
      </c>
      <c r="H12" s="44">
        <f>CHOOSE(Enlaces!$G$1,'TAM Aceite de Oliva'!F12,'TAM Aceite Virgen'!F12,'TAM Aceite Virgen Extra'!F12)</f>
        <v>0.38</v>
      </c>
      <c r="I12" s="44">
        <f>CHOOSE(Enlaces!$G$1,'TAM Aceite de Oliva'!G12,'TAM Aceite Virgen'!G12,'TAM Aceite Virgen Extra'!G12)</f>
        <v>0.24000000000000002</v>
      </c>
      <c r="J12" s="44">
        <f>CHOOSE(Enlaces!$G$1,'TAM Aceite de Oliva'!H12,'TAM Aceite Virgen'!H12,'TAM Aceite Virgen Extra'!H12)</f>
        <v>0.2</v>
      </c>
      <c r="K12" s="44">
        <f>CHOOSE(Enlaces!$G$1,'TAM Aceite de Oliva'!I12,'TAM Aceite Virgen'!I12,'TAM Aceite Virgen Extra'!I12)</f>
        <v>0.57000000000000006</v>
      </c>
      <c r="L12" s="44">
        <f>CHOOSE(Enlaces!$G$1,'TAM Aceite de Oliva'!J12,'TAM Aceite Virgen'!J12,'TAM Aceite Virgen Extra'!J12)</f>
        <v>0.13</v>
      </c>
      <c r="M12" s="44">
        <f>CHOOSE(Enlaces!$G$1,'TAM Aceite de Oliva'!K12,'TAM Aceite Virgen'!K12,'TAM Aceite Virgen Extra'!K12)</f>
        <v>0.99</v>
      </c>
      <c r="N12" s="44">
        <f>CHOOSE(Enlaces!$G$1,'TAM Aceite de Oliva'!L12,'TAM Aceite Virgen'!L12,'TAM Aceite Virgen Extra'!L12)</f>
        <v>0.29000000000000004</v>
      </c>
      <c r="O12" s="44">
        <f>CHOOSE(Enlaces!$G$1,'TAM Aceite de Oliva'!M12,'TAM Aceite Virgen'!M12,'TAM Aceite Virgen Extra'!M12)</f>
        <v>1.0899999999999999</v>
      </c>
      <c r="P12" s="44">
        <f>CHOOSE(Enlaces!$G$1,'TAM Aceite de Oliva'!N12,'TAM Aceite Virgen'!N12,'TAM Aceite Virgen Extra'!N12)</f>
        <v>0.64</v>
      </c>
      <c r="Q12" s="44">
        <f>CHOOSE(Enlaces!$G$1,'TAM Aceite de Oliva'!O12,'TAM Aceite Virgen'!O12,'TAM Aceite Virgen Extra'!O12)</f>
        <v>0.64</v>
      </c>
      <c r="R12" s="44">
        <f>CHOOSE(Enlaces!$G$1,'TAM Aceite de Oliva'!P12,'TAM Aceite Virgen'!P12,'TAM Aceite Virgen Extra'!P12)</f>
        <v>0.48</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1.3900000000000001</v>
      </c>
      <c r="H13" s="44">
        <f>CHOOSE(Enlaces!$G$1,'TAM Aceite de Oliva'!F13,'TAM Aceite Virgen'!F13,'TAM Aceite Virgen Extra'!F13)</f>
        <v>0.42</v>
      </c>
      <c r="I13" s="44">
        <f>CHOOSE(Enlaces!$G$1,'TAM Aceite de Oliva'!G13,'TAM Aceite Virgen'!G13,'TAM Aceite Virgen Extra'!G13)</f>
        <v>0.52</v>
      </c>
      <c r="J13" s="44">
        <f>CHOOSE(Enlaces!$G$1,'TAM Aceite de Oliva'!H13,'TAM Aceite Virgen'!H13,'TAM Aceite Virgen Extra'!H13)</f>
        <v>0.62</v>
      </c>
      <c r="K13" s="44">
        <f>CHOOSE(Enlaces!$G$1,'TAM Aceite de Oliva'!I13,'TAM Aceite Virgen'!I13,'TAM Aceite Virgen Extra'!I13)</f>
        <v>1.1299999999999999</v>
      </c>
      <c r="L13" s="44">
        <f>CHOOSE(Enlaces!$G$1,'TAM Aceite de Oliva'!J13,'TAM Aceite Virgen'!J13,'TAM Aceite Virgen Extra'!J13)</f>
        <v>0.58000000000000007</v>
      </c>
      <c r="M13" s="44">
        <f>CHOOSE(Enlaces!$G$1,'TAM Aceite de Oliva'!K13,'TAM Aceite Virgen'!K13,'TAM Aceite Virgen Extra'!K13)</f>
        <v>0.47000000000000003</v>
      </c>
      <c r="N13" s="44">
        <f>CHOOSE(Enlaces!$G$1,'TAM Aceite de Oliva'!L13,'TAM Aceite Virgen'!L13,'TAM Aceite Virgen Extra'!L13)</f>
        <v>0.55000000000000004</v>
      </c>
      <c r="O13" s="44">
        <f>CHOOSE(Enlaces!$G$1,'TAM Aceite de Oliva'!M13,'TAM Aceite Virgen'!M13,'TAM Aceite Virgen Extra'!M13)</f>
        <v>1.4200000000000002</v>
      </c>
      <c r="P13" s="44">
        <f>CHOOSE(Enlaces!$G$1,'TAM Aceite de Oliva'!N13,'TAM Aceite Virgen'!N13,'TAM Aceite Virgen Extra'!N13)</f>
        <v>1.41</v>
      </c>
      <c r="Q13" s="44">
        <f>CHOOSE(Enlaces!$G$1,'TAM Aceite de Oliva'!O13,'TAM Aceite Virgen'!O13,'TAM Aceite Virgen Extra'!O13)</f>
        <v>1.6099999999999999</v>
      </c>
      <c r="R13" s="44">
        <f>CHOOSE(Enlaces!$G$1,'TAM Aceite de Oliva'!P13,'TAM Aceite Virgen'!P13,'TAM Aceite Virgen Extra'!P13)</f>
        <v>1.3</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0.7</v>
      </c>
      <c r="H14" s="44">
        <f>CHOOSE(Enlaces!$G$1,'TAM Aceite de Oliva'!F14,'TAM Aceite Virgen'!F14,'TAM Aceite Virgen Extra'!F14)</f>
        <v>0.17</v>
      </c>
      <c r="I14" s="44">
        <f>CHOOSE(Enlaces!$G$1,'TAM Aceite de Oliva'!G14,'TAM Aceite Virgen'!G14,'TAM Aceite Virgen Extra'!G14)</f>
        <v>0.1</v>
      </c>
      <c r="J14" s="44">
        <f>CHOOSE(Enlaces!$G$1,'TAM Aceite de Oliva'!H14,'TAM Aceite Virgen'!H14,'TAM Aceite Virgen Extra'!H14)</f>
        <v>0.52</v>
      </c>
      <c r="K14" s="44">
        <f>CHOOSE(Enlaces!$G$1,'TAM Aceite de Oliva'!I14,'TAM Aceite Virgen'!I14,'TAM Aceite Virgen Extra'!I14)</f>
        <v>0.24000000000000002</v>
      </c>
      <c r="L14" s="44">
        <f>CHOOSE(Enlaces!$G$1,'TAM Aceite de Oliva'!J14,'TAM Aceite Virgen'!J14,'TAM Aceite Virgen Extra'!J14)</f>
        <v>0.22999999999999998</v>
      </c>
      <c r="M14" s="44">
        <f>CHOOSE(Enlaces!$G$1,'TAM Aceite de Oliva'!K14,'TAM Aceite Virgen'!K14,'TAM Aceite Virgen Extra'!K14)</f>
        <v>0.12</v>
      </c>
      <c r="N14" s="44">
        <f>CHOOSE(Enlaces!$G$1,'TAM Aceite de Oliva'!L14,'TAM Aceite Virgen'!L14,'TAM Aceite Virgen Extra'!L14)</f>
        <v>1.22</v>
      </c>
      <c r="O14" s="44">
        <f>CHOOSE(Enlaces!$G$1,'TAM Aceite de Oliva'!M14,'TAM Aceite Virgen'!M14,'TAM Aceite Virgen Extra'!M14)</f>
        <v>2.95</v>
      </c>
      <c r="P14" s="44">
        <f>CHOOSE(Enlaces!$G$1,'TAM Aceite de Oliva'!N14,'TAM Aceite Virgen'!N14,'TAM Aceite Virgen Extra'!N14)</f>
        <v>3.2499999999999996</v>
      </c>
      <c r="Q14" s="44">
        <f>CHOOSE(Enlaces!$G$1,'TAM Aceite de Oliva'!O14,'TAM Aceite Virgen'!O14,'TAM Aceite Virgen Extra'!O14)</f>
        <v>1.8800000000000001</v>
      </c>
      <c r="R14" s="44">
        <f>CHOOSE(Enlaces!$G$1,'TAM Aceite de Oliva'!P14,'TAM Aceite Virgen'!P14,'TAM Aceite Virgen Extra'!P14)</f>
        <v>1.7799999999999998</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0.64</v>
      </c>
      <c r="H15" s="44">
        <f>CHOOSE(Enlaces!$G$1,'TAM Aceite de Oliva'!F15,'TAM Aceite Virgen'!F15,'TAM Aceite Virgen Extra'!F15)</f>
        <v>0.48000000000000004</v>
      </c>
      <c r="I15" s="44">
        <f>CHOOSE(Enlaces!$G$1,'TAM Aceite de Oliva'!G15,'TAM Aceite Virgen'!G15,'TAM Aceite Virgen Extra'!G15)</f>
        <v>0.43</v>
      </c>
      <c r="J15" s="44">
        <f>CHOOSE(Enlaces!$G$1,'TAM Aceite de Oliva'!H15,'TAM Aceite Virgen'!H15,'TAM Aceite Virgen Extra'!H15)</f>
        <v>0.49</v>
      </c>
      <c r="K15" s="44">
        <f>CHOOSE(Enlaces!$G$1,'TAM Aceite de Oliva'!I15,'TAM Aceite Virgen'!I15,'TAM Aceite Virgen Extra'!I15)</f>
        <v>0.96000000000000008</v>
      </c>
      <c r="L15" s="44">
        <f>CHOOSE(Enlaces!$G$1,'TAM Aceite de Oliva'!J15,'TAM Aceite Virgen'!J15,'TAM Aceite Virgen Extra'!J15)</f>
        <v>1.25</v>
      </c>
      <c r="M15" s="44">
        <f>CHOOSE(Enlaces!$G$1,'TAM Aceite de Oliva'!K15,'TAM Aceite Virgen'!K15,'TAM Aceite Virgen Extra'!K15)</f>
        <v>0.63</v>
      </c>
      <c r="N15" s="44">
        <f>CHOOSE(Enlaces!$G$1,'TAM Aceite de Oliva'!L15,'TAM Aceite Virgen'!L15,'TAM Aceite Virgen Extra'!L15)</f>
        <v>0.95</v>
      </c>
      <c r="O15" s="44">
        <f>CHOOSE(Enlaces!$G$1,'TAM Aceite de Oliva'!M15,'TAM Aceite Virgen'!M15,'TAM Aceite Virgen Extra'!M15)</f>
        <v>2.73</v>
      </c>
      <c r="P15" s="44">
        <f>CHOOSE(Enlaces!$G$1,'TAM Aceite de Oliva'!N15,'TAM Aceite Virgen'!N15,'TAM Aceite Virgen Extra'!N15)</f>
        <v>2.2199999999999998</v>
      </c>
      <c r="Q15" s="44">
        <f>CHOOSE(Enlaces!$G$1,'TAM Aceite de Oliva'!O15,'TAM Aceite Virgen'!O15,'TAM Aceite Virgen Extra'!O15)</f>
        <v>3.87</v>
      </c>
      <c r="R15" s="44">
        <f>CHOOSE(Enlaces!$G$1,'TAM Aceite de Oliva'!P15,'TAM Aceite Virgen'!P15,'TAM Aceite Virgen Extra'!P15)</f>
        <v>4.3099999999999996</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0.56000000000000005</v>
      </c>
      <c r="H16" s="44">
        <f>CHOOSE(Enlaces!$G$1,'TAM Aceite de Oliva'!F16,'TAM Aceite Virgen'!F16,'TAM Aceite Virgen Extra'!F16)</f>
        <v>0.99</v>
      </c>
      <c r="I16" s="44">
        <f>CHOOSE(Enlaces!$G$1,'TAM Aceite de Oliva'!G16,'TAM Aceite Virgen'!G16,'TAM Aceite Virgen Extra'!G16)</f>
        <v>0.77</v>
      </c>
      <c r="J16" s="44">
        <f>CHOOSE(Enlaces!$G$1,'TAM Aceite de Oliva'!H16,'TAM Aceite Virgen'!H16,'TAM Aceite Virgen Extra'!H16)</f>
        <v>1.36</v>
      </c>
      <c r="K16" s="44">
        <f>CHOOSE(Enlaces!$G$1,'TAM Aceite de Oliva'!I16,'TAM Aceite Virgen'!I16,'TAM Aceite Virgen Extra'!I16)</f>
        <v>0.28000000000000003</v>
      </c>
      <c r="L16" s="44">
        <f>CHOOSE(Enlaces!$G$1,'TAM Aceite de Oliva'!J16,'TAM Aceite Virgen'!J16,'TAM Aceite Virgen Extra'!J16)</f>
        <v>1.84</v>
      </c>
      <c r="M16" s="44">
        <f>CHOOSE(Enlaces!$G$1,'TAM Aceite de Oliva'!K16,'TAM Aceite Virgen'!K16,'TAM Aceite Virgen Extra'!K16)</f>
        <v>2.2199999999999998</v>
      </c>
      <c r="N16" s="44">
        <f>CHOOSE(Enlaces!$G$1,'TAM Aceite de Oliva'!L16,'TAM Aceite Virgen'!L16,'TAM Aceite Virgen Extra'!L16)</f>
        <v>3.5599999999999996</v>
      </c>
      <c r="O16" s="44">
        <f>CHOOSE(Enlaces!$G$1,'TAM Aceite de Oliva'!M16,'TAM Aceite Virgen'!M16,'TAM Aceite Virgen Extra'!M16)</f>
        <v>5.51</v>
      </c>
      <c r="P16" s="44">
        <f>CHOOSE(Enlaces!$G$1,'TAM Aceite de Oliva'!N16,'TAM Aceite Virgen'!N16,'TAM Aceite Virgen Extra'!N16)</f>
        <v>14.770000000000001</v>
      </c>
      <c r="Q16" s="44">
        <f>CHOOSE(Enlaces!$G$1,'TAM Aceite de Oliva'!O16,'TAM Aceite Virgen'!O16,'TAM Aceite Virgen Extra'!O16)</f>
        <v>15.14</v>
      </c>
      <c r="R16" s="44">
        <f>CHOOSE(Enlaces!$G$1,'TAM Aceite de Oliva'!P16,'TAM Aceite Virgen'!P16,'TAM Aceite Virgen Extra'!P16)</f>
        <v>23.74</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3.8200000000000003</v>
      </c>
      <c r="H17" s="44">
        <f>CHOOSE(Enlaces!$G$1,'TAM Aceite de Oliva'!F17,'TAM Aceite Virgen'!F17,'TAM Aceite Virgen Extra'!F17)</f>
        <v>1.97</v>
      </c>
      <c r="I17" s="44">
        <f>CHOOSE(Enlaces!$G$1,'TAM Aceite de Oliva'!G17,'TAM Aceite Virgen'!G17,'TAM Aceite Virgen Extra'!G17)</f>
        <v>2.29</v>
      </c>
      <c r="J17" s="44">
        <f>CHOOSE(Enlaces!$G$1,'TAM Aceite de Oliva'!H17,'TAM Aceite Virgen'!H17,'TAM Aceite Virgen Extra'!H17)</f>
        <v>3.6</v>
      </c>
      <c r="K17" s="44">
        <f>CHOOSE(Enlaces!$G$1,'TAM Aceite de Oliva'!I17,'TAM Aceite Virgen'!I17,'TAM Aceite Virgen Extra'!I17)</f>
        <v>8.15</v>
      </c>
      <c r="L17" s="44">
        <f>CHOOSE(Enlaces!$G$1,'TAM Aceite de Oliva'!J17,'TAM Aceite Virgen'!J17,'TAM Aceite Virgen Extra'!J17)</f>
        <v>5.59</v>
      </c>
      <c r="M17" s="44">
        <f>CHOOSE(Enlaces!$G$1,'TAM Aceite de Oliva'!K17,'TAM Aceite Virgen'!K17,'TAM Aceite Virgen Extra'!K17)</f>
        <v>6.2200000000000015</v>
      </c>
      <c r="N17" s="44">
        <f>CHOOSE(Enlaces!$G$1,'TAM Aceite de Oliva'!L17,'TAM Aceite Virgen'!L17,'TAM Aceite Virgen Extra'!L17)</f>
        <v>7.24</v>
      </c>
      <c r="O17" s="44">
        <f>CHOOSE(Enlaces!$G$1,'TAM Aceite de Oliva'!M17,'TAM Aceite Virgen'!M17,'TAM Aceite Virgen Extra'!M17)</f>
        <v>6.6</v>
      </c>
      <c r="P17" s="44">
        <f>CHOOSE(Enlaces!$G$1,'TAM Aceite de Oliva'!N17,'TAM Aceite Virgen'!N17,'TAM Aceite Virgen Extra'!N17)</f>
        <v>7.23</v>
      </c>
      <c r="Q17" s="44">
        <f>CHOOSE(Enlaces!$G$1,'TAM Aceite de Oliva'!O17,'TAM Aceite Virgen'!O17,'TAM Aceite Virgen Extra'!O17)</f>
        <v>8.84</v>
      </c>
      <c r="R17" s="44">
        <f>CHOOSE(Enlaces!$G$1,'TAM Aceite de Oliva'!P17,'TAM Aceite Virgen'!P17,'TAM Aceite Virgen Extra'!P17)</f>
        <v>7.34</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7.3999999999999995</v>
      </c>
      <c r="H18" s="44">
        <f>CHOOSE(Enlaces!$G$1,'TAM Aceite de Oliva'!F18,'TAM Aceite Virgen'!F18,'TAM Aceite Virgen Extra'!F18)</f>
        <v>6.67</v>
      </c>
      <c r="I18" s="44">
        <f>CHOOSE(Enlaces!$G$1,'TAM Aceite de Oliva'!G18,'TAM Aceite Virgen'!G18,'TAM Aceite Virgen Extra'!G18)</f>
        <v>11.71</v>
      </c>
      <c r="J18" s="44">
        <f>CHOOSE(Enlaces!$G$1,'TAM Aceite de Oliva'!H18,'TAM Aceite Virgen'!H18,'TAM Aceite Virgen Extra'!H18)</f>
        <v>6.08</v>
      </c>
      <c r="K18" s="44">
        <f>CHOOSE(Enlaces!$G$1,'TAM Aceite de Oliva'!I18,'TAM Aceite Virgen'!I18,'TAM Aceite Virgen Extra'!I18)</f>
        <v>6.31</v>
      </c>
      <c r="L18" s="44">
        <f>CHOOSE(Enlaces!$G$1,'TAM Aceite de Oliva'!J18,'TAM Aceite Virgen'!J18,'TAM Aceite Virgen Extra'!J18)</f>
        <v>10.52</v>
      </c>
      <c r="M18" s="44">
        <f>CHOOSE(Enlaces!$G$1,'TAM Aceite de Oliva'!K18,'TAM Aceite Virgen'!K18,'TAM Aceite Virgen Extra'!K18)</f>
        <v>7.3999999999999995</v>
      </c>
      <c r="N18" s="44">
        <f>CHOOSE(Enlaces!$G$1,'TAM Aceite de Oliva'!L18,'TAM Aceite Virgen'!L18,'TAM Aceite Virgen Extra'!L18)</f>
        <v>15.01</v>
      </c>
      <c r="O18" s="44">
        <f>CHOOSE(Enlaces!$G$1,'TAM Aceite de Oliva'!M18,'TAM Aceite Virgen'!M18,'TAM Aceite Virgen Extra'!M18)</f>
        <v>19.86</v>
      </c>
      <c r="P18" s="44">
        <f>CHOOSE(Enlaces!$G$1,'TAM Aceite de Oliva'!N18,'TAM Aceite Virgen'!N18,'TAM Aceite Virgen Extra'!N18)</f>
        <v>22.990000000000002</v>
      </c>
      <c r="Q18" s="44">
        <f>CHOOSE(Enlaces!$G$1,'TAM Aceite de Oliva'!O18,'TAM Aceite Virgen'!O18,'TAM Aceite Virgen Extra'!O18)</f>
        <v>25.78</v>
      </c>
      <c r="R18" s="44">
        <f>CHOOSE(Enlaces!$G$1,'TAM Aceite de Oliva'!P18,'TAM Aceite Virgen'!P18,'TAM Aceite Virgen Extra'!P18)</f>
        <v>21.08</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5.0199999999999996</v>
      </c>
      <c r="H19" s="44">
        <f>CHOOSE(Enlaces!$G$1,'TAM Aceite de Oliva'!F19,'TAM Aceite Virgen'!F19,'TAM Aceite Virgen Extra'!F19)</f>
        <v>7.9499999999999993</v>
      </c>
      <c r="I19" s="44">
        <f>CHOOSE(Enlaces!$G$1,'TAM Aceite de Oliva'!G19,'TAM Aceite Virgen'!G19,'TAM Aceite Virgen Extra'!G19)</f>
        <v>7.43</v>
      </c>
      <c r="J19" s="44">
        <f>CHOOSE(Enlaces!$G$1,'TAM Aceite de Oliva'!H19,'TAM Aceite Virgen'!H19,'TAM Aceite Virgen Extra'!H19)</f>
        <v>7.35</v>
      </c>
      <c r="K19" s="44">
        <f>CHOOSE(Enlaces!$G$1,'TAM Aceite de Oliva'!I19,'TAM Aceite Virgen'!I19,'TAM Aceite Virgen Extra'!I19)</f>
        <v>7.09</v>
      </c>
      <c r="L19" s="44">
        <f>CHOOSE(Enlaces!$G$1,'TAM Aceite de Oliva'!J19,'TAM Aceite Virgen'!J19,'TAM Aceite Virgen Extra'!J19)</f>
        <v>5.74</v>
      </c>
      <c r="M19" s="44">
        <f>CHOOSE(Enlaces!$G$1,'TAM Aceite de Oliva'!K19,'TAM Aceite Virgen'!K19,'TAM Aceite Virgen Extra'!K19)</f>
        <v>11</v>
      </c>
      <c r="N19" s="44">
        <f>CHOOSE(Enlaces!$G$1,'TAM Aceite de Oliva'!L19,'TAM Aceite Virgen'!L19,'TAM Aceite Virgen Extra'!L19)</f>
        <v>16.61</v>
      </c>
      <c r="O19" s="44">
        <f>CHOOSE(Enlaces!$G$1,'TAM Aceite de Oliva'!M19,'TAM Aceite Virgen'!M19,'TAM Aceite Virgen Extra'!M19)</f>
        <v>13.03</v>
      </c>
      <c r="P19" s="44">
        <f>CHOOSE(Enlaces!$G$1,'TAM Aceite de Oliva'!N19,'TAM Aceite Virgen'!N19,'TAM Aceite Virgen Extra'!N19)</f>
        <v>5.29</v>
      </c>
      <c r="Q19" s="44">
        <f>CHOOSE(Enlaces!$G$1,'TAM Aceite de Oliva'!O19,'TAM Aceite Virgen'!O19,'TAM Aceite Virgen Extra'!O19)</f>
        <v>1.35</v>
      </c>
      <c r="R19" s="44">
        <f>CHOOSE(Enlaces!$G$1,'TAM Aceite de Oliva'!P19,'TAM Aceite Virgen'!P19,'TAM Aceite Virgen Extra'!P19)</f>
        <v>2.3000000000000003</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37.43</v>
      </c>
      <c r="H20" s="44">
        <f>CHOOSE(Enlaces!$G$1,'TAM Aceite de Oliva'!F20,'TAM Aceite Virgen'!F20,'TAM Aceite Virgen Extra'!F20)</f>
        <v>36.550000000000004</v>
      </c>
      <c r="I20" s="44">
        <f>CHOOSE(Enlaces!$G$1,'TAM Aceite de Oliva'!G20,'TAM Aceite Virgen'!G20,'TAM Aceite Virgen Extra'!G20)</f>
        <v>29.709999999999997</v>
      </c>
      <c r="J20" s="44">
        <f>CHOOSE(Enlaces!$G$1,'TAM Aceite de Oliva'!H20,'TAM Aceite Virgen'!H20,'TAM Aceite Virgen Extra'!H20)</f>
        <v>28.32</v>
      </c>
      <c r="K20" s="44">
        <f>CHOOSE(Enlaces!$G$1,'TAM Aceite de Oliva'!I20,'TAM Aceite Virgen'!I20,'TAM Aceite Virgen Extra'!I20)</f>
        <v>35.22</v>
      </c>
      <c r="L20" s="44">
        <f>CHOOSE(Enlaces!$G$1,'TAM Aceite de Oliva'!J20,'TAM Aceite Virgen'!J20,'TAM Aceite Virgen Extra'!J20)</f>
        <v>27.299999999999997</v>
      </c>
      <c r="M20" s="44">
        <f>CHOOSE(Enlaces!$G$1,'TAM Aceite de Oliva'!K20,'TAM Aceite Virgen'!K20,'TAM Aceite Virgen Extra'!K20)</f>
        <v>23.07</v>
      </c>
      <c r="N20" s="44">
        <f>CHOOSE(Enlaces!$G$1,'TAM Aceite de Oliva'!L20,'TAM Aceite Virgen'!L20,'TAM Aceite Virgen Extra'!L20)</f>
        <v>13.64</v>
      </c>
      <c r="O20" s="44">
        <f>CHOOSE(Enlaces!$G$1,'TAM Aceite de Oliva'!M20,'TAM Aceite Virgen'!M20,'TAM Aceite Virgen Extra'!M20)</f>
        <v>4</v>
      </c>
      <c r="P20" s="44">
        <f>CHOOSE(Enlaces!$G$1,'TAM Aceite de Oliva'!N20,'TAM Aceite Virgen'!N20,'TAM Aceite Virgen Extra'!N20)</f>
        <v>3.1799999999999997</v>
      </c>
      <c r="Q20" s="44">
        <f>CHOOSE(Enlaces!$G$1,'TAM Aceite de Oliva'!O20,'TAM Aceite Virgen'!O20,'TAM Aceite Virgen Extra'!O20)</f>
        <v>1.92</v>
      </c>
      <c r="R20" s="44">
        <f>CHOOSE(Enlaces!$G$1,'TAM Aceite de Oliva'!P20,'TAM Aceite Virgen'!P20,'TAM Aceite Virgen Extra'!P20)</f>
        <v>2.93</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2.48</v>
      </c>
      <c r="H21" s="44">
        <f>CHOOSE(Enlaces!$G$1,'TAM Aceite de Oliva'!F21,'TAM Aceite Virgen'!F21,'TAM Aceite Virgen Extra'!F21)</f>
        <v>2.3199999999999998</v>
      </c>
      <c r="I21" s="44">
        <f>CHOOSE(Enlaces!$G$1,'TAM Aceite de Oliva'!G21,'TAM Aceite Virgen'!G21,'TAM Aceite Virgen Extra'!G21)</f>
        <v>2.34</v>
      </c>
      <c r="J21" s="44">
        <f>CHOOSE(Enlaces!$G$1,'TAM Aceite de Oliva'!H21,'TAM Aceite Virgen'!H21,'TAM Aceite Virgen Extra'!H21)</f>
        <v>3.4000000000000004</v>
      </c>
      <c r="K21" s="44">
        <f>CHOOSE(Enlaces!$G$1,'TAM Aceite de Oliva'!I21,'TAM Aceite Virgen'!I21,'TAM Aceite Virgen Extra'!I21)</f>
        <v>2.3600000000000003</v>
      </c>
      <c r="L21" s="44">
        <f>CHOOSE(Enlaces!$G$1,'TAM Aceite de Oliva'!J21,'TAM Aceite Virgen'!J21,'TAM Aceite Virgen Extra'!J21)</f>
        <v>2.0099999999999998</v>
      </c>
      <c r="M21" s="44">
        <f>CHOOSE(Enlaces!$G$1,'TAM Aceite de Oliva'!K21,'TAM Aceite Virgen'!K21,'TAM Aceite Virgen Extra'!K21)</f>
        <v>2.6799999999999997</v>
      </c>
      <c r="N21" s="44">
        <f>CHOOSE(Enlaces!$G$1,'TAM Aceite de Oliva'!L21,'TAM Aceite Virgen'!L21,'TAM Aceite Virgen Extra'!L21)</f>
        <v>1.57</v>
      </c>
      <c r="O21" s="44">
        <f>CHOOSE(Enlaces!$G$1,'TAM Aceite de Oliva'!M21,'TAM Aceite Virgen'!M21,'TAM Aceite Virgen Extra'!M21)</f>
        <v>1.51</v>
      </c>
      <c r="P21" s="44">
        <f>CHOOSE(Enlaces!$G$1,'TAM Aceite de Oliva'!N21,'TAM Aceite Virgen'!N21,'TAM Aceite Virgen Extra'!N21)</f>
        <v>1.58</v>
      </c>
      <c r="Q21" s="44">
        <f>CHOOSE(Enlaces!$G$1,'TAM Aceite de Oliva'!O21,'TAM Aceite Virgen'!O21,'TAM Aceite Virgen Extra'!O21)</f>
        <v>1.27</v>
      </c>
      <c r="R21" s="44">
        <f>CHOOSE(Enlaces!$G$1,'TAM Aceite de Oliva'!P21,'TAM Aceite Virgen'!P21,'TAM Aceite Virgen Extra'!P21)</f>
        <v>3.22</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1.8800000000000001</v>
      </c>
      <c r="H22" s="44">
        <f>CHOOSE(Enlaces!$G$1,'TAM Aceite de Oliva'!F22,'TAM Aceite Virgen'!F22,'TAM Aceite Virgen Extra'!F22)</f>
        <v>3.04</v>
      </c>
      <c r="I22" s="44">
        <f>CHOOSE(Enlaces!$G$1,'TAM Aceite de Oliva'!G22,'TAM Aceite Virgen'!G22,'TAM Aceite Virgen Extra'!G22)</f>
        <v>2.2200000000000002</v>
      </c>
      <c r="J22" s="44">
        <f>CHOOSE(Enlaces!$G$1,'TAM Aceite de Oliva'!H22,'TAM Aceite Virgen'!H22,'TAM Aceite Virgen Extra'!H22)</f>
        <v>1.79</v>
      </c>
      <c r="K22" s="44">
        <f>CHOOSE(Enlaces!$G$1,'TAM Aceite de Oliva'!I22,'TAM Aceite Virgen'!I22,'TAM Aceite Virgen Extra'!I22)</f>
        <v>2.1700000000000004</v>
      </c>
      <c r="L22" s="44">
        <f>CHOOSE(Enlaces!$G$1,'TAM Aceite de Oliva'!J22,'TAM Aceite Virgen'!J22,'TAM Aceite Virgen Extra'!J22)</f>
        <v>2.2999999999999998</v>
      </c>
      <c r="M22" s="44">
        <f>CHOOSE(Enlaces!$G$1,'TAM Aceite de Oliva'!K22,'TAM Aceite Virgen'!K22,'TAM Aceite Virgen Extra'!K22)</f>
        <v>3.11</v>
      </c>
      <c r="N22" s="44">
        <f>CHOOSE(Enlaces!$G$1,'TAM Aceite de Oliva'!L22,'TAM Aceite Virgen'!L22,'TAM Aceite Virgen Extra'!L22)</f>
        <v>1.39</v>
      </c>
      <c r="O22" s="44">
        <f>CHOOSE(Enlaces!$G$1,'TAM Aceite de Oliva'!M22,'TAM Aceite Virgen'!M22,'TAM Aceite Virgen Extra'!M22)</f>
        <v>1.9100000000000001</v>
      </c>
      <c r="P22" s="44">
        <f>CHOOSE(Enlaces!$G$1,'TAM Aceite de Oliva'!N22,'TAM Aceite Virgen'!N22,'TAM Aceite Virgen Extra'!N22)</f>
        <v>1.7300000000000002</v>
      </c>
      <c r="Q22" s="44">
        <f>CHOOSE(Enlaces!$G$1,'TAM Aceite de Oliva'!O22,'TAM Aceite Virgen'!O22,'TAM Aceite Virgen Extra'!O22)</f>
        <v>2.84</v>
      </c>
      <c r="R22" s="44">
        <f>CHOOSE(Enlaces!$G$1,'TAM Aceite de Oliva'!P22,'TAM Aceite Virgen'!P22,'TAM Aceite Virgen Extra'!P22)</f>
        <v>1.05</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9.1000000000000014</v>
      </c>
      <c r="H23" s="44">
        <f>CHOOSE(Enlaces!$G$1,'TAM Aceite de Oliva'!F23,'TAM Aceite Virgen'!F23,'TAM Aceite Virgen Extra'!F23)</f>
        <v>10</v>
      </c>
      <c r="I23" s="44">
        <f>CHOOSE(Enlaces!$G$1,'TAM Aceite de Oliva'!G23,'TAM Aceite Virgen'!G23,'TAM Aceite Virgen Extra'!G23)</f>
        <v>7.02</v>
      </c>
      <c r="J23" s="44">
        <f>CHOOSE(Enlaces!$G$1,'TAM Aceite de Oliva'!H23,'TAM Aceite Virgen'!H23,'TAM Aceite Virgen Extra'!H23)</f>
        <v>8.98</v>
      </c>
      <c r="K23" s="44">
        <f>CHOOSE(Enlaces!$G$1,'TAM Aceite de Oliva'!I23,'TAM Aceite Virgen'!I23,'TAM Aceite Virgen Extra'!I23)</f>
        <v>5.6099999999999994</v>
      </c>
      <c r="L23" s="44">
        <f>CHOOSE(Enlaces!$G$1,'TAM Aceite de Oliva'!J23,'TAM Aceite Virgen'!J23,'TAM Aceite Virgen Extra'!J23)</f>
        <v>7.8600000000000012</v>
      </c>
      <c r="M23" s="44">
        <f>CHOOSE(Enlaces!$G$1,'TAM Aceite de Oliva'!K23,'TAM Aceite Virgen'!K23,'TAM Aceite Virgen Extra'!K23)</f>
        <v>8.01</v>
      </c>
      <c r="N23" s="44">
        <f>CHOOSE(Enlaces!$G$1,'TAM Aceite de Oliva'!L23,'TAM Aceite Virgen'!L23,'TAM Aceite Virgen Extra'!L23)</f>
        <v>8.1999999999999993</v>
      </c>
      <c r="O23" s="44">
        <f>CHOOSE(Enlaces!$G$1,'TAM Aceite de Oliva'!M23,'TAM Aceite Virgen'!M23,'TAM Aceite Virgen Extra'!M23)</f>
        <v>7.63</v>
      </c>
      <c r="P23" s="44">
        <f>CHOOSE(Enlaces!$G$1,'TAM Aceite de Oliva'!N23,'TAM Aceite Virgen'!N23,'TAM Aceite Virgen Extra'!N23)</f>
        <v>7.34</v>
      </c>
      <c r="Q23" s="44">
        <f>CHOOSE(Enlaces!$G$1,'TAM Aceite de Oliva'!O23,'TAM Aceite Virgen'!O23,'TAM Aceite Virgen Extra'!O23)</f>
        <v>8.49</v>
      </c>
      <c r="R23" s="44">
        <f>CHOOSE(Enlaces!$G$1,'TAM Aceite de Oliva'!P23,'TAM Aceite Virgen'!P23,'TAM Aceite Virgen Extra'!P23)</f>
        <v>9.7600000000000016</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0.88000000000000012</v>
      </c>
      <c r="H24" s="44">
        <f>CHOOSE(Enlaces!$G$1,'TAM Aceite de Oliva'!F24,'TAM Aceite Virgen'!F24,'TAM Aceite Virgen Extra'!F24)</f>
        <v>1.24</v>
      </c>
      <c r="I24" s="44">
        <f>CHOOSE(Enlaces!$G$1,'TAM Aceite de Oliva'!G24,'TAM Aceite Virgen'!G24,'TAM Aceite Virgen Extra'!G24)</f>
        <v>1.26</v>
      </c>
      <c r="J24" s="44">
        <f>CHOOSE(Enlaces!$G$1,'TAM Aceite de Oliva'!H24,'TAM Aceite Virgen'!H24,'TAM Aceite Virgen Extra'!H24)</f>
        <v>0.87</v>
      </c>
      <c r="K24" s="44">
        <f>CHOOSE(Enlaces!$G$1,'TAM Aceite de Oliva'!I24,'TAM Aceite Virgen'!I24,'TAM Aceite Virgen Extra'!I24)</f>
        <v>1.96</v>
      </c>
      <c r="L24" s="44">
        <f>CHOOSE(Enlaces!$G$1,'TAM Aceite de Oliva'!J24,'TAM Aceite Virgen'!J24,'TAM Aceite Virgen Extra'!J24)</f>
        <v>0.8600000000000001</v>
      </c>
      <c r="M24" s="44">
        <f>CHOOSE(Enlaces!$G$1,'TAM Aceite de Oliva'!K24,'TAM Aceite Virgen'!K24,'TAM Aceite Virgen Extra'!K24)</f>
        <v>0.82</v>
      </c>
      <c r="N24" s="44">
        <f>CHOOSE(Enlaces!$G$1,'TAM Aceite de Oliva'!L24,'TAM Aceite Virgen'!L24,'TAM Aceite Virgen Extra'!L24)</f>
        <v>1.48</v>
      </c>
      <c r="O24" s="44">
        <f>CHOOSE(Enlaces!$G$1,'TAM Aceite de Oliva'!M24,'TAM Aceite Virgen'!M24,'TAM Aceite Virgen Extra'!M24)</f>
        <v>2.91</v>
      </c>
      <c r="P24" s="44">
        <f>CHOOSE(Enlaces!$G$1,'TAM Aceite de Oliva'!N24,'TAM Aceite Virgen'!N24,'TAM Aceite Virgen Extra'!N24)</f>
        <v>2.88</v>
      </c>
      <c r="Q24" s="44">
        <f>CHOOSE(Enlaces!$G$1,'TAM Aceite de Oliva'!O24,'TAM Aceite Virgen'!O24,'TAM Aceite Virgen Extra'!O24)</f>
        <v>3.56</v>
      </c>
      <c r="R24" s="44">
        <f>CHOOSE(Enlaces!$G$1,'TAM Aceite de Oliva'!P24,'TAM Aceite Virgen'!P24,'TAM Aceite Virgen Extra'!P24)</f>
        <v>1.3</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3.2199999999999998</v>
      </c>
      <c r="H25" s="44">
        <f>CHOOSE(Enlaces!$G$1,'TAM Aceite de Oliva'!F25,'TAM Aceite Virgen'!F25,'TAM Aceite Virgen Extra'!F25)</f>
        <v>2.02</v>
      </c>
      <c r="I25" s="44">
        <f>CHOOSE(Enlaces!$G$1,'TAM Aceite de Oliva'!G25,'TAM Aceite Virgen'!G25,'TAM Aceite Virgen Extra'!G25)</f>
        <v>1.31</v>
      </c>
      <c r="J25" s="44">
        <f>CHOOSE(Enlaces!$G$1,'TAM Aceite de Oliva'!H25,'TAM Aceite Virgen'!H25,'TAM Aceite Virgen Extra'!H25)</f>
        <v>2.46</v>
      </c>
      <c r="K25" s="44">
        <f>CHOOSE(Enlaces!$G$1,'TAM Aceite de Oliva'!I25,'TAM Aceite Virgen'!I25,'TAM Aceite Virgen Extra'!I25)</f>
        <v>3.0700000000000003</v>
      </c>
      <c r="L25" s="44">
        <f>CHOOSE(Enlaces!$G$1,'TAM Aceite de Oliva'!J25,'TAM Aceite Virgen'!J25,'TAM Aceite Virgen Extra'!J25)</f>
        <v>2.48</v>
      </c>
      <c r="M25" s="44">
        <f>CHOOSE(Enlaces!$G$1,'TAM Aceite de Oliva'!K25,'TAM Aceite Virgen'!K25,'TAM Aceite Virgen Extra'!K25)</f>
        <v>3.1799999999999997</v>
      </c>
      <c r="N25" s="44">
        <f>CHOOSE(Enlaces!$G$1,'TAM Aceite de Oliva'!L25,'TAM Aceite Virgen'!L25,'TAM Aceite Virgen Extra'!L25)</f>
        <v>2.8499999999999996</v>
      </c>
      <c r="O25" s="44">
        <f>CHOOSE(Enlaces!$G$1,'TAM Aceite de Oliva'!M25,'TAM Aceite Virgen'!M25,'TAM Aceite Virgen Extra'!M25)</f>
        <v>1.58</v>
      </c>
      <c r="P25" s="44">
        <f>CHOOSE(Enlaces!$G$1,'TAM Aceite de Oliva'!N25,'TAM Aceite Virgen'!N25,'TAM Aceite Virgen Extra'!N25)</f>
        <v>1.7599999999999998</v>
      </c>
      <c r="Q25" s="44">
        <f>CHOOSE(Enlaces!$G$1,'TAM Aceite de Oliva'!O25,'TAM Aceite Virgen'!O25,'TAM Aceite Virgen Extra'!O25)</f>
        <v>1.2</v>
      </c>
      <c r="R25" s="44">
        <f>CHOOSE(Enlaces!$G$1,'TAM Aceite de Oliva'!P25,'TAM Aceite Virgen'!P25,'TAM Aceite Virgen Extra'!P25)</f>
        <v>0.84</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0.57000000000000006</v>
      </c>
      <c r="H26" s="44">
        <f>CHOOSE(Enlaces!$G$1,'TAM Aceite de Oliva'!F26,'TAM Aceite Virgen'!F26,'TAM Aceite Virgen Extra'!F26)</f>
        <v>1.25</v>
      </c>
      <c r="I26" s="44">
        <f>CHOOSE(Enlaces!$G$1,'TAM Aceite de Oliva'!G26,'TAM Aceite Virgen'!G26,'TAM Aceite Virgen Extra'!G26)</f>
        <v>1.6800000000000002</v>
      </c>
      <c r="J26" s="44">
        <f>CHOOSE(Enlaces!$G$1,'TAM Aceite de Oliva'!H26,'TAM Aceite Virgen'!H26,'TAM Aceite Virgen Extra'!H26)</f>
        <v>5</v>
      </c>
      <c r="K26" s="44">
        <f>CHOOSE(Enlaces!$G$1,'TAM Aceite de Oliva'!I26,'TAM Aceite Virgen'!I26,'TAM Aceite Virgen Extra'!I26)</f>
        <v>4.3500000000000005</v>
      </c>
      <c r="L26" s="44">
        <f>CHOOSE(Enlaces!$G$1,'TAM Aceite de Oliva'!J26,'TAM Aceite Virgen'!J26,'TAM Aceite Virgen Extra'!J26)</f>
        <v>4.3800000000000008</v>
      </c>
      <c r="M26" s="44">
        <f>CHOOSE(Enlaces!$G$1,'TAM Aceite de Oliva'!K26,'TAM Aceite Virgen'!K26,'TAM Aceite Virgen Extra'!K26)</f>
        <v>0.61</v>
      </c>
      <c r="N26" s="44">
        <f>CHOOSE(Enlaces!$G$1,'TAM Aceite de Oliva'!L26,'TAM Aceite Virgen'!L26,'TAM Aceite Virgen Extra'!L26)</f>
        <v>1.57</v>
      </c>
      <c r="O26" s="44">
        <f>CHOOSE(Enlaces!$G$1,'TAM Aceite de Oliva'!M26,'TAM Aceite Virgen'!M26,'TAM Aceite Virgen Extra'!M26)</f>
        <v>0.7</v>
      </c>
      <c r="P26" s="44">
        <f>CHOOSE(Enlaces!$G$1,'TAM Aceite de Oliva'!N26,'TAM Aceite Virgen'!N26,'TAM Aceite Virgen Extra'!N26)</f>
        <v>0.35</v>
      </c>
      <c r="Q26" s="44">
        <f>CHOOSE(Enlaces!$G$1,'TAM Aceite de Oliva'!O26,'TAM Aceite Virgen'!O26,'TAM Aceite Virgen Extra'!O26)</f>
        <v>0.66999999999999993</v>
      </c>
      <c r="R26" s="44">
        <f>CHOOSE(Enlaces!$G$1,'TAM Aceite de Oliva'!P26,'TAM Aceite Virgen'!P26,'TAM Aceite Virgen Extra'!P26)</f>
        <v>1.25</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5.91</v>
      </c>
      <c r="H27" s="44">
        <f>CHOOSE(Enlaces!$G$1,'TAM Aceite de Oliva'!F27,'TAM Aceite Virgen'!F27,'TAM Aceite Virgen Extra'!F27)</f>
        <v>3.1500000000000004</v>
      </c>
      <c r="I27" s="44">
        <f>CHOOSE(Enlaces!$G$1,'TAM Aceite de Oliva'!G27,'TAM Aceite Virgen'!G27,'TAM Aceite Virgen Extra'!G27)</f>
        <v>2.23</v>
      </c>
      <c r="J27" s="44">
        <f>CHOOSE(Enlaces!$G$1,'TAM Aceite de Oliva'!H27,'TAM Aceite Virgen'!H27,'TAM Aceite Virgen Extra'!H27)</f>
        <v>5.5699999999999994</v>
      </c>
      <c r="K27" s="44">
        <f>CHOOSE(Enlaces!$G$1,'TAM Aceite de Oliva'!I27,'TAM Aceite Virgen'!I27,'TAM Aceite Virgen Extra'!I27)</f>
        <v>2.69</v>
      </c>
      <c r="L27" s="44">
        <f>CHOOSE(Enlaces!$G$1,'TAM Aceite de Oliva'!J27,'TAM Aceite Virgen'!J27,'TAM Aceite Virgen Extra'!J27)</f>
        <v>5.71</v>
      </c>
      <c r="M27" s="44">
        <f>CHOOSE(Enlaces!$G$1,'TAM Aceite de Oliva'!K27,'TAM Aceite Virgen'!K27,'TAM Aceite Virgen Extra'!K27)</f>
        <v>2.5300000000000002</v>
      </c>
      <c r="N27" s="44">
        <f>CHOOSE(Enlaces!$G$1,'TAM Aceite de Oliva'!L27,'TAM Aceite Virgen'!L27,'TAM Aceite Virgen Extra'!L27)</f>
        <v>2.77</v>
      </c>
      <c r="O27" s="44">
        <f>CHOOSE(Enlaces!$G$1,'TAM Aceite de Oliva'!M27,'TAM Aceite Virgen'!M27,'TAM Aceite Virgen Extra'!M27)</f>
        <v>4.8199999999999994</v>
      </c>
      <c r="P27" s="44">
        <f>CHOOSE(Enlaces!$G$1,'TAM Aceite de Oliva'!N27,'TAM Aceite Virgen'!N27,'TAM Aceite Virgen Extra'!N27)</f>
        <v>4.49</v>
      </c>
      <c r="Q27" s="44">
        <f>CHOOSE(Enlaces!$G$1,'TAM Aceite de Oliva'!O27,'TAM Aceite Virgen'!O27,'TAM Aceite Virgen Extra'!O27)</f>
        <v>3.3</v>
      </c>
      <c r="R27" s="44">
        <f>CHOOSE(Enlaces!$G$1,'TAM Aceite de Oliva'!P27,'TAM Aceite Virgen'!P27,'TAM Aceite Virgen Extra'!P27)</f>
        <v>3.1799999999999997</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2.76</v>
      </c>
      <c r="H28" s="44">
        <f>CHOOSE(Enlaces!$G$1,'TAM Aceite de Oliva'!F28,'TAM Aceite Virgen'!F28,'TAM Aceite Virgen Extra'!F28)</f>
        <v>4.1500000000000004</v>
      </c>
      <c r="I28" s="44">
        <f>CHOOSE(Enlaces!$G$1,'TAM Aceite de Oliva'!G28,'TAM Aceite Virgen'!G28,'TAM Aceite Virgen Extra'!G28)</f>
        <v>6.620000000000001</v>
      </c>
      <c r="J28" s="44">
        <f>CHOOSE(Enlaces!$G$1,'TAM Aceite de Oliva'!H28,'TAM Aceite Virgen'!H28,'TAM Aceite Virgen Extra'!H28)</f>
        <v>2.9600000000000004</v>
      </c>
      <c r="K28" s="44">
        <f>CHOOSE(Enlaces!$G$1,'TAM Aceite de Oliva'!I28,'TAM Aceite Virgen'!I28,'TAM Aceite Virgen Extra'!I28)</f>
        <v>1.96</v>
      </c>
      <c r="L28" s="44">
        <f>CHOOSE(Enlaces!$G$1,'TAM Aceite de Oliva'!J28,'TAM Aceite Virgen'!J28,'TAM Aceite Virgen Extra'!J28)</f>
        <v>3.5100000000000002</v>
      </c>
      <c r="M28" s="44">
        <f>CHOOSE(Enlaces!$G$1,'TAM Aceite de Oliva'!K28,'TAM Aceite Virgen'!K28,'TAM Aceite Virgen Extra'!K28)</f>
        <v>6.8599999999999994</v>
      </c>
      <c r="N28" s="44">
        <f>CHOOSE(Enlaces!$G$1,'TAM Aceite de Oliva'!L28,'TAM Aceite Virgen'!L28,'TAM Aceite Virgen Extra'!L28)</f>
        <v>8.8500000000000014</v>
      </c>
      <c r="O28" s="44">
        <f>CHOOSE(Enlaces!$G$1,'TAM Aceite de Oliva'!M28,'TAM Aceite Virgen'!M28,'TAM Aceite Virgen Extra'!M28)</f>
        <v>9.59</v>
      </c>
      <c r="P28" s="44">
        <f>CHOOSE(Enlaces!$G$1,'TAM Aceite de Oliva'!N28,'TAM Aceite Virgen'!N28,'TAM Aceite Virgen Extra'!N28)</f>
        <v>7.3000000000000007</v>
      </c>
      <c r="Q28" s="44">
        <f>CHOOSE(Enlaces!$G$1,'TAM Aceite de Oliva'!O28,'TAM Aceite Virgen'!O28,'TAM Aceite Virgen Extra'!O28)</f>
        <v>4.57</v>
      </c>
      <c r="R28" s="44">
        <f>CHOOSE(Enlaces!$G$1,'TAM Aceite de Oliva'!P28,'TAM Aceite Virgen'!P28,'TAM Aceite Virgen Extra'!P28)</f>
        <v>4.08</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4.38</v>
      </c>
      <c r="H29" s="44">
        <f>CHOOSE(Enlaces!$G$1,'TAM Aceite de Oliva'!F29,'TAM Aceite Virgen'!F29,'TAM Aceite Virgen Extra'!F29)</f>
        <v>7.16</v>
      </c>
      <c r="I29" s="44">
        <f>CHOOSE(Enlaces!$G$1,'TAM Aceite de Oliva'!G29,'TAM Aceite Virgen'!G29,'TAM Aceite Virgen Extra'!G29)</f>
        <v>7.62</v>
      </c>
      <c r="J29" s="44">
        <f>CHOOSE(Enlaces!$G$1,'TAM Aceite de Oliva'!H29,'TAM Aceite Virgen'!H29,'TAM Aceite Virgen Extra'!H29)</f>
        <v>8.68</v>
      </c>
      <c r="K29" s="44">
        <f>CHOOSE(Enlaces!$G$1,'TAM Aceite de Oliva'!I29,'TAM Aceite Virgen'!I29,'TAM Aceite Virgen Extra'!I29)</f>
        <v>4.74</v>
      </c>
      <c r="L29" s="44">
        <f>CHOOSE(Enlaces!$G$1,'TAM Aceite de Oliva'!J29,'TAM Aceite Virgen'!J29,'TAM Aceite Virgen Extra'!J29)</f>
        <v>3.99</v>
      </c>
      <c r="M29" s="44">
        <f>CHOOSE(Enlaces!$G$1,'TAM Aceite de Oliva'!K29,'TAM Aceite Virgen'!K29,'TAM Aceite Virgen Extra'!K29)</f>
        <v>4.01</v>
      </c>
      <c r="N29" s="44">
        <f>CHOOSE(Enlaces!$G$1,'TAM Aceite de Oliva'!L29,'TAM Aceite Virgen'!L29,'TAM Aceite Virgen Extra'!L29)</f>
        <v>0.70000000000000007</v>
      </c>
      <c r="O29" s="44">
        <f>CHOOSE(Enlaces!$G$1,'TAM Aceite de Oliva'!M29,'TAM Aceite Virgen'!M29,'TAM Aceite Virgen Extra'!M29)</f>
        <v>0.87</v>
      </c>
      <c r="P29" s="44">
        <f>CHOOSE(Enlaces!$G$1,'TAM Aceite de Oliva'!N29,'TAM Aceite Virgen'!N29,'TAM Aceite Virgen Extra'!N29)</f>
        <v>0.39</v>
      </c>
      <c r="Q29" s="44">
        <f>CHOOSE(Enlaces!$G$1,'TAM Aceite de Oliva'!O29,'TAM Aceite Virgen'!O29,'TAM Aceite Virgen Extra'!O29)</f>
        <v>0.32</v>
      </c>
      <c r="R29" s="44">
        <f>CHOOSE(Enlaces!$G$1,'TAM Aceite de Oliva'!P29,'TAM Aceite Virgen'!P29,'TAM Aceite Virgen Extra'!P29)</f>
        <v>0.2</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0.67</v>
      </c>
      <c r="H30" s="44">
        <f>CHOOSE(Enlaces!$G$1,'TAM Aceite de Oliva'!F30,'TAM Aceite Virgen'!F30,'TAM Aceite Virgen Extra'!F30)</f>
        <v>1.2000000000000002</v>
      </c>
      <c r="I30" s="44">
        <f>CHOOSE(Enlaces!$G$1,'TAM Aceite de Oliva'!G30,'TAM Aceite Virgen'!G30,'TAM Aceite Virgen Extra'!G30)</f>
        <v>1.69</v>
      </c>
      <c r="J30" s="44">
        <f>CHOOSE(Enlaces!$G$1,'TAM Aceite de Oliva'!H30,'TAM Aceite Virgen'!H30,'TAM Aceite Virgen Extra'!H30)</f>
        <v>0.73</v>
      </c>
      <c r="K30" s="44">
        <f>CHOOSE(Enlaces!$G$1,'TAM Aceite de Oliva'!I30,'TAM Aceite Virgen'!I30,'TAM Aceite Virgen Extra'!I30)</f>
        <v>1.4100000000000001</v>
      </c>
      <c r="L30" s="44">
        <f>CHOOSE(Enlaces!$G$1,'TAM Aceite de Oliva'!J30,'TAM Aceite Virgen'!J30,'TAM Aceite Virgen Extra'!J30)</f>
        <v>1.87</v>
      </c>
      <c r="M30" s="44">
        <f>CHOOSE(Enlaces!$G$1,'TAM Aceite de Oliva'!K30,'TAM Aceite Virgen'!K30,'TAM Aceite Virgen Extra'!K30)</f>
        <v>1.3900000000000001</v>
      </c>
      <c r="N30" s="44">
        <f>CHOOSE(Enlaces!$G$1,'TAM Aceite de Oliva'!L30,'TAM Aceite Virgen'!L30,'TAM Aceite Virgen Extra'!L30)</f>
        <v>1.0899999999999999</v>
      </c>
      <c r="O30" s="44">
        <f>CHOOSE(Enlaces!$G$1,'TAM Aceite de Oliva'!M30,'TAM Aceite Virgen'!M30,'TAM Aceite Virgen Extra'!M30)</f>
        <v>0.96</v>
      </c>
      <c r="P30" s="44">
        <f>CHOOSE(Enlaces!$G$1,'TAM Aceite de Oliva'!N30,'TAM Aceite Virgen'!N30,'TAM Aceite Virgen Extra'!N30)</f>
        <v>0.52</v>
      </c>
      <c r="Q30" s="44">
        <f>CHOOSE(Enlaces!$G$1,'TAM Aceite de Oliva'!O30,'TAM Aceite Virgen'!O30,'TAM Aceite Virgen Extra'!O30)</f>
        <v>0.52</v>
      </c>
      <c r="R30" s="44">
        <f>CHOOSE(Enlaces!$G$1,'TAM Aceite de Oliva'!P30,'TAM Aceite Virgen'!P30,'TAM Aceite Virgen Extra'!P30)</f>
        <v>0.21000000000000002</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0.7</v>
      </c>
      <c r="H31" s="44">
        <f>CHOOSE(Enlaces!$G$1,'TAM Aceite de Oliva'!F31,'TAM Aceite Virgen'!F31,'TAM Aceite Virgen Extra'!F31)</f>
        <v>1.97</v>
      </c>
      <c r="I31" s="44">
        <f>CHOOSE(Enlaces!$G$1,'TAM Aceite de Oliva'!G31,'TAM Aceite Virgen'!G31,'TAM Aceite Virgen Extra'!G31)</f>
        <v>0.51</v>
      </c>
      <c r="J31" s="44">
        <f>CHOOSE(Enlaces!$G$1,'TAM Aceite de Oliva'!H31,'TAM Aceite Virgen'!H31,'TAM Aceite Virgen Extra'!H31)</f>
        <v>1.2</v>
      </c>
      <c r="K31" s="44">
        <f>CHOOSE(Enlaces!$G$1,'TAM Aceite de Oliva'!I31,'TAM Aceite Virgen'!I31,'TAM Aceite Virgen Extra'!I31)</f>
        <v>0.91</v>
      </c>
      <c r="L31" s="44">
        <f>CHOOSE(Enlaces!$G$1,'TAM Aceite de Oliva'!J31,'TAM Aceite Virgen'!J31,'TAM Aceite Virgen Extra'!J31)</f>
        <v>0.49999999999999994</v>
      </c>
      <c r="M31" s="44">
        <f>CHOOSE(Enlaces!$G$1,'TAM Aceite de Oliva'!K31,'TAM Aceite Virgen'!K31,'TAM Aceite Virgen Extra'!K31)</f>
        <v>1.76</v>
      </c>
      <c r="N31" s="44">
        <f>CHOOSE(Enlaces!$G$1,'TAM Aceite de Oliva'!L31,'TAM Aceite Virgen'!L31,'TAM Aceite Virgen Extra'!L31)</f>
        <v>0.72</v>
      </c>
      <c r="O31" s="44">
        <f>CHOOSE(Enlaces!$G$1,'TAM Aceite de Oliva'!M31,'TAM Aceite Virgen'!M31,'TAM Aceite Virgen Extra'!M31)</f>
        <v>0.45</v>
      </c>
      <c r="P31" s="44">
        <f>CHOOSE(Enlaces!$G$1,'TAM Aceite de Oliva'!N31,'TAM Aceite Virgen'!N31,'TAM Aceite Virgen Extra'!N31)</f>
        <v>0.94</v>
      </c>
      <c r="Q31" s="44">
        <f>CHOOSE(Enlaces!$G$1,'TAM Aceite de Oliva'!O31,'TAM Aceite Virgen'!O31,'TAM Aceite Virgen Extra'!O31)</f>
        <v>0.89</v>
      </c>
      <c r="R31" s="44">
        <f>CHOOSE(Enlaces!$G$1,'TAM Aceite de Oliva'!P31,'TAM Aceite Virgen'!P31,'TAM Aceite Virgen Extra'!P31)</f>
        <v>0.82</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0.15</v>
      </c>
      <c r="H32" s="44">
        <f>CHOOSE(Enlaces!$G$1,'TAM Aceite de Oliva'!F32,'TAM Aceite Virgen'!F32,'TAM Aceite Virgen Extra'!F32)</f>
        <v>0</v>
      </c>
      <c r="I32" s="44">
        <f>CHOOSE(Enlaces!$G$1,'TAM Aceite de Oliva'!G32,'TAM Aceite Virgen'!G32,'TAM Aceite Virgen Extra'!G32)</f>
        <v>0.32</v>
      </c>
      <c r="J32" s="44">
        <f>CHOOSE(Enlaces!$G$1,'TAM Aceite de Oliva'!H32,'TAM Aceite Virgen'!H32,'TAM Aceite Virgen Extra'!H32)</f>
        <v>0</v>
      </c>
      <c r="K32" s="44">
        <f>CHOOSE(Enlaces!$G$1,'TAM Aceite de Oliva'!I32,'TAM Aceite Virgen'!I32,'TAM Aceite Virgen Extra'!I32)</f>
        <v>0</v>
      </c>
      <c r="L32" s="44">
        <f>CHOOSE(Enlaces!$G$1,'TAM Aceite de Oliva'!J32,'TAM Aceite Virgen'!J32,'TAM Aceite Virgen Extra'!J32)</f>
        <v>0.05</v>
      </c>
      <c r="M32" s="44">
        <f>CHOOSE(Enlaces!$G$1,'TAM Aceite de Oliva'!K32,'TAM Aceite Virgen'!K32,'TAM Aceite Virgen Extra'!K32)</f>
        <v>0.14000000000000001</v>
      </c>
      <c r="N32" s="44">
        <f>CHOOSE(Enlaces!$G$1,'TAM Aceite de Oliva'!L32,'TAM Aceite Virgen'!L32,'TAM Aceite Virgen Extra'!L32)</f>
        <v>0.17</v>
      </c>
      <c r="O32" s="44">
        <f>CHOOSE(Enlaces!$G$1,'TAM Aceite de Oliva'!M32,'TAM Aceite Virgen'!M32,'TAM Aceite Virgen Extra'!M32)</f>
        <v>0.04</v>
      </c>
      <c r="P32" s="44">
        <f>CHOOSE(Enlaces!$G$1,'TAM Aceite de Oliva'!N32,'TAM Aceite Virgen'!N32,'TAM Aceite Virgen Extra'!N32)</f>
        <v>0.11000000000000001</v>
      </c>
      <c r="Q32" s="44">
        <f>CHOOSE(Enlaces!$G$1,'TAM Aceite de Oliva'!O32,'TAM Aceite Virgen'!O32,'TAM Aceite Virgen Extra'!O32)</f>
        <v>0.06</v>
      </c>
      <c r="R32" s="44">
        <f>CHOOSE(Enlaces!$G$1,'TAM Aceite de Oliva'!P32,'TAM Aceite Virgen'!P32,'TAM Aceite Virgen Extra'!P32)</f>
        <v>0.22</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8.1</v>
      </c>
      <c r="H33" s="44">
        <f>CHOOSE(Enlaces!$G$1,'TAM Aceite de Oliva'!F33,'TAM Aceite Virgen'!F33,'TAM Aceite Virgen Extra'!F33)</f>
        <v>5.4599999999999991</v>
      </c>
      <c r="I33" s="44">
        <f>CHOOSE(Enlaces!$G$1,'TAM Aceite de Oliva'!G33,'TAM Aceite Virgen'!G33,'TAM Aceite Virgen Extra'!G33)</f>
        <v>9.7200000000000024</v>
      </c>
      <c r="J33" s="44">
        <f>CHOOSE(Enlaces!$G$1,'TAM Aceite de Oliva'!H33,'TAM Aceite Virgen'!H33,'TAM Aceite Virgen Extra'!H33)</f>
        <v>8.009999999999998</v>
      </c>
      <c r="K33" s="44">
        <f>CHOOSE(Enlaces!$G$1,'TAM Aceite de Oliva'!I33,'TAM Aceite Virgen'!I33,'TAM Aceite Virgen Extra'!I33)</f>
        <v>7.2299999999999986</v>
      </c>
      <c r="L33" s="44">
        <f>CHOOSE(Enlaces!$G$1,'TAM Aceite de Oliva'!J33,'TAM Aceite Virgen'!J33,'TAM Aceite Virgen Extra'!J33)</f>
        <v>9.7800000000000011</v>
      </c>
      <c r="M33" s="44">
        <f>CHOOSE(Enlaces!$G$1,'TAM Aceite de Oliva'!K33,'TAM Aceite Virgen'!K33,'TAM Aceite Virgen Extra'!K33)</f>
        <v>9.99</v>
      </c>
      <c r="N33" s="44">
        <f>CHOOSE(Enlaces!$G$1,'TAM Aceite de Oliva'!L33,'TAM Aceite Virgen'!L33,'TAM Aceite Virgen Extra'!L33)</f>
        <v>7.879999999999999</v>
      </c>
      <c r="O33" s="44">
        <f>CHOOSE(Enlaces!$G$1,'TAM Aceite de Oliva'!M33,'TAM Aceite Virgen'!M33,'TAM Aceite Virgen Extra'!M33)</f>
        <v>6.9099999999999984</v>
      </c>
      <c r="P33" s="44">
        <f>CHOOSE(Enlaces!$G$1,'TAM Aceite de Oliva'!N33,'TAM Aceite Virgen'!N33,'TAM Aceite Virgen Extra'!N33)</f>
        <v>7.4899999999999984</v>
      </c>
      <c r="Q33" s="44">
        <f>CHOOSE(Enlaces!$G$1,'TAM Aceite de Oliva'!O33,'TAM Aceite Virgen'!O33,'TAM Aceite Virgen Extra'!O33)</f>
        <v>8.9700000000000006</v>
      </c>
      <c r="R33" s="44">
        <f>CHOOSE(Enlaces!$G$1,'TAM Aceite de Oliva'!P33,'TAM Aceite Virgen'!P33,'TAM Aceite Virgen Extra'!P33)</f>
        <v>7.0599999999999987</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6" sqref="D6"/>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7" t="s">
        <v>323</v>
      </c>
      <c r="G4" s="68"/>
      <c r="H4" s="68"/>
      <c r="I4" s="69"/>
    </row>
    <row r="5" spans="2:9" s="48" customFormat="1" ht="35.25" customHeight="1" x14ac:dyDescent="0.3">
      <c r="C5" s="49" t="s">
        <v>305</v>
      </c>
      <c r="D5" s="48" t="s">
        <v>313</v>
      </c>
      <c r="F5" s="70"/>
      <c r="G5" s="71"/>
      <c r="H5" s="71"/>
      <c r="I5" s="72"/>
    </row>
    <row r="6" spans="2:9" s="48" customFormat="1" ht="35.25" customHeight="1" x14ac:dyDescent="0.3">
      <c r="C6" s="49" t="s">
        <v>306</v>
      </c>
      <c r="D6" s="51" t="s">
        <v>315</v>
      </c>
      <c r="F6" s="70"/>
      <c r="G6" s="71"/>
      <c r="H6" s="71"/>
      <c r="I6" s="72"/>
    </row>
    <row r="7" spans="2:9" s="48" customFormat="1" ht="35.25" customHeight="1" x14ac:dyDescent="0.3">
      <c r="C7" s="49" t="s">
        <v>307</v>
      </c>
      <c r="D7" s="51" t="s">
        <v>314</v>
      </c>
      <c r="F7" s="70"/>
      <c r="G7" s="71"/>
      <c r="H7" s="71"/>
      <c r="I7" s="72"/>
    </row>
    <row r="8" spans="2:9" s="48" customFormat="1" ht="35.25" customHeight="1" x14ac:dyDescent="0.3">
      <c r="C8" s="49" t="s">
        <v>308</v>
      </c>
      <c r="D8" s="48" t="s">
        <v>316</v>
      </c>
      <c r="F8" s="70"/>
      <c r="G8" s="71"/>
      <c r="H8" s="71"/>
      <c r="I8" s="72"/>
    </row>
    <row r="9" spans="2:9" s="48" customFormat="1" ht="35.25" customHeight="1" x14ac:dyDescent="0.3">
      <c r="C9" s="49" t="s">
        <v>317</v>
      </c>
      <c r="D9" s="48" t="s">
        <v>318</v>
      </c>
      <c r="F9" s="70"/>
      <c r="G9" s="71"/>
      <c r="H9" s="71"/>
      <c r="I9" s="72"/>
    </row>
    <row r="10" spans="2:9" s="48" customFormat="1" ht="35.25" customHeight="1" x14ac:dyDescent="0.3">
      <c r="C10" s="49" t="s">
        <v>320</v>
      </c>
      <c r="D10" s="48" t="s">
        <v>319</v>
      </c>
      <c r="F10" s="70"/>
      <c r="G10" s="71"/>
      <c r="H10" s="71"/>
      <c r="I10" s="72"/>
    </row>
    <row r="11" spans="2:9" s="48" customFormat="1" ht="35.25" customHeight="1" x14ac:dyDescent="0.3">
      <c r="C11" s="49" t="s">
        <v>321</v>
      </c>
      <c r="D11" s="48" t="s">
        <v>322</v>
      </c>
      <c r="F11" s="70"/>
      <c r="G11" s="71"/>
      <c r="H11" s="71"/>
      <c r="I11" s="72"/>
    </row>
    <row r="12" spans="2:9" s="48" customFormat="1" ht="35.25" customHeight="1" thickBot="1" x14ac:dyDescent="0.35">
      <c r="C12" s="49" t="s">
        <v>324</v>
      </c>
      <c r="D12" s="48" t="s">
        <v>309</v>
      </c>
      <c r="F12" s="73"/>
      <c r="G12" s="74"/>
      <c r="H12" s="74"/>
      <c r="I12" s="75"/>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H287"/>
  <sheetViews>
    <sheetView showGridLines="0" zoomScale="70" zoomScaleNormal="70" workbookViewId="0">
      <pane xSplit="2" ySplit="3" topLeftCell="CO242" activePane="bottomRight" state="frozen"/>
      <selection activeCell="A287" sqref="A287"/>
      <selection pane="topRight" activeCell="A287" sqref="A287"/>
      <selection pane="bottomLeft" activeCell="A287" sqref="A287"/>
      <selection pane="bottomRight" activeCell="W285" sqref="W285"/>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12"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row>
    <row r="2" spans="1:112"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row>
    <row r="3" spans="1:112"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row>
    <row r="4" spans="1:11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row>
    <row r="5" spans="1:11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row>
    <row r="6" spans="1:112"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row>
    <row r="7" spans="1:11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row>
    <row r="8" spans="1:11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row>
    <row r="9" spans="1:11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row>
    <row r="10" spans="1:11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row>
    <row r="11" spans="1:11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row>
    <row r="12" spans="1:11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row>
    <row r="13" spans="1:11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row>
    <row r="14" spans="1:11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row>
    <row r="15" spans="1:11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row>
    <row r="16" spans="1:11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row>
    <row r="17" spans="1:11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row>
    <row r="18" spans="1:11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row>
    <row r="19" spans="1:11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row>
    <row r="20" spans="1:11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row>
    <row r="21" spans="1:11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row>
    <row r="22" spans="1:11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row>
    <row r="23" spans="1:11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row>
    <row r="24" spans="1:112"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row>
    <row r="25" spans="1:112"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row>
    <row r="26" spans="1:11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row>
    <row r="27" spans="1:11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row>
    <row r="28" spans="1:11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row>
    <row r="29" spans="1:11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row>
    <row r="30" spans="1:11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row>
    <row r="31" spans="1:112"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row>
    <row r="32" spans="1:11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row>
    <row r="33" spans="1:11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row>
    <row r="34" spans="1:11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row>
    <row r="35" spans="1:11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row>
    <row r="36" spans="1:11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row>
    <row r="37" spans="1:112"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row>
    <row r="38" spans="1:112"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row>
    <row r="39" spans="1:11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row>
    <row r="40" spans="1:11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row>
    <row r="41" spans="1:112"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row>
    <row r="42" spans="1:112"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row>
    <row r="43" spans="1:11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row>
    <row r="44" spans="1:112"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row>
    <row r="45" spans="1:112"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row>
    <row r="46" spans="1:112"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row>
    <row r="47" spans="1:112"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row>
    <row r="48" spans="1:112"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row>
    <row r="49" spans="1:112"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row>
    <row r="50" spans="1:112"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row>
    <row r="51" spans="1:112"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row>
    <row r="52" spans="1:112"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row>
    <row r="53" spans="1:112"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row>
    <row r="54" spans="1:112"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row>
    <row r="55" spans="1:112"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row>
    <row r="56" spans="1:112"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row>
    <row r="57" spans="1:112"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row>
    <row r="58" spans="1:112"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row>
    <row r="59" spans="1:112"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row>
    <row r="60" spans="1:112"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row>
    <row r="61" spans="1:112"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row>
    <row r="62" spans="1:112"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row>
    <row r="63" spans="1:112"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row>
    <row r="64" spans="1:112"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row>
    <row r="65" spans="1:112"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row>
    <row r="66" spans="1:112"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row>
    <row r="67" spans="1:112"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row>
    <row r="68" spans="1:112"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row>
    <row r="69" spans="1:112"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row>
    <row r="70" spans="1:112"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row>
    <row r="71" spans="1:112"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row>
    <row r="72" spans="1:112"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row>
    <row r="73" spans="1:112"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row>
    <row r="74" spans="1:112"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row>
    <row r="75" spans="1:112"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row>
    <row r="76" spans="1:112"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row>
    <row r="77" spans="1:112"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row>
    <row r="78" spans="1:112"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row>
    <row r="79" spans="1:112"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row>
    <row r="80" spans="1:112"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row>
    <row r="81" spans="1:112"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row>
    <row r="82" spans="1:112"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row>
    <row r="83" spans="1:112"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row>
    <row r="84" spans="1:112"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row>
    <row r="85" spans="1:112"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row>
    <row r="86" spans="1:112"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row>
    <row r="87" spans="1:112"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row>
    <row r="88" spans="1:112"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row>
    <row r="89" spans="1:112"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row>
    <row r="90" spans="1:112"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row>
    <row r="91" spans="1:112"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row>
    <row r="92" spans="1:112"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row>
    <row r="93" spans="1:112"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row>
    <row r="94" spans="1:112"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row>
    <row r="95" spans="1:112"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row>
    <row r="96" spans="1:112"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row>
    <row r="97" spans="1:112"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row>
    <row r="98" spans="1:112"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row>
    <row r="99" spans="1:112"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row>
    <row r="100" spans="1:112"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row>
    <row r="101" spans="1:112"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row>
    <row r="102" spans="1:112"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row>
    <row r="103" spans="1:112"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row>
    <row r="104" spans="1:112"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row>
    <row r="105" spans="1:112"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row>
    <row r="106" spans="1:112"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row>
    <row r="107" spans="1:112"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row>
    <row r="108" spans="1:112"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row>
    <row r="109" spans="1:112"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row>
    <row r="110" spans="1:112"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row>
    <row r="111" spans="1:112"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row>
    <row r="112" spans="1:112"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row>
    <row r="113" spans="1:112"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row>
    <row r="114" spans="1:112"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row>
    <row r="115" spans="1:112"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row>
    <row r="116" spans="1:112"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row>
    <row r="117" spans="1:112"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row>
    <row r="118" spans="1:112"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row>
    <row r="119" spans="1:112"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row>
    <row r="120" spans="1:112"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row>
    <row r="121" spans="1:112"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row>
    <row r="122" spans="1:112"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row>
    <row r="123" spans="1:112"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row>
    <row r="124" spans="1:112"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row>
    <row r="125" spans="1:112"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row>
    <row r="126" spans="1:112"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row>
    <row r="127" spans="1:112"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row>
    <row r="128" spans="1:112"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row>
    <row r="129" spans="1:112"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row>
    <row r="130" spans="1:112"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row>
    <row r="131" spans="1:112"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row>
    <row r="132" spans="1:112"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row>
    <row r="133" spans="1:112"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row>
    <row r="134" spans="1:112"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row>
    <row r="135" spans="1:112"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row>
    <row r="136" spans="1:112"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row>
    <row r="137" spans="1:112"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row>
    <row r="138" spans="1:112"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row>
    <row r="139" spans="1:112"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row>
    <row r="140" spans="1:112"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row>
    <row r="141" spans="1:112"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row>
    <row r="142" spans="1:112"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row>
    <row r="143" spans="1:112"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row>
    <row r="144" spans="1:112"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row>
    <row r="145" spans="1:112"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row>
    <row r="146" spans="1:112"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row>
    <row r="147" spans="1:112"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row>
    <row r="148" spans="1:112"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row>
    <row r="149" spans="1:112"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row>
    <row r="150" spans="1:112"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row>
    <row r="151" spans="1:112"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row>
    <row r="152" spans="1:112"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row>
    <row r="153" spans="1:112"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row>
    <row r="154" spans="1:112"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row>
    <row r="155" spans="1:112"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row>
    <row r="156" spans="1:112"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row>
    <row r="157" spans="1:112"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row>
    <row r="158" spans="1:112"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row>
    <row r="159" spans="1:112"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row>
    <row r="160" spans="1:112"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row>
    <row r="161" spans="1:112"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row>
    <row r="162" spans="1:112"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row>
    <row r="163" spans="1:112"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row>
    <row r="164" spans="1:112"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row>
    <row r="165" spans="1:112"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row>
    <row r="166" spans="1:112"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row>
    <row r="167" spans="1:112"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row>
    <row r="168" spans="1:112"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row>
    <row r="169" spans="1:112"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row>
    <row r="170" spans="1:112"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row>
    <row r="171" spans="1:112"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row>
    <row r="172" spans="1:112"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row>
    <row r="173" spans="1:112"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row>
    <row r="174" spans="1:112"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row>
    <row r="175" spans="1:112"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row>
    <row r="176" spans="1:112"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row>
    <row r="177" spans="1:112"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row>
    <row r="178" spans="1:112"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row>
    <row r="179" spans="1:112"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row>
    <row r="180" spans="1:112"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row>
    <row r="181" spans="1:11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row>
    <row r="182" spans="1:11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row>
    <row r="183" spans="1:11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row>
    <row r="184" spans="1:11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row>
    <row r="185" spans="1:11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row>
    <row r="186" spans="1:11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row>
    <row r="187" spans="1:11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row>
    <row r="188" spans="1:112"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row>
    <row r="189" spans="1:112"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row>
    <row r="190" spans="1:11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row>
    <row r="191" spans="1:11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row>
    <row r="192" spans="1:11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row>
    <row r="193" spans="1:112"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row>
    <row r="194" spans="1:112"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row>
    <row r="195" spans="1:112"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row>
    <row r="196" spans="1:112"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row>
    <row r="197" spans="1:112"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row>
    <row r="198" spans="1:112"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row>
    <row r="199" spans="1:112"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row>
    <row r="200" spans="1:112"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row>
    <row r="201" spans="1:112"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row>
    <row r="202" spans="1:112"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row>
    <row r="203" spans="1:112"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row>
    <row r="204" spans="1:112"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row>
    <row r="205" spans="1:112"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row>
    <row r="206" spans="1:11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row>
    <row r="207" spans="1:112"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row>
    <row r="208" spans="1:11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row>
    <row r="209" spans="1:11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row>
    <row r="210" spans="1:112"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row>
    <row r="211" spans="1:11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row>
    <row r="212" spans="1:11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row>
    <row r="213" spans="1:112"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row>
    <row r="214" spans="1:112"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row>
    <row r="215" spans="1:112"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row>
    <row r="216" spans="1:112"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row>
    <row r="217" spans="1:112"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row>
    <row r="218" spans="1:11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row>
    <row r="219" spans="1:11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row>
    <row r="220" spans="1:112"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row>
    <row r="221" spans="1:112"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row>
    <row r="222" spans="1:11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row>
    <row r="223" spans="1:11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row>
    <row r="224" spans="1:112"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row>
    <row r="225" spans="1:11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row>
    <row r="226" spans="1:11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row>
    <row r="227" spans="1:11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row>
    <row r="228" spans="1:11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row>
    <row r="229" spans="1:11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row>
    <row r="230" spans="1:112"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row>
    <row r="231" spans="1:112"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row>
    <row r="232" spans="1:11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row>
    <row r="233" spans="1:112"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row>
    <row r="234" spans="1:112"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row>
    <row r="235" spans="1:112"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row>
    <row r="236" spans="1:11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row>
    <row r="237" spans="1:11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row>
    <row r="238" spans="1:11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row>
    <row r="239" spans="1:112"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row>
    <row r="240" spans="1:11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row>
    <row r="241" spans="1:11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row>
    <row r="242" spans="1:11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row>
    <row r="243" spans="1:112"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row>
    <row r="244" spans="1:112"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row>
    <row r="245" spans="1:112"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row>
    <row r="246" spans="1:11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row>
    <row r="247" spans="1:112"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row>
    <row r="248" spans="1:11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row>
    <row r="249" spans="1:11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row>
    <row r="250" spans="1:112"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row>
    <row r="251" spans="1:11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row>
    <row r="252" spans="1:11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row>
    <row r="253" spans="1:112"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row>
    <row r="254" spans="1:112"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row>
    <row r="255" spans="1:112"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row>
    <row r="256" spans="1:112"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row>
    <row r="257" spans="1:112"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row>
    <row r="259" spans="1:11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row>
    <row r="260" spans="1:112"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row>
    <row r="261" spans="1:11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row>
    <row r="262" spans="1:112"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row>
    <row r="263" spans="1:112"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row>
    <row r="264" spans="1:112"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row>
    <row r="265" spans="1:112"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row>
    <row r="266" spans="1:112"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row>
    <row r="267" spans="1:112"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row>
    <row r="268" spans="1:112"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row>
    <row r="269" spans="1:112"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row>
    <row r="270" spans="1:112"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row>
    <row r="271" spans="1:112"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row>
    <row r="272" spans="1:112"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row>
    <row r="273" spans="1:112"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row>
    <row r="274" spans="1:112"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row>
    <row r="275" spans="1:112"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row>
    <row r="276" spans="1:112"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row>
    <row r="277" spans="1:112"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row>
    <row r="278" spans="1:112"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row>
    <row r="279" spans="1:112"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row>
    <row r="280" spans="1:112"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row>
    <row r="281" spans="1:112"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row>
    <row r="282" spans="1:112"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row>
    <row r="283" spans="1:112"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row>
    <row r="284" spans="1:112"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row>
    <row r="285" spans="1:112"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row>
    <row r="287" spans="1:112"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row>
  </sheetData>
  <mergeCells count="1">
    <mergeCell ref="A260:B260"/>
  </mergeCells>
  <conditionalFormatting sqref="BA287:BD287">
    <cfRule type="cellIs" dxfId="147" priority="46" operator="greaterThan">
      <formula>100.1</formula>
    </cfRule>
    <cfRule type="cellIs" dxfId="146" priority="47" operator="greaterThan">
      <formula>99.8</formula>
    </cfRule>
    <cfRule type="cellIs" dxfId="145" priority="48" operator="lessThan">
      <formula>99.8</formula>
    </cfRule>
  </conditionalFormatting>
  <conditionalFormatting sqref="BH287:BK287">
    <cfRule type="cellIs" dxfId="144" priority="43" operator="greaterThan">
      <formula>100.1</formula>
    </cfRule>
    <cfRule type="cellIs" dxfId="143" priority="44" operator="greaterThan">
      <formula>99.8</formula>
    </cfRule>
    <cfRule type="cellIs" dxfId="142" priority="45" operator="lessThan">
      <formula>99.8</formula>
    </cfRule>
  </conditionalFormatting>
  <conditionalFormatting sqref="BO287:BR287">
    <cfRule type="cellIs" dxfId="141" priority="40" operator="greaterThan">
      <formula>100.1</formula>
    </cfRule>
    <cfRule type="cellIs" dxfId="140" priority="41" operator="greaterThan">
      <formula>99.8</formula>
    </cfRule>
    <cfRule type="cellIs" dxfId="139" priority="42" operator="lessThan">
      <formula>99.8</formula>
    </cfRule>
  </conditionalFormatting>
  <conditionalFormatting sqref="BV287:BY287">
    <cfRule type="cellIs" dxfId="138" priority="37" operator="greaterThan">
      <formula>100.1</formula>
    </cfRule>
    <cfRule type="cellIs" dxfId="137" priority="38" operator="greaterThan">
      <formula>99.8</formula>
    </cfRule>
    <cfRule type="cellIs" dxfId="136" priority="39" operator="lessThan">
      <formula>99.8</formula>
    </cfRule>
  </conditionalFormatting>
  <conditionalFormatting sqref="AT287:AW287">
    <cfRule type="cellIs" dxfId="135" priority="34" operator="greaterThan">
      <formula>100.1</formula>
    </cfRule>
    <cfRule type="cellIs" dxfId="134" priority="35" operator="greaterThan">
      <formula>99.8</formula>
    </cfRule>
    <cfRule type="cellIs" dxfId="133" priority="36" operator="lessThan">
      <formula>99.8</formula>
    </cfRule>
  </conditionalFormatting>
  <conditionalFormatting sqref="AM287:AP287">
    <cfRule type="cellIs" dxfId="132" priority="31" operator="greaterThan">
      <formula>100.1</formula>
    </cfRule>
    <cfRule type="cellIs" dxfId="131" priority="32" operator="greaterThan">
      <formula>99.8</formula>
    </cfRule>
    <cfRule type="cellIs" dxfId="130" priority="33" operator="lessThan">
      <formula>99.8</formula>
    </cfRule>
  </conditionalFormatting>
  <conditionalFormatting sqref="AF287:AI287">
    <cfRule type="cellIs" dxfId="129" priority="28" operator="greaterThan">
      <formula>100.1</formula>
    </cfRule>
    <cfRule type="cellIs" dxfId="128" priority="29" operator="greaterThan">
      <formula>99.8</formula>
    </cfRule>
    <cfRule type="cellIs" dxfId="127" priority="30" operator="lessThan">
      <formula>99.8</formula>
    </cfRule>
  </conditionalFormatting>
  <conditionalFormatting sqref="Y287:AB287">
    <cfRule type="cellIs" dxfId="126" priority="25" operator="greaterThan">
      <formula>100.1</formula>
    </cfRule>
    <cfRule type="cellIs" dxfId="125" priority="26" operator="greaterThan">
      <formula>99.8</formula>
    </cfRule>
    <cfRule type="cellIs" dxfId="124" priority="27" operator="lessThan">
      <formula>99.8</formula>
    </cfRule>
  </conditionalFormatting>
  <conditionalFormatting sqref="R287:U287">
    <cfRule type="cellIs" dxfId="123" priority="22" operator="greaterThan">
      <formula>100.1</formula>
    </cfRule>
    <cfRule type="cellIs" dxfId="122" priority="23" operator="greaterThan">
      <formula>99.8</formula>
    </cfRule>
    <cfRule type="cellIs" dxfId="121" priority="24" operator="lessThan">
      <formula>99.8</formula>
    </cfRule>
  </conditionalFormatting>
  <conditionalFormatting sqref="K287:N287">
    <cfRule type="cellIs" dxfId="120" priority="19" operator="greaterThan">
      <formula>100.1</formula>
    </cfRule>
    <cfRule type="cellIs" dxfId="119" priority="20" operator="greaterThan">
      <formula>99.8</formula>
    </cfRule>
    <cfRule type="cellIs" dxfId="118" priority="21" operator="lessThan">
      <formula>99.8</formula>
    </cfRule>
  </conditionalFormatting>
  <conditionalFormatting sqref="D287:G287">
    <cfRule type="cellIs" dxfId="117" priority="16" operator="greaterThan">
      <formula>100.1</formula>
    </cfRule>
    <cfRule type="cellIs" dxfId="116" priority="17" operator="greaterThan">
      <formula>99.8</formula>
    </cfRule>
    <cfRule type="cellIs" dxfId="115" priority="18" operator="lessThan">
      <formula>99.8</formula>
    </cfRule>
  </conditionalFormatting>
  <conditionalFormatting sqref="CC287:CF287">
    <cfRule type="cellIs" dxfId="114" priority="13" operator="greaterThan">
      <formula>100.1</formula>
    </cfRule>
    <cfRule type="cellIs" dxfId="113" priority="14" operator="greaterThan">
      <formula>99.8</formula>
    </cfRule>
    <cfRule type="cellIs" dxfId="112" priority="15" operator="lessThan">
      <formula>99.8</formula>
    </cfRule>
  </conditionalFormatting>
  <conditionalFormatting sqref="CJ287:CM287">
    <cfRule type="cellIs" dxfId="111" priority="10" operator="greaterThan">
      <formula>100.1</formula>
    </cfRule>
    <cfRule type="cellIs" dxfId="110" priority="11" operator="greaterThan">
      <formula>99.8</formula>
    </cfRule>
    <cfRule type="cellIs" dxfId="109" priority="12" operator="lessThan">
      <formula>99.8</formula>
    </cfRule>
  </conditionalFormatting>
  <conditionalFormatting sqref="CQ287:CT287">
    <cfRule type="cellIs" dxfId="108" priority="7" operator="greaterThan">
      <formula>100.1</formula>
    </cfRule>
    <cfRule type="cellIs" dxfId="107" priority="8" operator="greaterThan">
      <formula>99.8</formula>
    </cfRule>
    <cfRule type="cellIs" dxfId="106" priority="9" operator="lessThan">
      <formula>99.8</formula>
    </cfRule>
  </conditionalFormatting>
  <conditionalFormatting sqref="CX287:DA287">
    <cfRule type="cellIs" dxfId="105" priority="4" operator="greaterThan">
      <formula>100.1</formula>
    </cfRule>
    <cfRule type="cellIs" dxfId="104" priority="5" operator="greaterThan">
      <formula>99.8</formula>
    </cfRule>
    <cfRule type="cellIs" dxfId="103" priority="6" operator="lessThan">
      <formula>99.8</formula>
    </cfRule>
  </conditionalFormatting>
  <conditionalFormatting sqref="DE287:DH287">
    <cfRule type="cellIs" dxfId="102" priority="1" operator="greaterThan">
      <formula>100.1</formula>
    </cfRule>
    <cfRule type="cellIs" dxfId="101" priority="2" operator="greaterThan">
      <formula>99.8</formula>
    </cfRule>
    <cfRule type="cellIs" dxfId="100"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H287"/>
  <sheetViews>
    <sheetView showGridLines="0" zoomScale="70" zoomScaleNormal="70" workbookViewId="0">
      <pane xSplit="2" ySplit="3" topLeftCell="CS236" activePane="bottomRight" state="frozen"/>
      <selection activeCell="A287" sqref="A287"/>
      <selection pane="topRight" activeCell="A287" sqref="A287"/>
      <selection pane="bottomLeft" activeCell="A287" sqref="A287"/>
      <selection pane="bottomRight" activeCell="DE262" sqref="DE262:DE263"/>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12"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row>
    <row r="2" spans="1:112"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row>
    <row r="3" spans="1:112"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row>
    <row r="4" spans="1:11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row>
    <row r="5" spans="1:11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row>
    <row r="6" spans="1:112"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row>
    <row r="7" spans="1:11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row>
    <row r="8" spans="1:11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row>
    <row r="9" spans="1:11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row>
    <row r="10" spans="1:11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row>
    <row r="11" spans="1:11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row>
    <row r="12" spans="1:11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row>
    <row r="13" spans="1:11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row>
    <row r="14" spans="1:11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row>
    <row r="15" spans="1:11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row>
    <row r="16" spans="1:11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row>
    <row r="17" spans="1:11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row>
    <row r="18" spans="1:11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row>
    <row r="19" spans="1:11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row>
    <row r="20" spans="1:11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row>
    <row r="21" spans="1:11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row>
    <row r="22" spans="1:11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row>
    <row r="23" spans="1:11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row>
    <row r="24" spans="1:112"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row>
    <row r="25" spans="1:112"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row>
    <row r="26" spans="1:11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row>
    <row r="27" spans="1:11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row>
    <row r="28" spans="1:11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row>
    <row r="29" spans="1:11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row>
    <row r="30" spans="1:11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row>
    <row r="31" spans="1:112"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row>
    <row r="32" spans="1:11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row>
    <row r="33" spans="1:11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row>
    <row r="34" spans="1:11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row>
    <row r="35" spans="1:11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row>
    <row r="36" spans="1:11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row>
    <row r="37" spans="1:112"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row>
    <row r="38" spans="1:112"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row>
    <row r="39" spans="1:11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row>
    <row r="40" spans="1:11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row>
    <row r="41" spans="1:112"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row>
    <row r="42" spans="1:112"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row>
    <row r="43" spans="1:11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row>
    <row r="44" spans="1:112"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row>
    <row r="45" spans="1:112"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row>
    <row r="46" spans="1:112"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row>
    <row r="47" spans="1:112"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row>
    <row r="48" spans="1:112"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row>
    <row r="49" spans="1:112"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row>
    <row r="50" spans="1:112"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row>
    <row r="51" spans="1:112"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row>
    <row r="52" spans="1:112"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row>
    <row r="53" spans="1:112"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row>
    <row r="54" spans="1:112"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row>
    <row r="55" spans="1:112"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row>
    <row r="56" spans="1:112"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row>
    <row r="57" spans="1:112"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row>
    <row r="58" spans="1:112"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row>
    <row r="59" spans="1:112"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row>
    <row r="60" spans="1:112"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row>
    <row r="61" spans="1:112"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row>
    <row r="62" spans="1:112"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row>
    <row r="63" spans="1:112"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row>
    <row r="64" spans="1:112"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row>
    <row r="65" spans="1:112"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row>
    <row r="66" spans="1:112"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row>
    <row r="67" spans="1:112"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row>
    <row r="68" spans="1:112"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row>
    <row r="69" spans="1:112"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row>
    <row r="70" spans="1:112"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row>
    <row r="71" spans="1:112"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row>
    <row r="72" spans="1:112"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row>
    <row r="73" spans="1:112"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row>
    <row r="74" spans="1:112"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row>
    <row r="75" spans="1:112"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row>
    <row r="76" spans="1:112"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row>
    <row r="77" spans="1:112"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row>
    <row r="78" spans="1:112"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row>
    <row r="79" spans="1:112"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row>
    <row r="80" spans="1:112"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row>
    <row r="81" spans="1:112"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row>
    <row r="82" spans="1:112"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row>
    <row r="83" spans="1:112"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row>
    <row r="84" spans="1:112"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row>
    <row r="85" spans="1:112"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row>
    <row r="86" spans="1:112"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row>
    <row r="87" spans="1:112"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row>
    <row r="88" spans="1:112"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row>
    <row r="89" spans="1:112"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row>
    <row r="90" spans="1:112"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row>
    <row r="91" spans="1:112"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row>
    <row r="92" spans="1:112"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row>
    <row r="93" spans="1:112"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row>
    <row r="94" spans="1:112"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row>
    <row r="95" spans="1:112"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row>
    <row r="96" spans="1:112"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row>
    <row r="97" spans="1:112"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row>
    <row r="98" spans="1:112"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row>
    <row r="99" spans="1:112"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row>
    <row r="100" spans="1:112"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row>
    <row r="101" spans="1:112"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row>
    <row r="102" spans="1:112"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row>
    <row r="103" spans="1:112"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row>
    <row r="104" spans="1:112"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row>
    <row r="105" spans="1:112"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row>
    <row r="106" spans="1:112"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row>
    <row r="107" spans="1:112"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row>
    <row r="108" spans="1:112"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row>
    <row r="109" spans="1:112"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row>
    <row r="110" spans="1:112"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row>
    <row r="111" spans="1:112"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row>
    <row r="112" spans="1:112"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row>
    <row r="113" spans="1:112"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row>
    <row r="114" spans="1:112"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row>
    <row r="115" spans="1:112"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row>
    <row r="116" spans="1:112"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row>
    <row r="117" spans="1:112"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row>
    <row r="118" spans="1:112"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row>
    <row r="119" spans="1:112"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row>
    <row r="120" spans="1:112"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row>
    <row r="121" spans="1:112"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row>
    <row r="122" spans="1:112"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row>
    <row r="123" spans="1:112"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row>
    <row r="124" spans="1:112"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row>
    <row r="125" spans="1:112"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row>
    <row r="126" spans="1:112"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row>
    <row r="127" spans="1:112"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row>
    <row r="128" spans="1:112"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row>
    <row r="129" spans="1:112"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row>
    <row r="130" spans="1:112"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row>
    <row r="131" spans="1:112"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row>
    <row r="132" spans="1:112"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row>
    <row r="133" spans="1:112"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row>
    <row r="134" spans="1:112"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row>
    <row r="135" spans="1:112"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row>
    <row r="136" spans="1:112"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row>
    <row r="137" spans="1:112"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row>
    <row r="138" spans="1:112"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row>
    <row r="139" spans="1:112"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row>
    <row r="140" spans="1:112"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row>
    <row r="141" spans="1:112"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row>
    <row r="142" spans="1:112"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row>
    <row r="143" spans="1:112"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row>
    <row r="144" spans="1:112"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row>
    <row r="145" spans="1:112"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row>
    <row r="146" spans="1:112"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row>
    <row r="147" spans="1:112"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row>
    <row r="148" spans="1:112"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row>
    <row r="149" spans="1:112"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row>
    <row r="150" spans="1:112"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row>
    <row r="151" spans="1:112"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row>
    <row r="152" spans="1:112"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row>
    <row r="153" spans="1:112"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row>
    <row r="154" spans="1:112"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row>
    <row r="155" spans="1:112"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row>
    <row r="156" spans="1:112"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row>
    <row r="157" spans="1:112"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row>
    <row r="158" spans="1:112"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row>
    <row r="159" spans="1:112"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row>
    <row r="160" spans="1:112"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row>
    <row r="161" spans="1:112"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row>
    <row r="162" spans="1:112"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row>
    <row r="163" spans="1:112"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row>
    <row r="164" spans="1:112"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row>
    <row r="165" spans="1:112"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row>
    <row r="166" spans="1:112"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row>
    <row r="167" spans="1:112"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row>
    <row r="168" spans="1:112"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row>
    <row r="169" spans="1:112"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row>
    <row r="170" spans="1:112"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row>
    <row r="171" spans="1:112"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row>
    <row r="172" spans="1:112"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row>
    <row r="173" spans="1:112"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row>
    <row r="174" spans="1:112"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row>
    <row r="175" spans="1:112"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row>
    <row r="176" spans="1:112"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row>
    <row r="177" spans="1:112"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row>
    <row r="178" spans="1:112"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row>
    <row r="179" spans="1:112"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row>
    <row r="180" spans="1:112"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row>
    <row r="181" spans="1:11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row>
    <row r="182" spans="1:11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row>
    <row r="183" spans="1:11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row>
    <row r="184" spans="1:11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row>
    <row r="185" spans="1:11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row>
    <row r="186" spans="1:11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row>
    <row r="187" spans="1:11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row>
    <row r="188" spans="1:112"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row>
    <row r="189" spans="1:112"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row>
    <row r="190" spans="1:11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row>
    <row r="191" spans="1:11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row>
    <row r="192" spans="1:11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row>
    <row r="193" spans="1:112"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row>
    <row r="194" spans="1:112"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row>
    <row r="195" spans="1:112"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row>
    <row r="196" spans="1:112"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row>
    <row r="197" spans="1:112"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row>
    <row r="198" spans="1:112"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row>
    <row r="199" spans="1:112"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row>
    <row r="200" spans="1:112"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row>
    <row r="201" spans="1:112"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row>
    <row r="202" spans="1:112"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row>
    <row r="203" spans="1:112"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row>
    <row r="204" spans="1:112"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row>
    <row r="205" spans="1:112"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row>
    <row r="206" spans="1:11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row>
    <row r="207" spans="1:112"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row>
    <row r="208" spans="1:11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row>
    <row r="209" spans="1:11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row>
    <row r="210" spans="1:112"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row>
    <row r="211" spans="1:11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row>
    <row r="212" spans="1:11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row>
    <row r="213" spans="1:112"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row>
    <row r="214" spans="1:112"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row>
    <row r="215" spans="1:112"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row>
    <row r="216" spans="1:112"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row>
    <row r="217" spans="1:112"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row>
    <row r="218" spans="1:11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row>
    <row r="219" spans="1:11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row>
    <row r="220" spans="1:112"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row>
    <row r="221" spans="1:112"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row>
    <row r="222" spans="1:11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row>
    <row r="223" spans="1:11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row>
    <row r="224" spans="1:112"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row>
    <row r="225" spans="1:11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row>
    <row r="226" spans="1:11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row>
    <row r="227" spans="1:11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row>
    <row r="228" spans="1:11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row>
    <row r="229" spans="1:11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row>
    <row r="230" spans="1:112"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row>
    <row r="231" spans="1:112"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row>
    <row r="232" spans="1:11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row>
    <row r="233" spans="1:112"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row>
    <row r="234" spans="1:112"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row>
    <row r="235" spans="1:112"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row>
    <row r="236" spans="1:11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row>
    <row r="237" spans="1:11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row>
    <row r="238" spans="1:11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row>
    <row r="239" spans="1:112"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row>
    <row r="240" spans="1:11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row>
    <row r="241" spans="1:11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row>
    <row r="242" spans="1:11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row>
    <row r="243" spans="1:112"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row>
    <row r="244" spans="1:112"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row>
    <row r="245" spans="1:112"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row>
    <row r="246" spans="1:11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row>
    <row r="247" spans="1:112"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row>
    <row r="248" spans="1:11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row>
    <row r="249" spans="1:11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row>
    <row r="250" spans="1:112"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row>
    <row r="251" spans="1:11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row>
    <row r="252" spans="1:11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row>
    <row r="253" spans="1:112"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row>
    <row r="254" spans="1:112"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row>
    <row r="255" spans="1:112"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row>
    <row r="256" spans="1:112"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row>
    <row r="257" spans="1:112"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row>
    <row r="259" spans="1:11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row>
    <row r="260" spans="1:112"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row>
    <row r="261" spans="1:11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row>
    <row r="262" spans="1:112" x14ac:dyDescent="0.3">
      <c r="A262" s="14">
        <f>'TAM Aceite Virgen'!B10</f>
        <v>0</v>
      </c>
      <c r="B262" s="14">
        <f>'TAM Aceite Virgen'!C10</f>
        <v>2.9</v>
      </c>
      <c r="C262" s="14"/>
      <c r="D262" s="9">
        <f>SUMIF('Aceite Virgen'!$B6:$B257,"&lt;="&amp;$B262,'Aceite Virgen'!D$6:D$257)</f>
        <v>4.18</v>
      </c>
      <c r="E262" s="9">
        <f>SUMIF('Aceite Virgen'!$B6:$B257,"&lt;="&amp;$B262,'Aceite Virgen'!E$6:E$257)</f>
        <v>8.8000000000000007</v>
      </c>
      <c r="F262" s="9">
        <f>SUMIF('Aceite Virgen'!$B6:$B257,"&lt;="&amp;$B262,'Aceite Virgen'!F$6:F$257)</f>
        <v>3.21</v>
      </c>
      <c r="G262" s="9">
        <f>SUMIF('Aceite Virgen'!$B6:$B257,"&lt;="&amp;$B262,'Aceite Virgen'!G$6:G$257)</f>
        <v>0</v>
      </c>
      <c r="H262" s="14"/>
      <c r="I262" s="14"/>
      <c r="J262" s="14"/>
      <c r="K262" s="9">
        <f>SUMIF('Aceite Virgen'!$B6:$B257,"&lt;="&amp;$B262,'Aceite Virgen'!K$6:K$257)</f>
        <v>2.92</v>
      </c>
      <c r="L262" s="9">
        <f>SUMIF('Aceite Virgen'!$B6:$B257,"&lt;="&amp;$B262,'Aceite Virgen'!L$6:L$257)</f>
        <v>3.5599999999999996</v>
      </c>
      <c r="M262" s="9">
        <f>SUMIF('Aceite Virgen'!$B6:$B257,"&lt;="&amp;$B262,'Aceite Virgen'!M$6:M$257)</f>
        <v>2.94</v>
      </c>
      <c r="N262" s="9">
        <f>SUMIF('Aceite Virgen'!$B6:$B257,"&lt;="&amp;$B262,'Aceite Virgen'!N$6:N$257)</f>
        <v>0</v>
      </c>
      <c r="O262" s="14"/>
      <c r="P262" s="14"/>
      <c r="Q262" s="14"/>
      <c r="R262" s="9">
        <f>SUMIF('Aceite Virgen'!$B6:$B257,"&lt;="&amp;$B262,'Aceite Virgen'!R$6:R$257)</f>
        <v>3.8000000000000003</v>
      </c>
      <c r="S262" s="9">
        <f>SUMIF('Aceite Virgen'!$B6:$B257,"&lt;="&amp;$B262,'Aceite Virgen'!S$6:S$257)</f>
        <v>5.5</v>
      </c>
      <c r="T262" s="9">
        <f>SUMIF('Aceite Virgen'!$B6:$B257,"&lt;="&amp;$B262,'Aceite Virgen'!T$6:T$257)</f>
        <v>3.8300000000000005</v>
      </c>
      <c r="U262" s="9">
        <f>SUMIF('Aceite Virgen'!$B6:$B257,"&lt;="&amp;$B262,'Aceite Virgen'!U$6:U$257)</f>
        <v>0</v>
      </c>
      <c r="V262" s="14"/>
      <c r="W262" s="14"/>
      <c r="X262" s="14"/>
      <c r="Y262" s="9">
        <f>SUMIF('Aceite Virgen'!$B6:$B257,"&lt;="&amp;$B262,'Aceite Virgen'!Y$6:Y$257)</f>
        <v>3.77</v>
      </c>
      <c r="Z262" s="9">
        <f>SUMIF('Aceite Virgen'!$B6:$B257,"&lt;="&amp;$B262,'Aceite Virgen'!Z$6:Z$257)</f>
        <v>12.32</v>
      </c>
      <c r="AA262" s="9">
        <f>SUMIF('Aceite Virgen'!$B6:$B257,"&lt;="&amp;$B262,'Aceite Virgen'!AA$6:AA$257)</f>
        <v>1.68</v>
      </c>
      <c r="AB262" s="9">
        <f>SUMIF('Aceite Virgen'!$B6:$B257,"&lt;="&amp;$B262,'Aceite Virgen'!AB$6:AB$257)</f>
        <v>1.68</v>
      </c>
      <c r="AC262" s="14"/>
      <c r="AD262" s="14"/>
      <c r="AE262" s="14"/>
      <c r="AF262" s="9">
        <f>SUMIF('Aceite Virgen'!$B6:$B257,"&lt;="&amp;$B262,'Aceite Virgen'!AF$6:AF$257)</f>
        <v>1.3900000000000003</v>
      </c>
      <c r="AG262" s="9">
        <f>SUMIF('Aceite Virgen'!$B6:$B257,"&lt;="&amp;$B262,'Aceite Virgen'!AG$6:AG$257)</f>
        <v>1.78</v>
      </c>
      <c r="AH262" s="9">
        <f>SUMIF('Aceite Virgen'!$B6:$B257,"&lt;="&amp;$B262,'Aceite Virgen'!AH$6:AH$257)</f>
        <v>1.19</v>
      </c>
      <c r="AI262" s="9">
        <f>SUMIF('Aceite Virgen'!$B6:$B257,"&lt;="&amp;$B262,'Aceite Virgen'!AI$6:AI$257)</f>
        <v>0</v>
      </c>
      <c r="AJ262" s="14"/>
      <c r="AK262" s="14"/>
      <c r="AL262" s="14"/>
      <c r="AM262" s="9">
        <f>SUMIF('Aceite Virgen'!$B6:$B257,"&lt;="&amp;$B262,'Aceite Virgen'!AM$6:AM$257)</f>
        <v>1.86</v>
      </c>
      <c r="AN262" s="9">
        <f>SUMIF('Aceite Virgen'!$B6:$B257,"&lt;="&amp;$B262,'Aceite Virgen'!AN$6:AN$257)</f>
        <v>1.4</v>
      </c>
      <c r="AO262" s="9">
        <f>SUMIF('Aceite Virgen'!$B6:$B257,"&lt;="&amp;$B262,'Aceite Virgen'!AO$6:AO$257)</f>
        <v>1.79</v>
      </c>
      <c r="AP262" s="9">
        <f>SUMIF('Aceite Virgen'!$B6:$B257,"&lt;="&amp;$B262,'Aceite Virgen'!AP$6:AP$257)</f>
        <v>1.36</v>
      </c>
      <c r="AQ262" s="14"/>
      <c r="AR262" s="14"/>
      <c r="AT262" s="9">
        <f>SUMIF('Aceite Virgen'!$B6:$B257,"&lt;="&amp;$B262,'Aceite Virgen'!AT$6:AT$257)</f>
        <v>1.93</v>
      </c>
      <c r="AU262" s="9">
        <f>SUMIF('Aceite Virgen'!$B6:$B257,"&lt;="&amp;$B262,'Aceite Virgen'!AU$6:AU$257)</f>
        <v>0</v>
      </c>
      <c r="AV262" s="9">
        <f>SUMIF('Aceite Virgen'!$B6:$B257,"&lt;="&amp;$B262,'Aceite Virgen'!AV$6:AV$257)</f>
        <v>1.5000000000000002</v>
      </c>
      <c r="AW262" s="9">
        <f>SUMIF('Aceite Virgen'!$B6:$B257,"&lt;="&amp;$B262,'Aceite Virgen'!AW$6:AW$257)</f>
        <v>0</v>
      </c>
      <c r="BA262" s="9">
        <f>SUMIF('Aceite Virgen'!$B6:$B257,"&lt;="&amp;$B262,'Aceite Virgen'!BA$6:BA$257)</f>
        <v>1.3900000000000001</v>
      </c>
      <c r="BB262" s="9">
        <f>SUMIF('Aceite Virgen'!$B6:$B257,"&lt;="&amp;$B262,'Aceite Virgen'!BB$6:BB$257)</f>
        <v>2.13</v>
      </c>
      <c r="BC262" s="9">
        <f>SUMIF('Aceite Virgen'!$B6:$B257,"&lt;="&amp;$B262,'Aceite Virgen'!BC$6:BC$257)</f>
        <v>1.37</v>
      </c>
      <c r="BD262" s="9">
        <f>SUMIF('Aceite Virgen'!$B6:$B257,"&lt;="&amp;$B262,'Aceite Virgen'!BD$6:BD$257)</f>
        <v>0</v>
      </c>
      <c r="BH262" s="9">
        <f>SUMIF('Aceite Virgen'!$B6:$B257,"&lt;="&amp;$B262,'Aceite Virgen'!BH$6:BH$257)</f>
        <v>1.3900000000000001</v>
      </c>
      <c r="BI262" s="9">
        <f>SUMIF('Aceite Virgen'!$B6:$B257,"&lt;="&amp;$B262,'Aceite Virgen'!BI$6:BI$257)</f>
        <v>3.08</v>
      </c>
      <c r="BJ262" s="9">
        <f>SUMIF('Aceite Virgen'!$B6:$B257,"&lt;="&amp;$B262,'Aceite Virgen'!BJ$6:BJ$257)</f>
        <v>0.89999999999999991</v>
      </c>
      <c r="BK262" s="9">
        <f>SUMIF('Aceite Virgen'!$B6:$B257,"&lt;="&amp;$B262,'Aceite Virgen'!BK$6:BK$257)</f>
        <v>0</v>
      </c>
      <c r="BO262" s="9">
        <f>SUMIF('Aceite Virgen'!$B6:$B257,"&lt;="&amp;$B262,'Aceite Virgen'!BO$6:BO$257)</f>
        <v>1.2900000000000003</v>
      </c>
      <c r="BP262" s="9">
        <f>SUMIF('Aceite Virgen'!$B6:$B257,"&lt;="&amp;$B262,'Aceite Virgen'!BP$6:BP$257)</f>
        <v>5.31</v>
      </c>
      <c r="BQ262" s="9">
        <f>SUMIF('Aceite Virgen'!$B6:$B257,"&lt;="&amp;$B262,'Aceite Virgen'!BQ$6:BQ$257)</f>
        <v>1</v>
      </c>
      <c r="BR262" s="9">
        <f>SUMIF('Aceite Virgen'!$B6:$B257,"&lt;="&amp;$B262,'Aceite Virgen'!BR$6:BR$257)</f>
        <v>0</v>
      </c>
      <c r="BV262" s="9">
        <f>SUMIF('Aceite Virgen'!$B6:$B257,"&lt;="&amp;$B262,'Aceite Virgen'!BV$6:BV$257)</f>
        <v>1.9200000000000002</v>
      </c>
      <c r="BW262" s="9">
        <f>SUMIF('Aceite Virgen'!$B6:$B257,"&lt;="&amp;$B262,'Aceite Virgen'!BW$6:BW$257)</f>
        <v>0</v>
      </c>
      <c r="BX262" s="9">
        <f>SUMIF('Aceite Virgen'!$B6:$B257,"&lt;="&amp;$B262,'Aceite Virgen'!BX$6:BX$257)</f>
        <v>0.76</v>
      </c>
      <c r="BY262" s="9">
        <f>SUMIF('Aceite Virgen'!$B6:$B257,"&lt;="&amp;$B262,'Aceite Virgen'!BY$6:BY$257)</f>
        <v>0</v>
      </c>
      <c r="CC262" s="9">
        <f>SUMIF('Aceite Virgen'!$B6:$B257,"&lt;="&amp;$B262,'Aceite Virgen'!CC$6:CC$257)</f>
        <v>0.92999999999999994</v>
      </c>
      <c r="CD262" s="9">
        <f>SUMIF('Aceite Virgen'!$B6:$B257,"&lt;="&amp;$B262,'Aceite Virgen'!CD$6:CD$257)</f>
        <v>1.43</v>
      </c>
      <c r="CE262" s="9">
        <f>SUMIF('Aceite Virgen'!$B6:$B257,"&lt;="&amp;$B262,'Aceite Virgen'!CE$6:CE$257)</f>
        <v>0.85000000000000009</v>
      </c>
      <c r="CF262" s="9">
        <f>SUMIF('Aceite Virgen'!$B6:$B257,"&lt;="&amp;$B262,'Aceite Virgen'!CF$6:CF$257)</f>
        <v>0</v>
      </c>
      <c r="CJ262" s="9">
        <f>SUMIF('Aceite Virgen'!$B6:$B257,"&lt;="&amp;$B262,'Aceite Virgen'!CJ$6:CJ$257)</f>
        <v>2.06</v>
      </c>
      <c r="CK262" s="9">
        <f>SUMIF('Aceite Virgen'!$B6:$B257,"&lt;="&amp;$B262,'Aceite Virgen'!CK$6:CK$257)</f>
        <v>2.21</v>
      </c>
      <c r="CL262" s="9">
        <f>SUMIF('Aceite Virgen'!$B6:$B257,"&lt;="&amp;$B262,'Aceite Virgen'!CL$6:CL$257)</f>
        <v>2.0900000000000003</v>
      </c>
      <c r="CM262" s="9">
        <f>SUMIF('Aceite Virgen'!$B6:$B257,"&lt;="&amp;$B262,'Aceite Virgen'!CM$6:CM$257)</f>
        <v>0</v>
      </c>
      <c r="CQ262" s="9">
        <f>SUMIF('Aceite Virgen'!$B6:$B257,"&lt;="&amp;$B262,'Aceite Virgen'!CQ$6:CQ$257)</f>
        <v>4.21</v>
      </c>
      <c r="CR262" s="9">
        <f>SUMIF('Aceite Virgen'!$B6:$B257,"&lt;="&amp;$B262,'Aceite Virgen'!CR$6:CR$257)</f>
        <v>4.7699999999999996</v>
      </c>
      <c r="CS262" s="9">
        <f>SUMIF('Aceite Virgen'!$B6:$B257,"&lt;="&amp;$B262,'Aceite Virgen'!CS$6:CS$257)</f>
        <v>3.9199999999999995</v>
      </c>
      <c r="CT262" s="9">
        <f>SUMIF('Aceite Virgen'!$B6:$B257,"&lt;="&amp;$B262,'Aceite Virgen'!CT$6:CT$257)</f>
        <v>1.91</v>
      </c>
      <c r="CX262" s="9">
        <f>SUMIF('Aceite Virgen'!$B6:$B257,"&lt;="&amp;$B262,'Aceite Virgen'!CX$6:CX$257)</f>
        <v>2.29</v>
      </c>
      <c r="CY262" s="9">
        <f>SUMIF('Aceite Virgen'!$B6:$B257,"&lt;="&amp;$B262,'Aceite Virgen'!CY$6:CY$257)</f>
        <v>1.05</v>
      </c>
      <c r="CZ262" s="9">
        <f>SUMIF('Aceite Virgen'!$B6:$B257,"&lt;="&amp;$B262,'Aceite Virgen'!CZ$6:CZ$257)</f>
        <v>2.97</v>
      </c>
      <c r="DA262" s="9">
        <f>SUMIF('Aceite Virgen'!$B6:$B257,"&lt;="&amp;$B262,'Aceite Virgen'!DA$6:DA$257)</f>
        <v>0</v>
      </c>
      <c r="DE262" s="9">
        <f>SUMIF('Aceite Virgen'!$B6:$B257,"&lt;="&amp;$B262,'Aceite Virgen'!DE$6:DE$257)</f>
        <v>4.38</v>
      </c>
      <c r="DF262" s="9">
        <f>SUMIF('Aceite Virgen'!$B6:$B257,"&lt;="&amp;$B262,'Aceite Virgen'!DF$6:DF$257)</f>
        <v>10.77</v>
      </c>
      <c r="DG262" s="9">
        <f>SUMIF('Aceite Virgen'!$B6:$B257,"&lt;="&amp;$B262,'Aceite Virgen'!DG$6:DG$257)</f>
        <v>2.44</v>
      </c>
      <c r="DH262" s="9">
        <f>SUMIF('Aceite Virgen'!$B6:$B257,"&lt;="&amp;$B262,'Aceite Virgen'!DH$6:DH$257)</f>
        <v>0</v>
      </c>
    </row>
    <row r="263" spans="1:112" x14ac:dyDescent="0.3">
      <c r="A263" s="14">
        <f>'TAM Aceite Virgen'!B11</f>
        <v>2.9</v>
      </c>
      <c r="B263" s="14">
        <f>'TAM Aceite Virgen'!C11</f>
        <v>3</v>
      </c>
      <c r="C263" s="14"/>
      <c r="D263" s="8">
        <f>SUMIFS('Aceite Virgen'!D$6:D$257,'Aceite Virgen'!$A$6:$A$257,"&gt;="&amp;$A263,'Aceite Virgen'!$B$6:$B$257,"&lt;="&amp;$B263)</f>
        <v>0.5</v>
      </c>
      <c r="E263" s="8">
        <f>SUMIFS('Aceite Virgen'!E$6:E$257,'Aceite Virgen'!$A$6:$A$257,"&gt;="&amp;$A263,'Aceite Virgen'!$B$6:$B$257,"&lt;="&amp;$B263)</f>
        <v>2.21</v>
      </c>
      <c r="F263" s="8">
        <f>SUMIFS('Aceite Virgen'!F$6:F$257,'Aceite Virgen'!$A$6:$A$257,"&gt;="&amp;$A263,'Aceite Virgen'!$B$6:$B$257,"&lt;="&amp;$B263)</f>
        <v>0.28999999999999998</v>
      </c>
      <c r="G263" s="8">
        <f>SUMIFS('Aceite Virgen'!G$6:G$257,'Aceite Virgen'!$A$6:$A$257,"&gt;="&amp;$A263,'Aceite Virgen'!$B$6:$B$257,"&lt;="&amp;$B263)</f>
        <v>0</v>
      </c>
      <c r="H263" s="14"/>
      <c r="I263" s="14"/>
      <c r="J263" s="14"/>
      <c r="K263" s="8">
        <f>SUMIFS('Aceite Virgen'!K$6:K$257,'Aceite Virgen'!$A$6:$A$257,"&gt;="&amp;$A263,'Aceite Virgen'!$B$6:$B$257,"&lt;="&amp;$B263)</f>
        <v>0.15</v>
      </c>
      <c r="L263" s="8">
        <f>SUMIFS('Aceite Virgen'!L$6:L$257,'Aceite Virgen'!$A$6:$A$257,"&gt;="&amp;$A263,'Aceite Virgen'!$B$6:$B$257,"&lt;="&amp;$B263)</f>
        <v>0</v>
      </c>
      <c r="M263" s="8">
        <f>SUMIFS('Aceite Virgen'!M$6:M$257,'Aceite Virgen'!$A$6:$A$257,"&gt;="&amp;$A263,'Aceite Virgen'!$B$6:$B$257,"&lt;="&amp;$B263)</f>
        <v>0.19</v>
      </c>
      <c r="N263" s="8">
        <f>SUMIFS('Aceite Virgen'!N$6:N$257,'Aceite Virgen'!$A$6:$A$257,"&gt;="&amp;$A263,'Aceite Virgen'!$B$6:$B$257,"&lt;="&amp;$B263)</f>
        <v>0</v>
      </c>
      <c r="O263" s="14"/>
      <c r="P263" s="14"/>
      <c r="Q263" s="14"/>
      <c r="R263" s="8">
        <f>SUMIFS('Aceite Virgen'!R$6:R$257,'Aceite Virgen'!$A$6:$A$257,"&gt;="&amp;$A263,'Aceite Virgen'!$B$6:$B$257,"&lt;="&amp;$B263)</f>
        <v>0.22</v>
      </c>
      <c r="S263" s="8">
        <f>SUMIFS('Aceite Virgen'!S$6:S$257,'Aceite Virgen'!$A$6:$A$257,"&gt;="&amp;$A263,'Aceite Virgen'!$B$6:$B$257,"&lt;="&amp;$B263)</f>
        <v>0</v>
      </c>
      <c r="T263" s="8">
        <f>SUMIFS('Aceite Virgen'!T$6:T$257,'Aceite Virgen'!$A$6:$A$257,"&gt;="&amp;$A263,'Aceite Virgen'!$B$6:$B$257,"&lt;="&amp;$B263)</f>
        <v>0.31</v>
      </c>
      <c r="U263" s="8">
        <f>SUMIFS('Aceite Virgen'!U$6:U$257,'Aceite Virgen'!$A$6:$A$257,"&gt;="&amp;$A263,'Aceite Virgen'!$B$6:$B$257,"&lt;="&amp;$B263)</f>
        <v>0</v>
      </c>
      <c r="V263" s="14"/>
      <c r="W263" s="14"/>
      <c r="X263" s="14"/>
      <c r="Y263" s="8">
        <f>SUMIFS('Aceite Virgen'!Y$6:Y$257,'Aceite Virgen'!$A$6:$A$257,"&gt;="&amp;$A263,'Aceite Virgen'!$B$6:$B$257,"&lt;="&amp;$B263)</f>
        <v>1.1700000000000002</v>
      </c>
      <c r="Z263" s="8">
        <f>SUMIFS('Aceite Virgen'!Z$6:Z$257,'Aceite Virgen'!$A$6:$A$257,"&gt;="&amp;$A263,'Aceite Virgen'!$B$6:$B$257,"&lt;="&amp;$B263)</f>
        <v>0</v>
      </c>
      <c r="AA263" s="8">
        <f>SUMIFS('Aceite Virgen'!AA$6:AA$257,'Aceite Virgen'!$A$6:$A$257,"&gt;="&amp;$A263,'Aceite Virgen'!$B$6:$B$257,"&lt;="&amp;$B263)</f>
        <v>1.7200000000000002</v>
      </c>
      <c r="AB263" s="8">
        <f>SUMIFS('Aceite Virgen'!AB$6:AB$257,'Aceite Virgen'!$A$6:$A$257,"&gt;="&amp;$A263,'Aceite Virgen'!$B$6:$B$257,"&lt;="&amp;$B263)</f>
        <v>0</v>
      </c>
      <c r="AC263" s="14"/>
      <c r="AD263" s="14"/>
      <c r="AE263" s="14"/>
      <c r="AF263" s="8">
        <f>SUMIFS('Aceite Virgen'!AF$6:AF$257,'Aceite Virgen'!$A$6:$A$257,"&gt;="&amp;$A263,'Aceite Virgen'!$B$6:$B$257,"&lt;="&amp;$B263)</f>
        <v>0.09</v>
      </c>
      <c r="AG263" s="8">
        <f>SUMIFS('Aceite Virgen'!AG$6:AG$257,'Aceite Virgen'!$A$6:$A$257,"&gt;="&amp;$A263,'Aceite Virgen'!$B$6:$B$257,"&lt;="&amp;$B263)</f>
        <v>0.5</v>
      </c>
      <c r="AH263" s="8">
        <f>SUMIFS('Aceite Virgen'!AH$6:AH$257,'Aceite Virgen'!$A$6:$A$257,"&gt;="&amp;$A263,'Aceite Virgen'!$B$6:$B$257,"&lt;="&amp;$B263)</f>
        <v>0</v>
      </c>
      <c r="AI263" s="8">
        <f>SUMIFS('Aceite Virgen'!AI$6:AI$257,'Aceite Virgen'!$A$6:$A$257,"&gt;="&amp;$A263,'Aceite Virgen'!$B$6:$B$257,"&lt;="&amp;$B263)</f>
        <v>1.56</v>
      </c>
      <c r="AJ263" s="14"/>
      <c r="AK263" s="14"/>
      <c r="AL263" s="14"/>
      <c r="AM263" s="8">
        <f>SUMIFS('Aceite Virgen'!AM$6:AM$257,'Aceite Virgen'!$A$6:$A$257,"&gt;="&amp;$A263,'Aceite Virgen'!$B$6:$B$257,"&lt;="&amp;$B263)</f>
        <v>0.22</v>
      </c>
      <c r="AN263" s="8">
        <f>SUMIFS('Aceite Virgen'!AN$6:AN$257,'Aceite Virgen'!$A$6:$A$257,"&gt;="&amp;$A263,'Aceite Virgen'!$B$6:$B$257,"&lt;="&amp;$B263)</f>
        <v>0</v>
      </c>
      <c r="AO263" s="8">
        <f>SUMIFS('Aceite Virgen'!AO$6:AO$257,'Aceite Virgen'!$A$6:$A$257,"&gt;="&amp;$A263,'Aceite Virgen'!$B$6:$B$257,"&lt;="&amp;$B263)</f>
        <v>0.27</v>
      </c>
      <c r="AP263" s="8">
        <f>SUMIFS('Aceite Virgen'!AP$6:AP$257,'Aceite Virgen'!$A$6:$A$257,"&gt;="&amp;$A263,'Aceite Virgen'!$B$6:$B$257,"&lt;="&amp;$B263)</f>
        <v>0</v>
      </c>
      <c r="AQ263" s="14"/>
      <c r="AR263" s="14"/>
      <c r="AT263" s="8">
        <f>SUMIFS('Aceite Virgen'!AT$6:AT$257,'Aceite Virgen'!$A$6:$A$257,"&gt;="&amp;$A263,'Aceite Virgen'!$B$6:$B$257,"&lt;="&amp;$B263)</f>
        <v>0</v>
      </c>
      <c r="AU263" s="8">
        <f>SUMIFS('Aceite Virgen'!AU$6:AU$257,'Aceite Virgen'!$A$6:$A$257,"&gt;="&amp;$A263,'Aceite Virgen'!$B$6:$B$257,"&lt;="&amp;$B263)</f>
        <v>0</v>
      </c>
      <c r="AV263" s="8">
        <f>SUMIFS('Aceite Virgen'!AV$6:AV$257,'Aceite Virgen'!$A$6:$A$257,"&gt;="&amp;$A263,'Aceite Virgen'!$B$6:$B$257,"&lt;="&amp;$B263)</f>
        <v>0</v>
      </c>
      <c r="AW263" s="8">
        <f>SUMIFS('Aceite Virgen'!AW$6:AW$257,'Aceite Virgen'!$A$6:$A$257,"&gt;="&amp;$A263,'Aceite Virgen'!$B$6:$B$257,"&lt;="&amp;$B263)</f>
        <v>0</v>
      </c>
      <c r="BA263" s="8">
        <f>SUMIFS('Aceite Virgen'!BA$6:BA$257,'Aceite Virgen'!$A$6:$A$257,"&gt;="&amp;$A263,'Aceite Virgen'!$B$6:$B$257,"&lt;="&amp;$B263)</f>
        <v>0.14000000000000001</v>
      </c>
      <c r="BB263" s="8">
        <f>SUMIFS('Aceite Virgen'!BB$6:BB$257,'Aceite Virgen'!$A$6:$A$257,"&gt;="&amp;$A263,'Aceite Virgen'!$B$6:$B$257,"&lt;="&amp;$B263)</f>
        <v>1.28</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0.26</v>
      </c>
      <c r="BI263" s="8">
        <f>SUMIFS('Aceite Virgen'!BI$6:BI$257,'Aceite Virgen'!$A$6:$A$257,"&gt;="&amp;$A263,'Aceite Virgen'!$B$6:$B$257,"&lt;="&amp;$B263)</f>
        <v>3.54</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0.44</v>
      </c>
      <c r="BP263" s="8">
        <f>SUMIFS('Aceite Virgen'!BP$6:BP$257,'Aceite Virgen'!$A$6:$A$257,"&gt;="&amp;$A263,'Aceite Virgen'!$B$6:$B$257,"&lt;="&amp;$B263)</f>
        <v>3.74</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0.37</v>
      </c>
      <c r="BW263" s="8">
        <f>SUMIFS('Aceite Virgen'!BW$6:BW$257,'Aceite Virgen'!$A$6:$A$257,"&gt;="&amp;$A263,'Aceite Virgen'!$B$6:$B$257,"&lt;="&amp;$B263)</f>
        <v>3.44</v>
      </c>
      <c r="BX263" s="8">
        <f>SUMIFS('Aceite Virgen'!BX$6:BX$257,'Aceite Virgen'!$A$6:$A$257,"&gt;="&amp;$A263,'Aceite Virgen'!$B$6:$B$257,"&lt;="&amp;$B263)</f>
        <v>0</v>
      </c>
      <c r="BY263" s="8">
        <f>SUMIFS('Aceite Virgen'!BY$6:BY$257,'Aceite Virgen'!$A$6:$A$257,"&gt;="&amp;$A263,'Aceite Virgen'!$B$6:$B$257,"&lt;="&amp;$B263)</f>
        <v>1.06</v>
      </c>
      <c r="CC263" s="8">
        <f>SUMIFS('Aceite Virgen'!CC$6:CC$257,'Aceite Virgen'!$A$6:$A$257,"&gt;="&amp;$A263,'Aceite Virgen'!$B$6:$B$257,"&lt;="&amp;$B263)</f>
        <v>0.77</v>
      </c>
      <c r="CD263" s="8">
        <f>SUMIFS('Aceite Virgen'!CD$6:CD$257,'Aceite Virgen'!$A$6:$A$257,"&gt;="&amp;$A263,'Aceite Virgen'!$B$6:$B$257,"&lt;="&amp;$B263)</f>
        <v>3.95</v>
      </c>
      <c r="CE263" s="8">
        <f>SUMIFS('Aceite Virgen'!CE$6:CE$257,'Aceite Virgen'!$A$6:$A$257,"&gt;="&amp;$A263,'Aceite Virgen'!$B$6:$B$257,"&lt;="&amp;$B263)</f>
        <v>0</v>
      </c>
      <c r="CF263" s="8">
        <f>SUMIFS('Aceite Virgen'!CF$6:CF$257,'Aceite Virgen'!$A$6:$A$257,"&gt;="&amp;$A263,'Aceite Virgen'!$B$6:$B$257,"&lt;="&amp;$B263)</f>
        <v>19.18</v>
      </c>
      <c r="CJ263" s="8">
        <f>SUMIFS('Aceite Virgen'!CJ$6:CJ$257,'Aceite Virgen'!$A$6:$A$257,"&gt;="&amp;$A263,'Aceite Virgen'!$B$6:$B$257,"&lt;="&amp;$B263)</f>
        <v>1.1599999999999999</v>
      </c>
      <c r="CK263" s="8">
        <f>SUMIFS('Aceite Virgen'!CK$6:CK$257,'Aceite Virgen'!$A$6:$A$257,"&gt;="&amp;$A263,'Aceite Virgen'!$B$6:$B$257,"&lt;="&amp;$B263)</f>
        <v>4.63</v>
      </c>
      <c r="CL263" s="8">
        <f>SUMIFS('Aceite Virgen'!CL$6:CL$257,'Aceite Virgen'!$A$6:$A$257,"&gt;="&amp;$A263,'Aceite Virgen'!$B$6:$B$257,"&lt;="&amp;$B263)</f>
        <v>0.78</v>
      </c>
      <c r="CM263" s="8">
        <f>SUMIFS('Aceite Virgen'!CM$6:CM$257,'Aceite Virgen'!$A$6:$A$257,"&gt;="&amp;$A263,'Aceite Virgen'!$B$6:$B$257,"&lt;="&amp;$B263)</f>
        <v>0</v>
      </c>
      <c r="CQ263" s="8">
        <f>SUMIFS('Aceite Virgen'!CQ$6:CQ$257,'Aceite Virgen'!$A$6:$A$257,"&gt;="&amp;$A263,'Aceite Virgen'!$B$6:$B$257,"&lt;="&amp;$B263)</f>
        <v>3.34</v>
      </c>
      <c r="CR263" s="8">
        <f>SUMIFS('Aceite Virgen'!CR$6:CR$257,'Aceite Virgen'!$A$6:$A$257,"&gt;="&amp;$A263,'Aceite Virgen'!$B$6:$B$257,"&lt;="&amp;$B263)</f>
        <v>1.97</v>
      </c>
      <c r="CS263" s="8">
        <f>SUMIFS('Aceite Virgen'!CS$6:CS$257,'Aceite Virgen'!$A$6:$A$257,"&gt;="&amp;$A263,'Aceite Virgen'!$B$6:$B$257,"&lt;="&amp;$B263)</f>
        <v>3.79</v>
      </c>
      <c r="CT263" s="8">
        <f>SUMIFS('Aceite Virgen'!CT$6:CT$257,'Aceite Virgen'!$A$6:$A$257,"&gt;="&amp;$A263,'Aceite Virgen'!$B$6:$B$257,"&lt;="&amp;$B263)</f>
        <v>0</v>
      </c>
      <c r="CX263" s="8">
        <f>SUMIFS('Aceite Virgen'!CX$6:CX$257,'Aceite Virgen'!$A$6:$A$257,"&gt;="&amp;$A263,'Aceite Virgen'!$B$6:$B$257,"&lt;="&amp;$B263)</f>
        <v>2.78</v>
      </c>
      <c r="CY263" s="8">
        <f>SUMIFS('Aceite Virgen'!CY$6:CY$257,'Aceite Virgen'!$A$6:$A$257,"&gt;="&amp;$A263,'Aceite Virgen'!$B$6:$B$257,"&lt;="&amp;$B263)</f>
        <v>0</v>
      </c>
      <c r="CZ263" s="8">
        <f>SUMIFS('Aceite Virgen'!CZ$6:CZ$257,'Aceite Virgen'!$A$6:$A$257,"&gt;="&amp;$A263,'Aceite Virgen'!$B$6:$B$257,"&lt;="&amp;$B263)</f>
        <v>2.78</v>
      </c>
      <c r="DA263" s="8">
        <f>SUMIFS('Aceite Virgen'!DA$6:DA$257,'Aceite Virgen'!$A$6:$A$257,"&gt;="&amp;$A263,'Aceite Virgen'!$B$6:$B$257,"&lt;="&amp;$B263)</f>
        <v>8.16</v>
      </c>
      <c r="DE263" s="8">
        <f>SUMIFS('Aceite Virgen'!DE$6:DE$257,'Aceite Virgen'!$A$6:$A$257,"&gt;="&amp;$A263,'Aceite Virgen'!$B$6:$B$257,"&lt;="&amp;$B263)</f>
        <v>4.41</v>
      </c>
      <c r="DF263" s="8">
        <f>SUMIFS('Aceite Virgen'!DF$6:DF$257,'Aceite Virgen'!$A$6:$A$257,"&gt;="&amp;$A263,'Aceite Virgen'!$B$6:$B$257,"&lt;="&amp;$B263)</f>
        <v>6.84</v>
      </c>
      <c r="DG263" s="8">
        <f>SUMIFS('Aceite Virgen'!DG$6:DG$257,'Aceite Virgen'!$A$6:$A$257,"&gt;="&amp;$A263,'Aceite Virgen'!$B$6:$B$257,"&lt;="&amp;$B263)</f>
        <v>3.53</v>
      </c>
      <c r="DH263" s="8">
        <f>SUMIFS('Aceite Virgen'!DH$6:DH$257,'Aceite Virgen'!$A$6:$A$257,"&gt;="&amp;$A263,'Aceite Virgen'!$B$6:$B$257,"&lt;="&amp;$B263)</f>
        <v>8.86</v>
      </c>
    </row>
    <row r="264" spans="1:112" x14ac:dyDescent="0.3">
      <c r="A264" s="14">
        <f>'TAM Aceite Virgen'!B12</f>
        <v>3</v>
      </c>
      <c r="B264" s="14">
        <f>'TAM Aceite Virgen'!C12</f>
        <v>3.1</v>
      </c>
      <c r="C264" s="14"/>
      <c r="D264" s="8">
        <f>SUMIFS('Aceite Virgen'!D$6:D$257,'Aceite Virgen'!$A$6:$A$257,"&gt;="&amp;$A264,'Aceite Virgen'!$B$6:$B$257,"&lt;="&amp;$B264)</f>
        <v>2.19</v>
      </c>
      <c r="E264" s="8">
        <f>SUMIFS('Aceite Virgen'!E$6:E$257,'Aceite Virgen'!$A$6:$A$257,"&gt;="&amp;$A264,'Aceite Virgen'!$B$6:$B$257,"&lt;="&amp;$B264)</f>
        <v>2.2400000000000002</v>
      </c>
      <c r="F264" s="8">
        <f>SUMIFS('Aceite Virgen'!F$6:F$257,'Aceite Virgen'!$A$6:$A$257,"&gt;="&amp;$A264,'Aceite Virgen'!$B$6:$B$257,"&lt;="&amp;$B264)</f>
        <v>1.57</v>
      </c>
      <c r="G264" s="8">
        <f>SUMIFS('Aceite Virgen'!G$6:G$257,'Aceite Virgen'!$A$6:$A$257,"&gt;="&amp;$A264,'Aceite Virgen'!$B$6:$B$257,"&lt;="&amp;$B264)</f>
        <v>2.2799999999999998</v>
      </c>
      <c r="H264" s="14"/>
      <c r="I264" s="14"/>
      <c r="J264" s="14"/>
      <c r="K264" s="8">
        <f>SUMIFS('Aceite Virgen'!K$6:K$257,'Aceite Virgen'!$A$6:$A$257,"&gt;="&amp;$A264,'Aceite Virgen'!$B$6:$B$257,"&lt;="&amp;$B264)</f>
        <v>0.87</v>
      </c>
      <c r="L264" s="8">
        <f>SUMIFS('Aceite Virgen'!L$6:L$257,'Aceite Virgen'!$A$6:$A$257,"&gt;="&amp;$A264,'Aceite Virgen'!$B$6:$B$257,"&lt;="&amp;$B264)</f>
        <v>3.24</v>
      </c>
      <c r="M264" s="8">
        <f>SUMIFS('Aceite Virgen'!M$6:M$257,'Aceite Virgen'!$A$6:$A$257,"&gt;="&amp;$A264,'Aceite Virgen'!$B$6:$B$257,"&lt;="&amp;$B264)</f>
        <v>0.11</v>
      </c>
      <c r="N264" s="8">
        <f>SUMIFS('Aceite Virgen'!N$6:N$257,'Aceite Virgen'!$A$6:$A$257,"&gt;="&amp;$A264,'Aceite Virgen'!$B$6:$B$257,"&lt;="&amp;$B264)</f>
        <v>0</v>
      </c>
      <c r="O264" s="14"/>
      <c r="P264" s="14"/>
      <c r="Q264" s="14"/>
      <c r="R264" s="8">
        <f>SUMIFS('Aceite Virgen'!R$6:R$257,'Aceite Virgen'!$A$6:$A$257,"&gt;="&amp;$A264,'Aceite Virgen'!$B$6:$B$257,"&lt;="&amp;$B264)</f>
        <v>0.18</v>
      </c>
      <c r="S264" s="8">
        <f>SUMIFS('Aceite Virgen'!S$6:S$257,'Aceite Virgen'!$A$6:$A$257,"&gt;="&amp;$A264,'Aceite Virgen'!$B$6:$B$257,"&lt;="&amp;$B264)</f>
        <v>0</v>
      </c>
      <c r="T264" s="8">
        <f>SUMIFS('Aceite Virgen'!T$6:T$257,'Aceite Virgen'!$A$6:$A$257,"&gt;="&amp;$A264,'Aceite Virgen'!$B$6:$B$257,"&lt;="&amp;$B264)</f>
        <v>0.26</v>
      </c>
      <c r="U264" s="8">
        <f>SUMIFS('Aceite Virgen'!U$6:U$257,'Aceite Virgen'!$A$6:$A$257,"&gt;="&amp;$A264,'Aceite Virgen'!$B$6:$B$257,"&lt;="&amp;$B264)</f>
        <v>0</v>
      </c>
      <c r="V264" s="14"/>
      <c r="W264" s="14"/>
      <c r="X264" s="14"/>
      <c r="Y264" s="8">
        <f>SUMIFS('Aceite Virgen'!Y$6:Y$257,'Aceite Virgen'!$A$6:$A$257,"&gt;="&amp;$A264,'Aceite Virgen'!$B$6:$B$257,"&lt;="&amp;$B264)</f>
        <v>0.46</v>
      </c>
      <c r="Z264" s="8">
        <f>SUMIFS('Aceite Virgen'!Z$6:Z$257,'Aceite Virgen'!$A$6:$A$257,"&gt;="&amp;$A264,'Aceite Virgen'!$B$6:$B$257,"&lt;="&amp;$B264)</f>
        <v>0</v>
      </c>
      <c r="AA264" s="8">
        <f>SUMIFS('Aceite Virgen'!AA$6:AA$257,'Aceite Virgen'!$A$6:$A$257,"&gt;="&amp;$A264,'Aceite Virgen'!$B$6:$B$257,"&lt;="&amp;$B264)</f>
        <v>0.68</v>
      </c>
      <c r="AB264" s="8">
        <f>SUMIFS('Aceite Virgen'!AB$6:AB$257,'Aceite Virgen'!$A$6:$A$257,"&gt;="&amp;$A264,'Aceite Virgen'!$B$6:$B$257,"&lt;="&amp;$B264)</f>
        <v>0</v>
      </c>
      <c r="AC264" s="14"/>
      <c r="AD264" s="14"/>
      <c r="AE264" s="14"/>
      <c r="AF264" s="8">
        <f>SUMIFS('Aceite Virgen'!AF$6:AF$257,'Aceite Virgen'!$A$6:$A$257,"&gt;="&amp;$A264,'Aceite Virgen'!$B$6:$B$257,"&lt;="&amp;$B264)</f>
        <v>0.32</v>
      </c>
      <c r="AG264" s="8">
        <f>SUMIFS('Aceite Virgen'!AG$6:AG$257,'Aceite Virgen'!$A$6:$A$257,"&gt;="&amp;$A264,'Aceite Virgen'!$B$6:$B$257,"&lt;="&amp;$B264)</f>
        <v>0.68</v>
      </c>
      <c r="AH264" s="8">
        <f>SUMIFS('Aceite Virgen'!AH$6:AH$257,'Aceite Virgen'!$A$6:$A$257,"&gt;="&amp;$A264,'Aceite Virgen'!$B$6:$B$257,"&lt;="&amp;$B264)</f>
        <v>0.25</v>
      </c>
      <c r="AI264" s="8">
        <f>SUMIFS('Aceite Virgen'!AI$6:AI$257,'Aceite Virgen'!$A$6:$A$257,"&gt;="&amp;$A264,'Aceite Virgen'!$B$6:$B$257,"&lt;="&amp;$B264)</f>
        <v>0</v>
      </c>
      <c r="AJ264" s="14"/>
      <c r="AK264" s="14"/>
      <c r="AL264" s="14"/>
      <c r="AM264" s="8">
        <f>SUMIFS('Aceite Virgen'!AM$6:AM$257,'Aceite Virgen'!$A$6:$A$257,"&gt;="&amp;$A264,'Aceite Virgen'!$B$6:$B$257,"&lt;="&amp;$B264)</f>
        <v>0.29000000000000004</v>
      </c>
      <c r="AN264" s="8">
        <f>SUMIFS('Aceite Virgen'!AN$6:AN$257,'Aceite Virgen'!$A$6:$A$257,"&gt;="&amp;$A264,'Aceite Virgen'!$B$6:$B$257,"&lt;="&amp;$B264)</f>
        <v>0</v>
      </c>
      <c r="AO264" s="8">
        <f>SUMIFS('Aceite Virgen'!AO$6:AO$257,'Aceite Virgen'!$A$6:$A$257,"&gt;="&amp;$A264,'Aceite Virgen'!$B$6:$B$257,"&lt;="&amp;$B264)</f>
        <v>0.25</v>
      </c>
      <c r="AP264" s="8">
        <f>SUMIFS('Aceite Virgen'!AP$6:AP$257,'Aceite Virgen'!$A$6:$A$257,"&gt;="&amp;$A264,'Aceite Virgen'!$B$6:$B$257,"&lt;="&amp;$B264)</f>
        <v>0</v>
      </c>
      <c r="AQ264" s="14"/>
      <c r="AR264" s="14"/>
      <c r="AT264" s="8">
        <f>SUMIFS('Aceite Virgen'!AT$6:AT$257,'Aceite Virgen'!$A$6:$A$257,"&gt;="&amp;$A264,'Aceite Virgen'!$B$6:$B$257,"&lt;="&amp;$B264)</f>
        <v>0.1</v>
      </c>
      <c r="AU264" s="8">
        <f>SUMIFS('Aceite Virgen'!AU$6:AU$257,'Aceite Virgen'!$A$6:$A$257,"&gt;="&amp;$A264,'Aceite Virgen'!$B$6:$B$257,"&lt;="&amp;$B264)</f>
        <v>0.56999999999999995</v>
      </c>
      <c r="AV264" s="8">
        <f>SUMIFS('Aceite Virgen'!AV$6:AV$257,'Aceite Virgen'!$A$6:$A$257,"&gt;="&amp;$A264,'Aceite Virgen'!$B$6:$B$257,"&lt;="&amp;$B264)</f>
        <v>0.05</v>
      </c>
      <c r="AW264" s="8">
        <f>SUMIFS('Aceite Virgen'!AW$6:AW$257,'Aceite Virgen'!$A$6:$A$257,"&gt;="&amp;$A264,'Aceite Virgen'!$B$6:$B$257,"&lt;="&amp;$B264)</f>
        <v>0</v>
      </c>
      <c r="BA264" s="8">
        <f>SUMIFS('Aceite Virgen'!BA$6:BA$257,'Aceite Virgen'!$A$6:$A$257,"&gt;="&amp;A264,'Aceite Virgen'!$B$6:$B$257,"&lt;="&amp;B264)</f>
        <v>0</v>
      </c>
      <c r="BB264" s="8">
        <f>SUMIFS('Aceite Virgen'!BB$6:BB$257,'Aceite Virgen'!$A$6:$A$257,"&gt;="&amp;$A264,'Aceite Virgen'!$B$6:$B$257,"&lt;="&amp;$B264)</f>
        <v>0</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v>
      </c>
      <c r="BI264" s="8">
        <f>SUMIFS('Aceite Virgen'!BI$6:BI$257,'Aceite Virgen'!$A$6:$A$257,"&gt;="&amp;$A264,'Aceite Virgen'!$B$6:$B$257,"&lt;="&amp;$B264)</f>
        <v>0</v>
      </c>
      <c r="BJ264" s="8">
        <f>SUMIFS('Aceite Virgen'!BJ$6:BJ$257,'Aceite Virgen'!$A$6:$A$257,"&gt;="&amp;$A264,'Aceite Virgen'!$B$6:$B$257,"&lt;="&amp;$B264)</f>
        <v>0</v>
      </c>
      <c r="BK264" s="8">
        <f>SUMIFS('Aceite Virgen'!BK$6:BK$257,'Aceite Virgen'!$A$6:$A$257,"&gt;="&amp;$A264,'Aceite Virgen'!$B$6:$B$257,"&lt;="&amp;$B264)</f>
        <v>0</v>
      </c>
      <c r="BO264" s="8">
        <f>SUMIFS('Aceite Virgen'!BO$6:BO$257,'Aceite Virgen'!$A$6:$A$257,"&gt;="&amp;$A264,'Aceite Virgen'!$B$6:$B$257,"&lt;="&amp;$B264)</f>
        <v>0</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0.04</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v>
      </c>
      <c r="CK264" s="8">
        <f>SUMIFS('Aceite Virgen'!CK$6:CK$257,'Aceite Virgen'!$A$6:$A$257,"&gt;="&amp;$A264,'Aceite Virgen'!$B$6:$B$257,"&lt;="&amp;$B264)</f>
        <v>0</v>
      </c>
      <c r="CL264" s="8">
        <f>SUMIFS('Aceite Virgen'!CL$6:CL$257,'Aceite Virgen'!$A$6:$A$257,"&gt;="&amp;$A264,'Aceite Virgen'!$B$6:$B$257,"&lt;="&amp;$B264)</f>
        <v>0</v>
      </c>
      <c r="CM264" s="8">
        <f>SUMIFS('Aceite Virgen'!CM$6:CM$257,'Aceite Virgen'!$A$6:$A$257,"&gt;="&amp;$A264,'Aceite Virgen'!$B$6:$B$257,"&lt;="&amp;$B264)</f>
        <v>0</v>
      </c>
      <c r="CQ264" s="8">
        <f>SUMIFS('Aceite Virgen'!CQ$6:CQ$257,'Aceite Virgen'!$A$6:$A$257,"&gt;="&amp;$A264,'Aceite Virgen'!$B$6:$B$257,"&lt;="&amp;$B264)</f>
        <v>0.86</v>
      </c>
      <c r="CR264" s="8">
        <f>SUMIFS('Aceite Virgen'!CR$6:CR$257,'Aceite Virgen'!$A$6:$A$257,"&gt;="&amp;$A264,'Aceite Virgen'!$B$6:$B$257,"&lt;="&amp;$B264)</f>
        <v>0</v>
      </c>
      <c r="CS264" s="8">
        <f>SUMIFS('Aceite Virgen'!CS$6:CS$257,'Aceite Virgen'!$A$6:$A$257,"&gt;="&amp;$A264,'Aceite Virgen'!$B$6:$B$257,"&lt;="&amp;$B264)</f>
        <v>0.90999999999999992</v>
      </c>
      <c r="CT264" s="8">
        <f>SUMIFS('Aceite Virgen'!CT$6:CT$257,'Aceite Virgen'!$A$6:$A$257,"&gt;="&amp;$A264,'Aceite Virgen'!$B$6:$B$257,"&lt;="&amp;$B264)</f>
        <v>2.13</v>
      </c>
      <c r="CX264" s="8">
        <f>SUMIFS('Aceite Virgen'!CX$6:CX$257,'Aceite Virgen'!$A$6:$A$257,"&gt;="&amp;$A264,'Aceite Virgen'!$B$6:$B$257,"&lt;="&amp;$B264)</f>
        <v>0.72</v>
      </c>
      <c r="CY264" s="8">
        <f>SUMIFS('Aceite Virgen'!CY$6:CY$257,'Aceite Virgen'!$A$6:$A$257,"&gt;="&amp;$A264,'Aceite Virgen'!$B$6:$B$257,"&lt;="&amp;$B264)</f>
        <v>0</v>
      </c>
      <c r="CZ264" s="8">
        <f>SUMIFS('Aceite Virgen'!CZ$6:CZ$257,'Aceite Virgen'!$A$6:$A$257,"&gt;="&amp;$A264,'Aceite Virgen'!$B$6:$B$257,"&lt;="&amp;$B264)</f>
        <v>1.01</v>
      </c>
      <c r="DA264" s="8">
        <f>SUMIFS('Aceite Virgen'!DA$6:DA$257,'Aceite Virgen'!$A$6:$A$257,"&gt;="&amp;$A264,'Aceite Virgen'!$B$6:$B$257,"&lt;="&amp;$B264)</f>
        <v>0</v>
      </c>
      <c r="DE264" s="8">
        <f>SUMIFS('Aceite Virgen'!DE$6:DE$257,'Aceite Virgen'!$A$6:$A$257,"&gt;="&amp;$A264,'Aceite Virgen'!$B$6:$B$257,"&lt;="&amp;$B264)</f>
        <v>0.91</v>
      </c>
      <c r="DF264" s="8">
        <f>SUMIFS('Aceite Virgen'!DF$6:DF$257,'Aceite Virgen'!$A$6:$A$257,"&gt;="&amp;$A264,'Aceite Virgen'!$B$6:$B$257,"&lt;="&amp;$B264)</f>
        <v>0.61</v>
      </c>
      <c r="DG264" s="8">
        <f>SUMIFS('Aceite Virgen'!DG$6:DG$257,'Aceite Virgen'!$A$6:$A$257,"&gt;="&amp;$A264,'Aceite Virgen'!$B$6:$B$257,"&lt;="&amp;$B264)</f>
        <v>0.92</v>
      </c>
      <c r="DH264" s="8">
        <f>SUMIFS('Aceite Virgen'!DH$6:DH$257,'Aceite Virgen'!$A$6:$A$257,"&gt;="&amp;$A264,'Aceite Virgen'!$B$6:$B$257,"&lt;="&amp;$B264)</f>
        <v>0</v>
      </c>
    </row>
    <row r="265" spans="1:112" x14ac:dyDescent="0.3">
      <c r="A265" s="14">
        <f>'TAM Aceite Virgen'!B13</f>
        <v>3.1</v>
      </c>
      <c r="B265" s="14">
        <f>'TAM Aceite Virgen'!C13</f>
        <v>3.2</v>
      </c>
      <c r="C265" s="14"/>
      <c r="D265" s="8">
        <f>SUMIFS('Aceite Virgen'!D$6:D$257,'Aceite Virgen'!$A$6:$A$257,"&gt;="&amp;$A265,'Aceite Virgen'!$B$6:$B$257,"&lt;="&amp;$B265)</f>
        <v>0.3</v>
      </c>
      <c r="E265" s="8">
        <f>SUMIFS('Aceite Virgen'!E$6:E$257,'Aceite Virgen'!$A$6:$A$257,"&gt;="&amp;$A265,'Aceite Virgen'!$B$6:$B$257,"&lt;="&amp;$B265)</f>
        <v>2.34</v>
      </c>
      <c r="F265" s="8">
        <f>SUMIFS('Aceite Virgen'!F$6:F$257,'Aceite Virgen'!$A$6:$A$257,"&gt;="&amp;$A265,'Aceite Virgen'!$B$6:$B$257,"&lt;="&amp;$B265)</f>
        <v>0</v>
      </c>
      <c r="G265" s="8">
        <f>SUMIFS('Aceite Virgen'!G$6:G$257,'Aceite Virgen'!$A$6:$A$257,"&gt;="&amp;$A265,'Aceite Virgen'!$B$6:$B$257,"&lt;="&amp;$B265)</f>
        <v>0</v>
      </c>
      <c r="H265" s="14"/>
      <c r="I265" s="14"/>
      <c r="J265" s="14"/>
      <c r="K265" s="8">
        <f>SUMIFS('Aceite Virgen'!K$6:K$257,'Aceite Virgen'!$A$6:$A$257,"&gt;="&amp;$A265,'Aceite Virgen'!$B$6:$B$257,"&lt;="&amp;$B265)</f>
        <v>0</v>
      </c>
      <c r="L265" s="8">
        <f>SUMIFS('Aceite Virgen'!L$6:L$257,'Aceite Virgen'!$A$6:$A$257,"&gt;="&amp;$A265,'Aceite Virgen'!$B$6:$B$257,"&lt;="&amp;$B265)</f>
        <v>0</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0.14000000000000001</v>
      </c>
      <c r="S265" s="8">
        <f>SUMIFS('Aceite Virgen'!S$6:S$257,'Aceite Virgen'!$A$6:$A$257,"&gt;="&amp;$A265,'Aceite Virgen'!$B$6:$B$257,"&lt;="&amp;$B265)</f>
        <v>0</v>
      </c>
      <c r="T265" s="8">
        <f>SUMIFS('Aceite Virgen'!T$6:T$257,'Aceite Virgen'!$A$6:$A$257,"&gt;="&amp;$A265,'Aceite Virgen'!$B$6:$B$257,"&lt;="&amp;$B265)</f>
        <v>0.19</v>
      </c>
      <c r="U265" s="8">
        <f>SUMIFS('Aceite Virgen'!U$6:U$257,'Aceite Virgen'!$A$6:$A$257,"&gt;="&amp;$A265,'Aceite Virgen'!$B$6:$B$257,"&lt;="&amp;$B265)</f>
        <v>0</v>
      </c>
      <c r="V265" s="14"/>
      <c r="W265" s="14"/>
      <c r="X265" s="14"/>
      <c r="Y265" s="8">
        <f>SUMIFS('Aceite Virgen'!Y$6:Y$257,'Aceite Virgen'!$A$6:$A$257,"&gt;="&amp;$A265,'Aceite Virgen'!$B$6:$B$257,"&lt;="&amp;$B265)</f>
        <v>0.5</v>
      </c>
      <c r="Z265" s="8">
        <f>SUMIFS('Aceite Virgen'!Z$6:Z$257,'Aceite Virgen'!$A$6:$A$257,"&gt;="&amp;$A265,'Aceite Virgen'!$B$6:$B$257,"&lt;="&amp;$B265)</f>
        <v>0</v>
      </c>
      <c r="AA265" s="8">
        <f>SUMIFS('Aceite Virgen'!AA$6:AA$257,'Aceite Virgen'!$A$6:$A$257,"&gt;="&amp;$A265,'Aceite Virgen'!$B$6:$B$257,"&lt;="&amp;$B265)</f>
        <v>0.72</v>
      </c>
      <c r="AB265" s="8">
        <f>SUMIFS('Aceite Virgen'!AB$6:AB$257,'Aceite Virgen'!$A$6:$A$257,"&gt;="&amp;$A265,'Aceite Virgen'!$B$6:$B$257,"&lt;="&amp;$B265)</f>
        <v>0</v>
      </c>
      <c r="AC265" s="14"/>
      <c r="AD265" s="14"/>
      <c r="AE265" s="14"/>
      <c r="AF265" s="8">
        <f>SUMIFS('Aceite Virgen'!AF$6:AF$257,'Aceite Virgen'!$A$6:$A$257,"&gt;="&amp;$A265,'Aceite Virgen'!$B$6:$B$257,"&lt;="&amp;$B265)</f>
        <v>0.06</v>
      </c>
      <c r="AG265" s="8">
        <f>SUMIFS('Aceite Virgen'!AG$6:AG$257,'Aceite Virgen'!$A$6:$A$257,"&gt;="&amp;$A265,'Aceite Virgen'!$B$6:$B$257,"&lt;="&amp;$B265)</f>
        <v>0</v>
      </c>
      <c r="AH265" s="8">
        <f>SUMIFS('Aceite Virgen'!AH$6:AH$257,'Aceite Virgen'!$A$6:$A$257,"&gt;="&amp;$A265,'Aceite Virgen'!$B$6:$B$257,"&lt;="&amp;$B265)</f>
        <v>0</v>
      </c>
      <c r="AI265" s="8">
        <f>SUMIFS('Aceite Virgen'!AI$6:AI$257,'Aceite Virgen'!$A$6:$A$257,"&gt;="&amp;$A265,'Aceite Virgen'!$B$6:$B$257,"&lt;="&amp;$B265)</f>
        <v>2.0499999999999998</v>
      </c>
      <c r="AJ265" s="14"/>
      <c r="AK265" s="14"/>
      <c r="AL265" s="14"/>
      <c r="AM265" s="8">
        <f>SUMIFS('Aceite Virgen'!AM$6:AM$257,'Aceite Virgen'!$A$6:$A$257,"&gt;="&amp;$A265,'Aceite Virgen'!$B$6:$B$257,"&lt;="&amp;$B265)</f>
        <v>0.05</v>
      </c>
      <c r="AN265" s="8">
        <f>SUMIFS('Aceite Virgen'!AN$6:AN$257,'Aceite Virgen'!$A$6:$A$257,"&gt;="&amp;$A265,'Aceite Virgen'!$B$6:$B$257,"&lt;="&amp;$B265)</f>
        <v>0</v>
      </c>
      <c r="AO265" s="8">
        <f>SUMIFS('Aceite Virgen'!AO$6:AO$257,'Aceite Virgen'!$A$6:$A$257,"&gt;="&amp;$A265,'Aceite Virgen'!$B$6:$B$257,"&lt;="&amp;$B265)</f>
        <v>0.06</v>
      </c>
      <c r="AP265" s="8">
        <f>SUMIFS('Aceite Virgen'!AP$6:AP$257,'Aceite Virgen'!$A$6:$A$257,"&gt;="&amp;$A265,'Aceite Virgen'!$B$6:$B$257,"&lt;="&amp;$B265)</f>
        <v>0</v>
      </c>
      <c r="AQ265" s="14"/>
      <c r="AR265" s="14"/>
      <c r="AT265" s="8">
        <f>SUMIFS('Aceite Virgen'!AT$6:AT$257,'Aceite Virgen'!$A$6:$A$257,"&gt;="&amp;$A265,'Aceite Virgen'!$B$6:$B$257,"&lt;="&amp;$B265)</f>
        <v>0</v>
      </c>
      <c r="AU265" s="8">
        <f>SUMIFS('Aceite Virgen'!AU$6:AU$257,'Aceite Virgen'!$A$6:$A$257,"&gt;="&amp;$A265,'Aceite Virgen'!$B$6:$B$257,"&lt;="&amp;$B265)</f>
        <v>0</v>
      </c>
      <c r="AV265" s="8">
        <f>SUMIFS('Aceite Virgen'!AV$6:AV$257,'Aceite Virgen'!$A$6:$A$257,"&gt;="&amp;$A265,'Aceite Virgen'!$B$6:$B$257,"&lt;="&amp;$B265)</f>
        <v>0</v>
      </c>
      <c r="AW265" s="8">
        <f>SUMIFS('Aceite Virgen'!AW$6:AW$257,'Aceite Virgen'!$A$6:$A$257,"&gt;="&amp;$A265,'Aceite Virgen'!$B$6:$B$257,"&lt;="&amp;$B265)</f>
        <v>0</v>
      </c>
      <c r="BA265" s="8">
        <f>SUMIFS('Aceite Virgen'!BA$6:BA$257,'Aceite Virgen'!$A$6:$A$257,"&gt;="&amp;A265,'Aceite Virgen'!$B$6:$B$257,"&lt;="&amp;B265)</f>
        <v>0</v>
      </c>
      <c r="BB265" s="8">
        <f>SUMIFS('Aceite Virgen'!BB$6:BB$257,'Aceite Virgen'!$A$6:$A$257,"&gt;="&amp;$A265,'Aceite Virgen'!$B$6:$B$257,"&lt;="&amp;$B265)</f>
        <v>0</v>
      </c>
      <c r="BC265" s="8">
        <f>SUMIFS('Aceite Virgen'!BC$6:BC$257,'Aceite Virgen'!$A$6:$A$257,"&gt;="&amp;$A265,'Aceite Virgen'!$B$6:$B$257,"&lt;="&amp;$B265)</f>
        <v>0</v>
      </c>
      <c r="BD265" s="8">
        <f>SUMIFS('Aceite Virgen'!BD$6:BD$257,'Aceite Virgen'!$A$6:$A$257,"&gt;="&amp;$A265,'Aceite Virgen'!$B$6:$B$257,"&lt;="&amp;$B265)</f>
        <v>0</v>
      </c>
      <c r="BH265" s="8">
        <f>SUMIFS('Aceite Virgen'!BH$6:BH$257,'Aceite Virgen'!$A$6:$A$257,"&gt;="&amp;$A265,'Aceite Virgen'!$B$6:$B$257,"&lt;="&amp;$B265)</f>
        <v>0</v>
      </c>
      <c r="BI265" s="8">
        <f>SUMIFS('Aceite Virgen'!BI$6:BI$257,'Aceite Virgen'!$A$6:$A$257,"&gt;="&amp;$A265,'Aceite Virgen'!$B$6:$B$257,"&lt;="&amp;$B265)</f>
        <v>0</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v>
      </c>
      <c r="BP265" s="8">
        <f>SUMIFS('Aceite Virgen'!BP$6:BP$257,'Aceite Virgen'!$A$6:$A$257,"&gt;="&amp;$A265,'Aceite Virgen'!$B$6:$B$257,"&lt;="&amp;$B265)</f>
        <v>0</v>
      </c>
      <c r="BQ265" s="8">
        <f>SUMIFS('Aceite Virgen'!BQ$6:BQ$257,'Aceite Virgen'!$A$6:$A$257,"&gt;="&amp;$A265,'Aceite Virgen'!$B$6:$B$257,"&lt;="&amp;$B265)</f>
        <v>0</v>
      </c>
      <c r="BR265" s="8">
        <f>SUMIFS('Aceite Virgen'!BR$6:BR$257,'Aceite Virgen'!$A$6:$A$257,"&gt;="&amp;$A265,'Aceite Virgen'!$B$6:$B$257,"&lt;="&amp;$B265)</f>
        <v>0</v>
      </c>
      <c r="BV265" s="8">
        <f>SUMIFS('Aceite Virgen'!BV$6:BV$257,'Aceite Virgen'!$A$6:$A$257,"&gt;="&amp;$A265,'Aceite Virgen'!$B$6:$B$257,"&lt;="&amp;$B265)</f>
        <v>0.09</v>
      </c>
      <c r="BW265" s="8">
        <f>SUMIFS('Aceite Virgen'!BW$6:BW$257,'Aceite Virgen'!$A$6:$A$257,"&gt;="&amp;$A265,'Aceite Virgen'!$B$6:$B$257,"&lt;="&amp;$B265)</f>
        <v>0</v>
      </c>
      <c r="BX265" s="8">
        <f>SUMIFS('Aceite Virgen'!BX$6:BX$257,'Aceite Virgen'!$A$6:$A$257,"&gt;="&amp;$A265,'Aceite Virgen'!$B$6:$B$257,"&lt;="&amp;$B265)</f>
        <v>0.11</v>
      </c>
      <c r="BY265" s="8">
        <f>SUMIFS('Aceite Virgen'!BY$6:BY$257,'Aceite Virgen'!$A$6:$A$257,"&gt;="&amp;$A265,'Aceite Virgen'!$B$6:$B$257,"&lt;="&amp;$B265)</f>
        <v>0</v>
      </c>
      <c r="CC265" s="8">
        <f>SUMIFS('Aceite Virgen'!CC$6:CC$257,'Aceite Virgen'!$A$6:$A$257,"&gt;="&amp;$A265,'Aceite Virgen'!$B$6:$B$257,"&lt;="&amp;$B265)</f>
        <v>0.3</v>
      </c>
      <c r="CD265" s="8">
        <f>SUMIFS('Aceite Virgen'!CD$6:CD$257,'Aceite Virgen'!$A$6:$A$257,"&gt;="&amp;$A265,'Aceite Virgen'!$B$6:$B$257,"&lt;="&amp;$B265)</f>
        <v>0</v>
      </c>
      <c r="CE265" s="8">
        <f>SUMIFS('Aceite Virgen'!CE$6:CE$257,'Aceite Virgen'!$A$6:$A$257,"&gt;="&amp;$A265,'Aceite Virgen'!$B$6:$B$257,"&lt;="&amp;$B265)</f>
        <v>0.27</v>
      </c>
      <c r="CF265" s="8">
        <f>SUMIFS('Aceite Virgen'!CF$6:CF$257,'Aceite Virgen'!$A$6:$A$257,"&gt;="&amp;$A265,'Aceite Virgen'!$B$6:$B$257,"&lt;="&amp;$B265)</f>
        <v>0</v>
      </c>
      <c r="CJ265" s="8">
        <f>SUMIFS('Aceite Virgen'!CJ$6:CJ$257,'Aceite Virgen'!$A$6:$A$257,"&gt;="&amp;$A265,'Aceite Virgen'!$B$6:$B$257,"&lt;="&amp;$B265)</f>
        <v>0.65</v>
      </c>
      <c r="CK265" s="8">
        <f>SUMIFS('Aceite Virgen'!CK$6:CK$257,'Aceite Virgen'!$A$6:$A$257,"&gt;="&amp;$A265,'Aceite Virgen'!$B$6:$B$257,"&lt;="&amp;$B265)</f>
        <v>0</v>
      </c>
      <c r="CL265" s="8">
        <f>SUMIFS('Aceite Virgen'!CL$6:CL$257,'Aceite Virgen'!$A$6:$A$257,"&gt;="&amp;$A265,'Aceite Virgen'!$B$6:$B$257,"&lt;="&amp;$B265)</f>
        <v>0.76</v>
      </c>
      <c r="CM265" s="8">
        <f>SUMIFS('Aceite Virgen'!CM$6:CM$257,'Aceite Virgen'!$A$6:$A$257,"&gt;="&amp;$A265,'Aceite Virgen'!$B$6:$B$257,"&lt;="&amp;$B265)</f>
        <v>0</v>
      </c>
      <c r="CQ265" s="8">
        <f>SUMIFS('Aceite Virgen'!CQ$6:CQ$257,'Aceite Virgen'!$A$6:$A$257,"&gt;="&amp;$A265,'Aceite Virgen'!$B$6:$B$257,"&lt;="&amp;$B265)</f>
        <v>0.6</v>
      </c>
      <c r="CR265" s="8">
        <f>SUMIFS('Aceite Virgen'!CR$6:CR$257,'Aceite Virgen'!$A$6:$A$257,"&gt;="&amp;$A265,'Aceite Virgen'!$B$6:$B$257,"&lt;="&amp;$B265)</f>
        <v>0</v>
      </c>
      <c r="CS265" s="8">
        <f>SUMIFS('Aceite Virgen'!CS$6:CS$257,'Aceite Virgen'!$A$6:$A$257,"&gt;="&amp;$A265,'Aceite Virgen'!$B$6:$B$257,"&lt;="&amp;$B265)</f>
        <v>0.76</v>
      </c>
      <c r="CT265" s="8">
        <f>SUMIFS('Aceite Virgen'!CT$6:CT$257,'Aceite Virgen'!$A$6:$A$257,"&gt;="&amp;$A265,'Aceite Virgen'!$B$6:$B$257,"&lt;="&amp;$B265)</f>
        <v>0</v>
      </c>
      <c r="CX265" s="8">
        <f>SUMIFS('Aceite Virgen'!CX$6:CX$257,'Aceite Virgen'!$A$6:$A$257,"&gt;="&amp;$A265,'Aceite Virgen'!$B$6:$B$257,"&lt;="&amp;$B265)</f>
        <v>1.67</v>
      </c>
      <c r="CY265" s="8">
        <f>SUMIFS('Aceite Virgen'!CY$6:CY$257,'Aceite Virgen'!$A$6:$A$257,"&gt;="&amp;$A265,'Aceite Virgen'!$B$6:$B$257,"&lt;="&amp;$B265)</f>
        <v>4.95</v>
      </c>
      <c r="CZ265" s="8">
        <f>SUMIFS('Aceite Virgen'!CZ$6:CZ$257,'Aceite Virgen'!$A$6:$A$257,"&gt;="&amp;$A265,'Aceite Virgen'!$B$6:$B$257,"&lt;="&amp;$B265)</f>
        <v>1.18</v>
      </c>
      <c r="DA265" s="8">
        <f>SUMIFS('Aceite Virgen'!DA$6:DA$257,'Aceite Virgen'!$A$6:$A$257,"&gt;="&amp;$A265,'Aceite Virgen'!$B$6:$B$257,"&lt;="&amp;$B265)</f>
        <v>0</v>
      </c>
      <c r="DE265" s="8">
        <f>SUMIFS('Aceite Virgen'!DE$6:DE$257,'Aceite Virgen'!$A$6:$A$257,"&gt;="&amp;$A265,'Aceite Virgen'!$B$6:$B$257,"&lt;="&amp;$B265)</f>
        <v>0.74</v>
      </c>
      <c r="DF265" s="8">
        <f>SUMIFS('Aceite Virgen'!DF$6:DF$257,'Aceite Virgen'!$A$6:$A$257,"&gt;="&amp;$A265,'Aceite Virgen'!$B$6:$B$257,"&lt;="&amp;$B265)</f>
        <v>1.28</v>
      </c>
      <c r="DG265" s="8">
        <f>SUMIFS('Aceite Virgen'!DG$6:DG$257,'Aceite Virgen'!$A$6:$A$257,"&gt;="&amp;$A265,'Aceite Virgen'!$B$6:$B$257,"&lt;="&amp;$B265)</f>
        <v>0.66</v>
      </c>
      <c r="DH265" s="8">
        <f>SUMIFS('Aceite Virgen'!DH$6:DH$257,'Aceite Virgen'!$A$6:$A$257,"&gt;="&amp;$A265,'Aceite Virgen'!$B$6:$B$257,"&lt;="&amp;$B265)</f>
        <v>0</v>
      </c>
    </row>
    <row r="266" spans="1:112" x14ac:dyDescent="0.3">
      <c r="A266" s="14">
        <f>'TAM Aceite Virgen'!B14</f>
        <v>3.2</v>
      </c>
      <c r="B266" s="14">
        <f>'TAM Aceite Virgen'!C14</f>
        <v>3.3</v>
      </c>
      <c r="C266" s="14"/>
      <c r="D266" s="8">
        <f>SUMIFS('Aceite Virgen'!D$6:D$257,'Aceite Virgen'!$A$6:$A$257,"&gt;="&amp;$A266,'Aceite Virgen'!$B$6:$B$257,"&lt;="&amp;$B266)</f>
        <v>0.48</v>
      </c>
      <c r="E266" s="8">
        <f>SUMIFS('Aceite Virgen'!E$6:E$257,'Aceite Virgen'!$A$6:$A$257,"&gt;="&amp;$A266,'Aceite Virgen'!$B$6:$B$257,"&lt;="&amp;$B266)</f>
        <v>0</v>
      </c>
      <c r="F266" s="8">
        <f>SUMIFS('Aceite Virgen'!F$6:F$257,'Aceite Virgen'!$A$6:$A$257,"&gt;="&amp;$A266,'Aceite Virgen'!$B$6:$B$257,"&lt;="&amp;$B266)</f>
        <v>0.65</v>
      </c>
      <c r="G266" s="8">
        <f>SUMIFS('Aceite Virgen'!G$6:G$257,'Aceite Virgen'!$A$6:$A$257,"&gt;="&amp;$A266,'Aceite Virgen'!$B$6:$B$257,"&lt;="&amp;$B266)</f>
        <v>0</v>
      </c>
      <c r="H266" s="14"/>
      <c r="I266" s="14"/>
      <c r="J266" s="14"/>
      <c r="K266" s="8">
        <f>SUMIFS('Aceite Virgen'!K$6:K$257,'Aceite Virgen'!$A$6:$A$257,"&gt;="&amp;$A266,'Aceite Virgen'!$B$6:$B$257,"&lt;="&amp;$B266)</f>
        <v>0</v>
      </c>
      <c r="L266" s="8">
        <f>SUMIFS('Aceite Virgen'!L$6:L$257,'Aceite Virgen'!$A$6:$A$257,"&gt;="&amp;$A266,'Aceite Virgen'!$B$6:$B$257,"&lt;="&amp;$B266)</f>
        <v>0</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0.5</v>
      </c>
      <c r="S266" s="8">
        <f>SUMIFS('Aceite Virgen'!S$6:S$257,'Aceite Virgen'!$A$6:$A$257,"&gt;="&amp;$A266,'Aceite Virgen'!$B$6:$B$257,"&lt;="&amp;$B266)</f>
        <v>0</v>
      </c>
      <c r="T266" s="8">
        <f>SUMIFS('Aceite Virgen'!T$6:T$257,'Aceite Virgen'!$A$6:$A$257,"&gt;="&amp;$A266,'Aceite Virgen'!$B$6:$B$257,"&lt;="&amp;$B266)</f>
        <v>0.69</v>
      </c>
      <c r="U266" s="8">
        <f>SUMIFS('Aceite Virgen'!U$6:U$257,'Aceite Virgen'!$A$6:$A$257,"&gt;="&amp;$A266,'Aceite Virgen'!$B$6:$B$257,"&lt;="&amp;$B266)</f>
        <v>0</v>
      </c>
      <c r="V266" s="14"/>
      <c r="W266" s="14"/>
      <c r="X266" s="14"/>
      <c r="Y266" s="8">
        <f>SUMIFS('Aceite Virgen'!Y$6:Y$257,'Aceite Virgen'!$A$6:$A$257,"&gt;="&amp;$A266,'Aceite Virgen'!$B$6:$B$257,"&lt;="&amp;$B266)</f>
        <v>0.19</v>
      </c>
      <c r="Z266" s="8">
        <f>SUMIFS('Aceite Virgen'!Z$6:Z$257,'Aceite Virgen'!$A$6:$A$257,"&gt;="&amp;$A266,'Aceite Virgen'!$B$6:$B$257,"&lt;="&amp;$B266)</f>
        <v>0</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0.32</v>
      </c>
      <c r="AN266" s="8">
        <f>SUMIFS('Aceite Virgen'!AN$6:AN$257,'Aceite Virgen'!$A$6:$A$257,"&gt;="&amp;$A266,'Aceite Virgen'!$B$6:$B$257,"&lt;="&amp;$B266)</f>
        <v>0</v>
      </c>
      <c r="AO266" s="8">
        <f>SUMIFS('Aceite Virgen'!AO$6:AO$257,'Aceite Virgen'!$A$6:$A$257,"&gt;="&amp;$A266,'Aceite Virgen'!$B$6:$B$257,"&lt;="&amp;$B266)</f>
        <v>0.39</v>
      </c>
      <c r="AP266" s="8">
        <f>SUMIFS('Aceite Virgen'!AP$6:AP$257,'Aceite Virgen'!$A$6:$A$257,"&gt;="&amp;$A266,'Aceite Virgen'!$B$6:$B$257,"&lt;="&amp;$B266)</f>
        <v>0</v>
      </c>
      <c r="AQ266" s="14"/>
      <c r="AR266" s="14"/>
      <c r="AT266" s="8">
        <f>SUMIFS('Aceite Virgen'!AT$6:AT$257,'Aceite Virgen'!$A$6:$A$257,"&gt;="&amp;$A266,'Aceite Virgen'!$B$6:$B$257,"&lt;="&amp;$B266)</f>
        <v>0.3</v>
      </c>
      <c r="AU266" s="8">
        <f>SUMIFS('Aceite Virgen'!AU$6:AU$257,'Aceite Virgen'!$A$6:$A$257,"&gt;="&amp;$A266,'Aceite Virgen'!$B$6:$B$257,"&lt;="&amp;$B266)</f>
        <v>0</v>
      </c>
      <c r="AV266" s="8">
        <f>SUMIFS('Aceite Virgen'!AV$6:AV$257,'Aceite Virgen'!$A$6:$A$257,"&gt;="&amp;$A266,'Aceite Virgen'!$B$6:$B$257,"&lt;="&amp;$B266)</f>
        <v>0.24</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0.5</v>
      </c>
      <c r="BI266" s="8">
        <f>SUMIFS('Aceite Virgen'!BI$6:BI$257,'Aceite Virgen'!$A$6:$A$257,"&gt;="&amp;$A266,'Aceite Virgen'!$B$6:$B$257,"&lt;="&amp;$B266)</f>
        <v>0</v>
      </c>
      <c r="BJ266" s="8">
        <f>SUMIFS('Aceite Virgen'!BJ$6:BJ$257,'Aceite Virgen'!$A$6:$A$257,"&gt;="&amp;$A266,'Aceite Virgen'!$B$6:$B$257,"&lt;="&amp;$B266)</f>
        <v>0.57000000000000006</v>
      </c>
      <c r="BK266" s="8">
        <f>SUMIFS('Aceite Virgen'!BK$6:BK$257,'Aceite Virgen'!$A$6:$A$257,"&gt;="&amp;$A266,'Aceite Virgen'!$B$6:$B$257,"&lt;="&amp;$B266)</f>
        <v>0</v>
      </c>
      <c r="BO266" s="8">
        <f>SUMIFS('Aceite Virgen'!BO$6:BO$257,'Aceite Virgen'!$A$6:$A$257,"&gt;="&amp;$A266,'Aceite Virgen'!$B$6:$B$257,"&lt;="&amp;$B266)</f>
        <v>0</v>
      </c>
      <c r="BP266" s="8">
        <f>SUMIFS('Aceite Virgen'!BP$6:BP$257,'Aceite Virgen'!$A$6:$A$257,"&gt;="&amp;$A266,'Aceite Virgen'!$B$6:$B$257,"&lt;="&amp;$B266)</f>
        <v>0</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0.5</v>
      </c>
      <c r="BW266" s="8">
        <f>SUMIFS('Aceite Virgen'!BW$6:BW$257,'Aceite Virgen'!$A$6:$A$257,"&gt;="&amp;$A266,'Aceite Virgen'!$B$6:$B$257,"&lt;="&amp;$B266)</f>
        <v>0.62</v>
      </c>
      <c r="BX266" s="8">
        <f>SUMIFS('Aceite Virgen'!BX$6:BX$257,'Aceite Virgen'!$A$6:$A$257,"&gt;="&amp;$A266,'Aceite Virgen'!$B$6:$B$257,"&lt;="&amp;$B266)</f>
        <v>0.43000000000000005</v>
      </c>
      <c r="BY266" s="8">
        <f>SUMIFS('Aceite Virgen'!BY$6:BY$257,'Aceite Virgen'!$A$6:$A$257,"&gt;="&amp;$A266,'Aceite Virgen'!$B$6:$B$257,"&lt;="&amp;$B266)</f>
        <v>0</v>
      </c>
      <c r="CC266" s="8">
        <f>SUMIFS('Aceite Virgen'!CC$6:CC$257,'Aceite Virgen'!$A$6:$A$257,"&gt;="&amp;$A266,'Aceite Virgen'!$B$6:$B$257,"&lt;="&amp;$B266)</f>
        <v>0.33999999999999997</v>
      </c>
      <c r="CD266" s="8">
        <f>SUMIFS('Aceite Virgen'!CD$6:CD$257,'Aceite Virgen'!$A$6:$A$257,"&gt;="&amp;$A266,'Aceite Virgen'!$B$6:$B$257,"&lt;="&amp;$B266)</f>
        <v>1.87</v>
      </c>
      <c r="CE266" s="8">
        <f>SUMIFS('Aceite Virgen'!CE$6:CE$257,'Aceite Virgen'!$A$6:$A$257,"&gt;="&amp;$A266,'Aceite Virgen'!$B$6:$B$257,"&lt;="&amp;$B266)</f>
        <v>0.11</v>
      </c>
      <c r="CF266" s="8">
        <f>SUMIFS('Aceite Virgen'!CF$6:CF$257,'Aceite Virgen'!$A$6:$A$257,"&gt;="&amp;$A266,'Aceite Virgen'!$B$6:$B$257,"&lt;="&amp;$B266)</f>
        <v>0</v>
      </c>
      <c r="CJ266" s="8">
        <f>SUMIFS('Aceite Virgen'!CJ$6:CJ$257,'Aceite Virgen'!$A$6:$A$257,"&gt;="&amp;$A266,'Aceite Virgen'!$B$6:$B$257,"&lt;="&amp;$B266)</f>
        <v>7.0000000000000007E-2</v>
      </c>
      <c r="CK266" s="8">
        <f>SUMIFS('Aceite Virgen'!CK$6:CK$257,'Aceite Virgen'!$A$6:$A$257,"&gt;="&amp;$A266,'Aceite Virgen'!$B$6:$B$257,"&lt;="&amp;$B266)</f>
        <v>0.76</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1.26</v>
      </c>
      <c r="CR266" s="8">
        <f>SUMIFS('Aceite Virgen'!CR$6:CR$257,'Aceite Virgen'!$A$6:$A$257,"&gt;="&amp;$A266,'Aceite Virgen'!$B$6:$B$257,"&lt;="&amp;$B266)</f>
        <v>0</v>
      </c>
      <c r="CS266" s="8">
        <f>SUMIFS('Aceite Virgen'!CS$6:CS$257,'Aceite Virgen'!$A$6:$A$257,"&gt;="&amp;$A266,'Aceite Virgen'!$B$6:$B$257,"&lt;="&amp;$B266)</f>
        <v>0.96</v>
      </c>
      <c r="CT266" s="8">
        <f>SUMIFS('Aceite Virgen'!CT$6:CT$257,'Aceite Virgen'!$A$6:$A$257,"&gt;="&amp;$A266,'Aceite Virgen'!$B$6:$B$257,"&lt;="&amp;$B266)</f>
        <v>3.17</v>
      </c>
      <c r="CX266" s="8">
        <f>SUMIFS('Aceite Virgen'!CX$6:CX$257,'Aceite Virgen'!$A$6:$A$257,"&gt;="&amp;$A266,'Aceite Virgen'!$B$6:$B$257,"&lt;="&amp;$B266)</f>
        <v>6.5299999999999994</v>
      </c>
      <c r="CY266" s="8">
        <f>SUMIFS('Aceite Virgen'!CY$6:CY$257,'Aceite Virgen'!$A$6:$A$257,"&gt;="&amp;$A266,'Aceite Virgen'!$B$6:$B$257,"&lt;="&amp;$B266)</f>
        <v>26.34</v>
      </c>
      <c r="CZ266" s="8">
        <f>SUMIFS('Aceite Virgen'!CZ$6:CZ$257,'Aceite Virgen'!$A$6:$A$257,"&gt;="&amp;$A266,'Aceite Virgen'!$B$6:$B$257,"&lt;="&amp;$B266)</f>
        <v>2.2999999999999998</v>
      </c>
      <c r="DA266" s="8">
        <f>SUMIFS('Aceite Virgen'!DA$6:DA$257,'Aceite Virgen'!$A$6:$A$257,"&gt;="&amp;$A266,'Aceite Virgen'!$B$6:$B$257,"&lt;="&amp;$B266)</f>
        <v>0</v>
      </c>
      <c r="DE266" s="8">
        <f>SUMIFS('Aceite Virgen'!DE$6:DE$257,'Aceite Virgen'!$A$6:$A$257,"&gt;="&amp;$A266,'Aceite Virgen'!$B$6:$B$257,"&lt;="&amp;$B266)</f>
        <v>2.6700000000000004</v>
      </c>
      <c r="DF266" s="8">
        <f>SUMIFS('Aceite Virgen'!DF$6:DF$257,'Aceite Virgen'!$A$6:$A$257,"&gt;="&amp;$A266,'Aceite Virgen'!$B$6:$B$257,"&lt;="&amp;$B266)</f>
        <v>2.44</v>
      </c>
      <c r="DG266" s="8">
        <f>SUMIFS('Aceite Virgen'!DG$6:DG$257,'Aceite Virgen'!$A$6:$A$257,"&gt;="&amp;$A266,'Aceite Virgen'!$B$6:$B$257,"&lt;="&amp;$B266)</f>
        <v>2.76</v>
      </c>
      <c r="DH266" s="8">
        <f>SUMIFS('Aceite Virgen'!DH$6:DH$257,'Aceite Virgen'!$A$6:$A$257,"&gt;="&amp;$A266,'Aceite Virgen'!$B$6:$B$257,"&lt;="&amp;$B266)</f>
        <v>0</v>
      </c>
    </row>
    <row r="267" spans="1:112" x14ac:dyDescent="0.3">
      <c r="A267" s="14">
        <f>'TAM Aceite Virgen'!B15</f>
        <v>3.3</v>
      </c>
      <c r="B267" s="14">
        <f>'TAM Aceite Virgen'!C15</f>
        <v>3.4</v>
      </c>
      <c r="C267" s="14"/>
      <c r="D267" s="8">
        <f>SUMIFS('Aceite Virgen'!D$6:D$257,'Aceite Virgen'!$A$6:$A$257,"&gt;="&amp;$A267,'Aceite Virgen'!$B$6:$B$257,"&lt;="&amp;$B267)</f>
        <v>0.81</v>
      </c>
      <c r="E267" s="8">
        <f>SUMIFS('Aceite Virgen'!E$6:E$257,'Aceite Virgen'!$A$6:$A$257,"&gt;="&amp;$A267,'Aceite Virgen'!$B$6:$B$257,"&lt;="&amp;$B267)</f>
        <v>0</v>
      </c>
      <c r="F267" s="8">
        <f>SUMIFS('Aceite Virgen'!F$6:F$257,'Aceite Virgen'!$A$6:$A$257,"&gt;="&amp;$A267,'Aceite Virgen'!$B$6:$B$257,"&lt;="&amp;$B267)</f>
        <v>1.0900000000000001</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2.2599999999999998</v>
      </c>
      <c r="M267" s="8">
        <f>SUMIFS('Aceite Virgen'!M$6:M$257,'Aceite Virgen'!$A$6:$A$257,"&gt;="&amp;$A267,'Aceite Virgen'!$B$6:$B$257,"&lt;="&amp;$B267)</f>
        <v>0.16</v>
      </c>
      <c r="N267" s="8">
        <f>SUMIFS('Aceite Virgen'!N$6:N$257,'Aceite Virgen'!$A$6:$A$257,"&gt;="&amp;$A267,'Aceite Virgen'!$B$6:$B$257,"&lt;="&amp;$B267)</f>
        <v>0</v>
      </c>
      <c r="O267" s="14"/>
      <c r="P267" s="14"/>
      <c r="Q267" s="14"/>
      <c r="R267" s="8">
        <f>SUMIFS('Aceite Virgen'!R$6:R$257,'Aceite Virgen'!$A$6:$A$257,"&gt;="&amp;$A267,'Aceite Virgen'!$B$6:$B$257,"&lt;="&amp;$B267)</f>
        <v>0.75</v>
      </c>
      <c r="S267" s="8">
        <f>SUMIFS('Aceite Virgen'!S$6:S$257,'Aceite Virgen'!$A$6:$A$257,"&gt;="&amp;$A267,'Aceite Virgen'!$B$6:$B$257,"&lt;="&amp;$B267)</f>
        <v>0</v>
      </c>
      <c r="T267" s="8">
        <f>SUMIFS('Aceite Virgen'!T$6:T$257,'Aceite Virgen'!$A$6:$A$257,"&gt;="&amp;$A267,'Aceite Virgen'!$B$6:$B$257,"&lt;="&amp;$B267)</f>
        <v>1.04</v>
      </c>
      <c r="U267" s="8">
        <f>SUMIFS('Aceite Virgen'!U$6:U$257,'Aceite Virgen'!$A$6:$A$257,"&gt;="&amp;$A267,'Aceite Virgen'!$B$6:$B$257,"&lt;="&amp;$B267)</f>
        <v>0</v>
      </c>
      <c r="V267" s="14"/>
      <c r="W267" s="14"/>
      <c r="X267" s="14"/>
      <c r="Y267" s="8">
        <f>SUMIFS('Aceite Virgen'!Y$6:Y$257,'Aceite Virgen'!$A$6:$A$257,"&gt;="&amp;$A267,'Aceite Virgen'!$B$6:$B$257,"&lt;="&amp;$B267)</f>
        <v>0</v>
      </c>
      <c r="Z267" s="8">
        <f>SUMIFS('Aceite Virgen'!Z$6:Z$257,'Aceite Virgen'!$A$6:$A$257,"&gt;="&amp;$A267,'Aceite Virgen'!$B$6:$B$257,"&lt;="&amp;$B267)</f>
        <v>0</v>
      </c>
      <c r="AA267" s="8">
        <f>SUMIFS('Aceite Virgen'!AA$6:AA$257,'Aceite Virgen'!$A$6:$A$257,"&gt;="&amp;$A267,'Aceite Virgen'!$B$6:$B$257,"&lt;="&amp;$B267)</f>
        <v>0</v>
      </c>
      <c r="AB267" s="8">
        <f>SUMIFS('Aceite Virgen'!AB$6:AB$257,'Aceite Virgen'!$A$6:$A$257,"&gt;="&amp;$A267,'Aceite Virgen'!$B$6:$B$257,"&lt;="&amp;$B267)</f>
        <v>0</v>
      </c>
      <c r="AC267" s="14"/>
      <c r="AD267" s="14"/>
      <c r="AE267" s="14"/>
      <c r="AF267" s="8">
        <f>SUMIFS('Aceite Virgen'!AF$6:AF$257,'Aceite Virgen'!$A$6:$A$257,"&gt;="&amp;$A267,'Aceite Virgen'!$B$6:$B$257,"&lt;="&amp;$B267)</f>
        <v>2.19</v>
      </c>
      <c r="AG267" s="8">
        <f>SUMIFS('Aceite Virgen'!AG$6:AG$257,'Aceite Virgen'!$A$6:$A$257,"&gt;="&amp;$A267,'Aceite Virgen'!$B$6:$B$257,"&lt;="&amp;$B267)</f>
        <v>0.63</v>
      </c>
      <c r="AH267" s="8">
        <f>SUMIFS('Aceite Virgen'!AH$6:AH$257,'Aceite Virgen'!$A$6:$A$257,"&gt;="&amp;$A267,'Aceite Virgen'!$B$6:$B$257,"&lt;="&amp;$B267)</f>
        <v>2.44</v>
      </c>
      <c r="AI267" s="8">
        <f>SUMIFS('Aceite Virgen'!AI$6:AI$257,'Aceite Virgen'!$A$6:$A$257,"&gt;="&amp;$A267,'Aceite Virgen'!$B$6:$B$257,"&lt;="&amp;$B267)</f>
        <v>0</v>
      </c>
      <c r="AJ267" s="14"/>
      <c r="AK267" s="14"/>
      <c r="AL267" s="14"/>
      <c r="AM267" s="8">
        <f>SUMIFS('Aceite Virgen'!AM$6:AM$257,'Aceite Virgen'!$A$6:$A$257,"&gt;="&amp;$A267,'Aceite Virgen'!$B$6:$B$257,"&lt;="&amp;$B267)</f>
        <v>1.7000000000000002</v>
      </c>
      <c r="AN267" s="8">
        <f>SUMIFS('Aceite Virgen'!AN$6:AN$257,'Aceite Virgen'!$A$6:$A$257,"&gt;="&amp;$A267,'Aceite Virgen'!$B$6:$B$257,"&lt;="&amp;$B267)</f>
        <v>1.17</v>
      </c>
      <c r="AO267" s="8">
        <f>SUMIFS('Aceite Virgen'!AO$6:AO$257,'Aceite Virgen'!$A$6:$A$257,"&gt;="&amp;$A267,'Aceite Virgen'!$B$6:$B$257,"&lt;="&amp;$B267)</f>
        <v>1.77</v>
      </c>
      <c r="AP267" s="8">
        <f>SUMIFS('Aceite Virgen'!AP$6:AP$257,'Aceite Virgen'!$A$6:$A$257,"&gt;="&amp;$A267,'Aceite Virgen'!$B$6:$B$257,"&lt;="&amp;$B267)</f>
        <v>0</v>
      </c>
      <c r="AQ267" s="14"/>
      <c r="AR267" s="14"/>
      <c r="AT267" s="8">
        <f>SUMIFS('Aceite Virgen'!AT$6:AT$257,'Aceite Virgen'!$A$6:$A$257,"&gt;="&amp;$A267,'Aceite Virgen'!$B$6:$B$257,"&lt;="&amp;$B267)</f>
        <v>1.26</v>
      </c>
      <c r="AU267" s="8">
        <f>SUMIFS('Aceite Virgen'!AU$6:AU$257,'Aceite Virgen'!$A$6:$A$257,"&gt;="&amp;$A267,'Aceite Virgen'!$B$6:$B$257,"&lt;="&amp;$B267)</f>
        <v>1.35</v>
      </c>
      <c r="AV267" s="8">
        <f>SUMIFS('Aceite Virgen'!AV$6:AV$257,'Aceite Virgen'!$A$6:$A$257,"&gt;="&amp;$A267,'Aceite Virgen'!$B$6:$B$257,"&lt;="&amp;$B267)</f>
        <v>1.34</v>
      </c>
      <c r="AW267" s="8">
        <f>SUMIFS('Aceite Virgen'!AW$6:AW$257,'Aceite Virgen'!$A$6:$A$257,"&gt;="&amp;$A267,'Aceite Virgen'!$B$6:$B$257,"&lt;="&amp;$B267)</f>
        <v>0</v>
      </c>
      <c r="BA267" s="8">
        <f>SUMIFS('Aceite Virgen'!BA$6:BA$257,'Aceite Virgen'!$A$6:$A$257,"&gt;="&amp;A267,'Aceite Virgen'!$B$6:$B$257,"&lt;="&amp;B267)</f>
        <v>2.58</v>
      </c>
      <c r="BB267" s="8">
        <f>SUMIFS('Aceite Virgen'!BB$6:BB$257,'Aceite Virgen'!$A$6:$A$257,"&gt;="&amp;$A267,'Aceite Virgen'!$B$6:$B$257,"&lt;="&amp;$B267)</f>
        <v>0</v>
      </c>
      <c r="BC267" s="8">
        <f>SUMIFS('Aceite Virgen'!BC$6:BC$257,'Aceite Virgen'!$A$6:$A$257,"&gt;="&amp;$A267,'Aceite Virgen'!$B$6:$B$257,"&lt;="&amp;$B267)</f>
        <v>3.04</v>
      </c>
      <c r="BD267" s="8">
        <f>SUMIFS('Aceite Virgen'!BD$6:BD$257,'Aceite Virgen'!$A$6:$A$257,"&gt;="&amp;$A267,'Aceite Virgen'!$B$6:$B$257,"&lt;="&amp;$B267)</f>
        <v>0</v>
      </c>
      <c r="BH267" s="8">
        <f>SUMIFS('Aceite Virgen'!BH$6:BH$257,'Aceite Virgen'!$A$6:$A$257,"&gt;="&amp;$A267,'Aceite Virgen'!$B$6:$B$257,"&lt;="&amp;$B267)</f>
        <v>1.9900000000000002</v>
      </c>
      <c r="BI267" s="8">
        <f>SUMIFS('Aceite Virgen'!BI$6:BI$257,'Aceite Virgen'!$A$6:$A$257,"&gt;="&amp;$A267,'Aceite Virgen'!$B$6:$B$257,"&lt;="&amp;$B267)</f>
        <v>0</v>
      </c>
      <c r="BJ267" s="8">
        <f>SUMIFS('Aceite Virgen'!BJ$6:BJ$257,'Aceite Virgen'!$A$6:$A$257,"&gt;="&amp;$A267,'Aceite Virgen'!$B$6:$B$257,"&lt;="&amp;$B267)</f>
        <v>2.14</v>
      </c>
      <c r="BK267" s="8">
        <f>SUMIFS('Aceite Virgen'!BK$6:BK$257,'Aceite Virgen'!$A$6:$A$257,"&gt;="&amp;$A267,'Aceite Virgen'!$B$6:$B$257,"&lt;="&amp;$B267)</f>
        <v>0</v>
      </c>
      <c r="BO267" s="8">
        <f>SUMIFS('Aceite Virgen'!BO$6:BO$257,'Aceite Virgen'!$A$6:$A$257,"&gt;="&amp;$A267,'Aceite Virgen'!$B$6:$B$257,"&lt;="&amp;$B267)</f>
        <v>1.77</v>
      </c>
      <c r="BP267" s="8">
        <f>SUMIFS('Aceite Virgen'!BP$6:BP$257,'Aceite Virgen'!$A$6:$A$257,"&gt;="&amp;$A267,'Aceite Virgen'!$B$6:$B$257,"&lt;="&amp;$B267)</f>
        <v>0</v>
      </c>
      <c r="BQ267" s="8">
        <f>SUMIFS('Aceite Virgen'!BQ$6:BQ$257,'Aceite Virgen'!$A$6:$A$257,"&gt;="&amp;$A267,'Aceite Virgen'!$B$6:$B$257,"&lt;="&amp;$B267)</f>
        <v>1.84</v>
      </c>
      <c r="BR267" s="8">
        <f>SUMIFS('Aceite Virgen'!BR$6:BR$257,'Aceite Virgen'!$A$6:$A$257,"&gt;="&amp;$A267,'Aceite Virgen'!$B$6:$B$257,"&lt;="&amp;$B267)</f>
        <v>0</v>
      </c>
      <c r="BV267" s="8">
        <f>SUMIFS('Aceite Virgen'!BV$6:BV$257,'Aceite Virgen'!$A$6:$A$257,"&gt;="&amp;$A267,'Aceite Virgen'!$B$6:$B$257,"&lt;="&amp;$B267)</f>
        <v>2</v>
      </c>
      <c r="BW267" s="8">
        <f>SUMIFS('Aceite Virgen'!BW$6:BW$257,'Aceite Virgen'!$A$6:$A$257,"&gt;="&amp;$A267,'Aceite Virgen'!$B$6:$B$257,"&lt;="&amp;$B267)</f>
        <v>0</v>
      </c>
      <c r="BX267" s="8">
        <f>SUMIFS('Aceite Virgen'!BX$6:BX$257,'Aceite Virgen'!$A$6:$A$257,"&gt;="&amp;$A267,'Aceite Virgen'!$B$6:$B$257,"&lt;="&amp;$B267)</f>
        <v>2.46</v>
      </c>
      <c r="BY267" s="8">
        <f>SUMIFS('Aceite Virgen'!BY$6:BY$257,'Aceite Virgen'!$A$6:$A$257,"&gt;="&amp;$A267,'Aceite Virgen'!$B$6:$B$257,"&lt;="&amp;$B267)</f>
        <v>0</v>
      </c>
      <c r="CC267" s="8">
        <f>SUMIFS('Aceite Virgen'!CC$6:CC$257,'Aceite Virgen'!$A$6:$A$257,"&gt;="&amp;$A267,'Aceite Virgen'!$B$6:$B$257,"&lt;="&amp;$B267)</f>
        <v>2.89</v>
      </c>
      <c r="CD267" s="8">
        <f>SUMIFS('Aceite Virgen'!CD$6:CD$257,'Aceite Virgen'!$A$6:$A$257,"&gt;="&amp;$A267,'Aceite Virgen'!$B$6:$B$257,"&lt;="&amp;$B267)</f>
        <v>0.41</v>
      </c>
      <c r="CE267" s="8">
        <f>SUMIFS('Aceite Virgen'!CE$6:CE$257,'Aceite Virgen'!$A$6:$A$257,"&gt;="&amp;$A267,'Aceite Virgen'!$B$6:$B$257,"&lt;="&amp;$B267)</f>
        <v>3.39</v>
      </c>
      <c r="CF267" s="8">
        <f>SUMIFS('Aceite Virgen'!CF$6:CF$257,'Aceite Virgen'!$A$6:$A$257,"&gt;="&amp;$A267,'Aceite Virgen'!$B$6:$B$257,"&lt;="&amp;$B267)</f>
        <v>0</v>
      </c>
      <c r="CJ267" s="8">
        <f>SUMIFS('Aceite Virgen'!CJ$6:CJ$257,'Aceite Virgen'!$A$6:$A$257,"&gt;="&amp;$A267,'Aceite Virgen'!$B$6:$B$257,"&lt;="&amp;$B267)</f>
        <v>4.6500000000000004</v>
      </c>
      <c r="CK267" s="8">
        <f>SUMIFS('Aceite Virgen'!CK$6:CK$257,'Aceite Virgen'!$A$6:$A$257,"&gt;="&amp;$A267,'Aceite Virgen'!$B$6:$B$257,"&lt;="&amp;$B267)</f>
        <v>3.66</v>
      </c>
      <c r="CL267" s="8">
        <f>SUMIFS('Aceite Virgen'!CL$6:CL$257,'Aceite Virgen'!$A$6:$A$257,"&gt;="&amp;$A267,'Aceite Virgen'!$B$6:$B$257,"&lt;="&amp;$B267)</f>
        <v>5.34</v>
      </c>
      <c r="CM267" s="8">
        <f>SUMIFS('Aceite Virgen'!CM$6:CM$257,'Aceite Virgen'!$A$6:$A$257,"&gt;="&amp;$A267,'Aceite Virgen'!$B$6:$B$257,"&lt;="&amp;$B267)</f>
        <v>0</v>
      </c>
      <c r="CQ267" s="8">
        <f>SUMIFS('Aceite Virgen'!CQ$6:CQ$257,'Aceite Virgen'!$A$6:$A$257,"&gt;="&amp;$A267,'Aceite Virgen'!$B$6:$B$257,"&lt;="&amp;$B267)</f>
        <v>1.44</v>
      </c>
      <c r="CR267" s="8">
        <f>SUMIFS('Aceite Virgen'!CR$6:CR$257,'Aceite Virgen'!$A$6:$A$257,"&gt;="&amp;$A267,'Aceite Virgen'!$B$6:$B$257,"&lt;="&amp;$B267)</f>
        <v>3.24</v>
      </c>
      <c r="CS267" s="8">
        <f>SUMIFS('Aceite Virgen'!CS$6:CS$257,'Aceite Virgen'!$A$6:$A$257,"&gt;="&amp;$A267,'Aceite Virgen'!$B$6:$B$257,"&lt;="&amp;$B267)</f>
        <v>1.21</v>
      </c>
      <c r="CT267" s="8">
        <f>SUMIFS('Aceite Virgen'!CT$6:CT$257,'Aceite Virgen'!$A$6:$A$257,"&gt;="&amp;$A267,'Aceite Virgen'!$B$6:$B$257,"&lt;="&amp;$B267)</f>
        <v>2.34</v>
      </c>
      <c r="CX267" s="8">
        <f>SUMIFS('Aceite Virgen'!CX$6:CX$257,'Aceite Virgen'!$A$6:$A$257,"&gt;="&amp;$A267,'Aceite Virgen'!$B$6:$B$257,"&lt;="&amp;$B267)</f>
        <v>0.57999999999999996</v>
      </c>
      <c r="CY267" s="8">
        <f>SUMIFS('Aceite Virgen'!CY$6:CY$257,'Aceite Virgen'!$A$6:$A$257,"&gt;="&amp;$A267,'Aceite Virgen'!$B$6:$B$257,"&lt;="&amp;$B267)</f>
        <v>0</v>
      </c>
      <c r="CZ267" s="8">
        <f>SUMIFS('Aceite Virgen'!CZ$6:CZ$257,'Aceite Virgen'!$A$6:$A$257,"&gt;="&amp;$A267,'Aceite Virgen'!$B$6:$B$257,"&lt;="&amp;$B267)</f>
        <v>0.49</v>
      </c>
      <c r="DA267" s="8">
        <f>SUMIFS('Aceite Virgen'!DA$6:DA$257,'Aceite Virgen'!$A$6:$A$257,"&gt;="&amp;$A267,'Aceite Virgen'!$B$6:$B$257,"&lt;="&amp;$B267)</f>
        <v>0</v>
      </c>
      <c r="DE267" s="8">
        <f>SUMIFS('Aceite Virgen'!DE$6:DE$257,'Aceite Virgen'!$A$6:$A$257,"&gt;="&amp;$A267,'Aceite Virgen'!$B$6:$B$257,"&lt;="&amp;$B267)</f>
        <v>1.37</v>
      </c>
      <c r="DF267" s="8">
        <f>SUMIFS('Aceite Virgen'!DF$6:DF$257,'Aceite Virgen'!$A$6:$A$257,"&gt;="&amp;$A267,'Aceite Virgen'!$B$6:$B$257,"&lt;="&amp;$B267)</f>
        <v>5.43</v>
      </c>
      <c r="DG267" s="8">
        <f>SUMIFS('Aceite Virgen'!DG$6:DG$257,'Aceite Virgen'!$A$6:$A$257,"&gt;="&amp;$A267,'Aceite Virgen'!$B$6:$B$257,"&lt;="&amp;$B267)</f>
        <v>0.25</v>
      </c>
      <c r="DH267" s="8">
        <f>SUMIFS('Aceite Virgen'!DH$6:DH$257,'Aceite Virgen'!$A$6:$A$257,"&gt;="&amp;$A267,'Aceite Virgen'!$B$6:$B$257,"&lt;="&amp;$B267)</f>
        <v>0</v>
      </c>
    </row>
    <row r="268" spans="1:112" x14ac:dyDescent="0.3">
      <c r="A268" s="14">
        <f>'TAM Aceite Virgen'!B16</f>
        <v>3.4</v>
      </c>
      <c r="B268" s="14">
        <f>'TAM Aceite Virgen'!C16</f>
        <v>3.5</v>
      </c>
      <c r="C268" s="14"/>
      <c r="D268" s="8">
        <f>SUMIFS('Aceite Virgen'!D$6:D$257,'Aceite Virgen'!$A$6:$A$257,"&gt;="&amp;$A268,'Aceite Virgen'!$B$6:$B$257,"&lt;="&amp;$B268)</f>
        <v>0.36</v>
      </c>
      <c r="E268" s="8">
        <f>SUMIFS('Aceite Virgen'!E$6:E$257,'Aceite Virgen'!$A$6:$A$257,"&gt;="&amp;$A268,'Aceite Virgen'!$B$6:$B$257,"&lt;="&amp;$B268)</f>
        <v>0</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0.65999999999999992</v>
      </c>
      <c r="L268" s="8">
        <f>SUMIFS('Aceite Virgen'!L$6:L$257,'Aceite Virgen'!$A$6:$A$257,"&gt;="&amp;$A268,'Aceite Virgen'!$B$6:$B$257,"&lt;="&amp;$B268)</f>
        <v>1.7</v>
      </c>
      <c r="M268" s="8">
        <f>SUMIFS('Aceite Virgen'!M$6:M$257,'Aceite Virgen'!$A$6:$A$257,"&gt;="&amp;$A268,'Aceite Virgen'!$B$6:$B$257,"&lt;="&amp;$B268)</f>
        <v>0.55000000000000004</v>
      </c>
      <c r="N268" s="8">
        <f>SUMIFS('Aceite Virgen'!N$6:N$257,'Aceite Virgen'!$A$6:$A$257,"&gt;="&amp;$A268,'Aceite Virgen'!$B$6:$B$257,"&lt;="&amp;$B268)</f>
        <v>0</v>
      </c>
      <c r="O268" s="14"/>
      <c r="P268" s="14"/>
      <c r="Q268" s="14"/>
      <c r="R268" s="8">
        <f>SUMIFS('Aceite Virgen'!R$6:R$257,'Aceite Virgen'!$A$6:$A$257,"&gt;="&amp;$A268,'Aceite Virgen'!$B$6:$B$257,"&lt;="&amp;$B268)</f>
        <v>0.83</v>
      </c>
      <c r="S268" s="8">
        <f>SUMIFS('Aceite Virgen'!S$6:S$257,'Aceite Virgen'!$A$6:$A$257,"&gt;="&amp;$A268,'Aceite Virgen'!$B$6:$B$257,"&lt;="&amp;$B268)</f>
        <v>5.23</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0.22</v>
      </c>
      <c r="Z268" s="8">
        <f>SUMIFS('Aceite Virgen'!Z$6:Z$257,'Aceite Virgen'!$A$6:$A$257,"&gt;="&amp;$A268,'Aceite Virgen'!$B$6:$B$257,"&lt;="&amp;$B268)</f>
        <v>1.24</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0.38999999999999996</v>
      </c>
      <c r="AG268" s="8">
        <f>SUMIFS('Aceite Virgen'!AG$6:AG$257,'Aceite Virgen'!$A$6:$A$257,"&gt;="&amp;$A268,'Aceite Virgen'!$B$6:$B$257,"&lt;="&amp;$B268)</f>
        <v>2.95</v>
      </c>
      <c r="AH268" s="8">
        <f>SUMIFS('Aceite Virgen'!AH$6:AH$257,'Aceite Virgen'!$A$6:$A$257,"&gt;="&amp;$A268,'Aceite Virgen'!$B$6:$B$257,"&lt;="&amp;$B268)</f>
        <v>0.15000000000000002</v>
      </c>
      <c r="AI268" s="8">
        <f>SUMIFS('Aceite Virgen'!AI$6:AI$257,'Aceite Virgen'!$A$6:$A$257,"&gt;="&amp;$A268,'Aceite Virgen'!$B$6:$B$257,"&lt;="&amp;$B268)</f>
        <v>0</v>
      </c>
      <c r="AJ268" s="14"/>
      <c r="AK268" s="14"/>
      <c r="AL268" s="14"/>
      <c r="AM268" s="8">
        <f>SUMIFS('Aceite Virgen'!AM$6:AM$257,'Aceite Virgen'!$A$6:$A$257,"&gt;="&amp;$A268,'Aceite Virgen'!$B$6:$B$257,"&lt;="&amp;$B268)</f>
        <v>0.17</v>
      </c>
      <c r="AN268" s="8">
        <f>SUMIFS('Aceite Virgen'!AN$6:AN$257,'Aceite Virgen'!$A$6:$A$257,"&gt;="&amp;$A268,'Aceite Virgen'!$B$6:$B$257,"&lt;="&amp;$B268)</f>
        <v>0.92</v>
      </c>
      <c r="AO268" s="8">
        <f>SUMIFS('Aceite Virgen'!AO$6:AO$257,'Aceite Virgen'!$A$6:$A$257,"&gt;="&amp;$A268,'Aceite Virgen'!$B$6:$B$257,"&lt;="&amp;$B268)</f>
        <v>0.11</v>
      </c>
      <c r="AP268" s="8">
        <f>SUMIFS('Aceite Virgen'!AP$6:AP$257,'Aceite Virgen'!$A$6:$A$257,"&gt;="&amp;$A268,'Aceite Virgen'!$B$6:$B$257,"&lt;="&amp;$B268)</f>
        <v>0</v>
      </c>
      <c r="AQ268" s="14"/>
      <c r="AR268" s="14"/>
      <c r="AT268" s="8">
        <f>SUMIFS('Aceite Virgen'!AT$6:AT$257,'Aceite Virgen'!$A$6:$A$257,"&gt;="&amp;$A268,'Aceite Virgen'!$B$6:$B$257,"&lt;="&amp;$B268)</f>
        <v>0.94</v>
      </c>
      <c r="AU268" s="8">
        <f>SUMIFS('Aceite Virgen'!AU$6:AU$257,'Aceite Virgen'!$A$6:$A$257,"&gt;="&amp;$A268,'Aceite Virgen'!$B$6:$B$257,"&lt;="&amp;$B268)</f>
        <v>2.85</v>
      </c>
      <c r="AV268" s="8">
        <f>SUMIFS('Aceite Virgen'!AV$6:AV$257,'Aceite Virgen'!$A$6:$A$257,"&gt;="&amp;$A268,'Aceite Virgen'!$B$6:$B$257,"&lt;="&amp;$B268)</f>
        <v>0.52</v>
      </c>
      <c r="AW268" s="8">
        <f>SUMIFS('Aceite Virgen'!AW$6:AW$257,'Aceite Virgen'!$A$6:$A$257,"&gt;="&amp;$A268,'Aceite Virgen'!$B$6:$B$257,"&lt;="&amp;$B268)</f>
        <v>12</v>
      </c>
      <c r="BA268" s="8">
        <f>SUMIFS('Aceite Virgen'!BA$6:BA$257,'Aceite Virgen'!$A$6:$A$257,"&gt;="&amp;A268,'Aceite Virgen'!$B$6:$B$257,"&lt;="&amp;B268)</f>
        <v>0.26</v>
      </c>
      <c r="BB268" s="8">
        <f>SUMIFS('Aceite Virgen'!BB$6:BB$257,'Aceite Virgen'!$A$6:$A$257,"&gt;="&amp;$A268,'Aceite Virgen'!$B$6:$B$257,"&lt;="&amp;$B268)</f>
        <v>0</v>
      </c>
      <c r="BC268" s="8">
        <f>SUMIFS('Aceite Virgen'!BC$6:BC$257,'Aceite Virgen'!$A$6:$A$257,"&gt;="&amp;$A268,'Aceite Virgen'!$B$6:$B$257,"&lt;="&amp;$B268)</f>
        <v>0.31000000000000005</v>
      </c>
      <c r="BD268" s="8">
        <f>SUMIFS('Aceite Virgen'!BD$6:BD$257,'Aceite Virgen'!$A$6:$A$257,"&gt;="&amp;$A268,'Aceite Virgen'!$B$6:$B$257,"&lt;="&amp;$B268)</f>
        <v>0</v>
      </c>
      <c r="BH268" s="8">
        <f>SUMIFS('Aceite Virgen'!BH$6:BH$257,'Aceite Virgen'!$A$6:$A$257,"&gt;="&amp;$A268,'Aceite Virgen'!$B$6:$B$257,"&lt;="&amp;$B268)</f>
        <v>0.09</v>
      </c>
      <c r="BI268" s="8">
        <f>SUMIFS('Aceite Virgen'!BI$6:BI$257,'Aceite Virgen'!$A$6:$A$257,"&gt;="&amp;$A268,'Aceite Virgen'!$B$6:$B$257,"&lt;="&amp;$B268)</f>
        <v>0</v>
      </c>
      <c r="BJ268" s="8">
        <f>SUMIFS('Aceite Virgen'!BJ$6:BJ$257,'Aceite Virgen'!$A$6:$A$257,"&gt;="&amp;$A268,'Aceite Virgen'!$B$6:$B$257,"&lt;="&amp;$B268)</f>
        <v>0.1</v>
      </c>
      <c r="BK268" s="8">
        <f>SUMIFS('Aceite Virgen'!BK$6:BK$257,'Aceite Virgen'!$A$6:$A$257,"&gt;="&amp;$A268,'Aceite Virgen'!$B$6:$B$257,"&lt;="&amp;$B268)</f>
        <v>0</v>
      </c>
      <c r="BO268" s="8">
        <f>SUMIFS('Aceite Virgen'!BO$6:BO$257,'Aceite Virgen'!$A$6:$A$257,"&gt;="&amp;$A268,'Aceite Virgen'!$B$6:$B$257,"&lt;="&amp;$B268)</f>
        <v>0.27</v>
      </c>
      <c r="BP268" s="8">
        <f>SUMIFS('Aceite Virgen'!BP$6:BP$257,'Aceite Virgen'!$A$6:$A$257,"&gt;="&amp;$A268,'Aceite Virgen'!$B$6:$B$257,"&lt;="&amp;$B268)</f>
        <v>0</v>
      </c>
      <c r="BQ268" s="8">
        <f>SUMIFS('Aceite Virgen'!BQ$6:BQ$257,'Aceite Virgen'!$A$6:$A$257,"&gt;="&amp;$A268,'Aceite Virgen'!$B$6:$B$257,"&lt;="&amp;$B268)</f>
        <v>0.32</v>
      </c>
      <c r="BR268" s="8">
        <f>SUMIFS('Aceite Virgen'!BR$6:BR$257,'Aceite Virgen'!$A$6:$A$257,"&gt;="&amp;$A268,'Aceite Virgen'!$B$6:$B$257,"&lt;="&amp;$B268)</f>
        <v>0</v>
      </c>
      <c r="BV268" s="8">
        <f>SUMIFS('Aceite Virgen'!BV$6:BV$257,'Aceite Virgen'!$A$6:$A$257,"&gt;="&amp;$A268,'Aceite Virgen'!$B$6:$B$257,"&lt;="&amp;$B268)</f>
        <v>0.56000000000000005</v>
      </c>
      <c r="BW268" s="8">
        <f>SUMIFS('Aceite Virgen'!BW$6:BW$257,'Aceite Virgen'!$A$6:$A$257,"&gt;="&amp;$A268,'Aceite Virgen'!$B$6:$B$257,"&lt;="&amp;$B268)</f>
        <v>2.59</v>
      </c>
      <c r="BX268" s="8">
        <f>SUMIFS('Aceite Virgen'!BX$6:BX$257,'Aceite Virgen'!$A$6:$A$257,"&gt;="&amp;$A268,'Aceite Virgen'!$B$6:$B$257,"&lt;="&amp;$B268)</f>
        <v>0.38</v>
      </c>
      <c r="BY268" s="8">
        <f>SUMIFS('Aceite Virgen'!BY$6:BY$257,'Aceite Virgen'!$A$6:$A$257,"&gt;="&amp;$A268,'Aceite Virgen'!$B$6:$B$257,"&lt;="&amp;$B268)</f>
        <v>0</v>
      </c>
      <c r="CC268" s="8">
        <f>SUMIFS('Aceite Virgen'!CC$6:CC$257,'Aceite Virgen'!$A$6:$A$257,"&gt;="&amp;$A268,'Aceite Virgen'!$B$6:$B$257,"&lt;="&amp;$B268)</f>
        <v>0.05</v>
      </c>
      <c r="CD268" s="8">
        <f>SUMIFS('Aceite Virgen'!CD$6:CD$257,'Aceite Virgen'!$A$6:$A$257,"&gt;="&amp;$A268,'Aceite Virgen'!$B$6:$B$257,"&lt;="&amp;$B268)</f>
        <v>0</v>
      </c>
      <c r="CE268" s="8">
        <f>SUMIFS('Aceite Virgen'!CE$6:CE$257,'Aceite Virgen'!$A$6:$A$257,"&gt;="&amp;$A268,'Aceite Virgen'!$B$6:$B$257,"&lt;="&amp;$B268)</f>
        <v>0.06</v>
      </c>
      <c r="CF268" s="8">
        <f>SUMIFS('Aceite Virgen'!CF$6:CF$257,'Aceite Virgen'!$A$6:$A$257,"&gt;="&amp;$A268,'Aceite Virgen'!$B$6:$B$257,"&lt;="&amp;$B268)</f>
        <v>0</v>
      </c>
      <c r="CJ268" s="8">
        <f>SUMIFS('Aceite Virgen'!CJ$6:CJ$257,'Aceite Virgen'!$A$6:$A$257,"&gt;="&amp;$A268,'Aceite Virgen'!$B$6:$B$257,"&lt;="&amp;$B268)</f>
        <v>0.92999999999999994</v>
      </c>
      <c r="CK268" s="8">
        <f>SUMIFS('Aceite Virgen'!CK$6:CK$257,'Aceite Virgen'!$A$6:$A$257,"&gt;="&amp;$A268,'Aceite Virgen'!$B$6:$B$257,"&lt;="&amp;$B268)</f>
        <v>2.74</v>
      </c>
      <c r="CL268" s="8">
        <f>SUMIFS('Aceite Virgen'!CL$6:CL$257,'Aceite Virgen'!$A$6:$A$257,"&gt;="&amp;$A268,'Aceite Virgen'!$B$6:$B$257,"&lt;="&amp;$B268)</f>
        <v>0.23</v>
      </c>
      <c r="CM268" s="8">
        <f>SUMIFS('Aceite Virgen'!CM$6:CM$257,'Aceite Virgen'!$A$6:$A$257,"&gt;="&amp;$A268,'Aceite Virgen'!$B$6:$B$257,"&lt;="&amp;$B268)</f>
        <v>8.31</v>
      </c>
      <c r="CQ268" s="8">
        <f>SUMIFS('Aceite Virgen'!CQ$6:CQ$257,'Aceite Virgen'!$A$6:$A$257,"&gt;="&amp;$A268,'Aceite Virgen'!$B$6:$B$257,"&lt;="&amp;$B268)</f>
        <v>2.0699999999999998</v>
      </c>
      <c r="CR268" s="8">
        <f>SUMIFS('Aceite Virgen'!CR$6:CR$257,'Aceite Virgen'!$A$6:$A$257,"&gt;="&amp;$A268,'Aceite Virgen'!$B$6:$B$257,"&lt;="&amp;$B268)</f>
        <v>5.13</v>
      </c>
      <c r="CS268" s="8">
        <f>SUMIFS('Aceite Virgen'!CS$6:CS$257,'Aceite Virgen'!$A$6:$A$257,"&gt;="&amp;$A268,'Aceite Virgen'!$B$6:$B$257,"&lt;="&amp;$B268)</f>
        <v>1.44</v>
      </c>
      <c r="CT268" s="8">
        <f>SUMIFS('Aceite Virgen'!CT$6:CT$257,'Aceite Virgen'!$A$6:$A$257,"&gt;="&amp;$A268,'Aceite Virgen'!$B$6:$B$257,"&lt;="&amp;$B268)</f>
        <v>6.34</v>
      </c>
      <c r="CX268" s="8">
        <f>SUMIFS('Aceite Virgen'!CX$6:CX$257,'Aceite Virgen'!$A$6:$A$257,"&gt;="&amp;$A268,'Aceite Virgen'!$B$6:$B$257,"&lt;="&amp;$B268)</f>
        <v>4.6800000000000006</v>
      </c>
      <c r="CY268" s="8">
        <f>SUMIFS('Aceite Virgen'!CY$6:CY$257,'Aceite Virgen'!$A$6:$A$257,"&gt;="&amp;$A268,'Aceite Virgen'!$B$6:$B$257,"&lt;="&amp;$B268)</f>
        <v>7.32</v>
      </c>
      <c r="CZ268" s="8">
        <f>SUMIFS('Aceite Virgen'!CZ$6:CZ$257,'Aceite Virgen'!$A$6:$A$257,"&gt;="&amp;$A268,'Aceite Virgen'!$B$6:$B$257,"&lt;="&amp;$B268)</f>
        <v>4.37</v>
      </c>
      <c r="DA268" s="8">
        <f>SUMIFS('Aceite Virgen'!DA$6:DA$257,'Aceite Virgen'!$A$6:$A$257,"&gt;="&amp;$A268,'Aceite Virgen'!$B$6:$B$257,"&lt;="&amp;$B268)</f>
        <v>2.35</v>
      </c>
      <c r="DE268" s="8">
        <f>SUMIFS('Aceite Virgen'!DE$6:DE$257,'Aceite Virgen'!$A$6:$A$257,"&gt;="&amp;$A268,'Aceite Virgen'!$B$6:$B$257,"&lt;="&amp;$B268)</f>
        <v>1.67</v>
      </c>
      <c r="DF268" s="8">
        <f>SUMIFS('Aceite Virgen'!DF$6:DF$257,'Aceite Virgen'!$A$6:$A$257,"&gt;="&amp;$A268,'Aceite Virgen'!$B$6:$B$257,"&lt;="&amp;$B268)</f>
        <v>1.71</v>
      </c>
      <c r="DG268" s="8">
        <f>SUMIFS('Aceite Virgen'!DG$6:DG$257,'Aceite Virgen'!$A$6:$A$257,"&gt;="&amp;$A268,'Aceite Virgen'!$B$6:$B$257,"&lt;="&amp;$B268)</f>
        <v>1.62</v>
      </c>
      <c r="DH268" s="8">
        <f>SUMIFS('Aceite Virgen'!DH$6:DH$257,'Aceite Virgen'!$A$6:$A$257,"&gt;="&amp;$A268,'Aceite Virgen'!$B$6:$B$257,"&lt;="&amp;$B268)</f>
        <v>5.15</v>
      </c>
    </row>
    <row r="269" spans="1:112" x14ac:dyDescent="0.3">
      <c r="A269" s="14">
        <f>'TAM Aceite Virgen'!B17</f>
        <v>3.5</v>
      </c>
      <c r="B269" s="14">
        <f>'TAM Aceite Virgen'!C17</f>
        <v>3.6</v>
      </c>
      <c r="C269" s="14"/>
      <c r="D269" s="8">
        <f>SUMIFS('Aceite Virgen'!D$6:D$257,'Aceite Virgen'!$A$6:$A$257,"&gt;="&amp;$A269,'Aceite Virgen'!$B$6:$B$257,"&lt;="&amp;$B269)</f>
        <v>1.21</v>
      </c>
      <c r="E269" s="8">
        <f>SUMIFS('Aceite Virgen'!E$6:E$257,'Aceite Virgen'!$A$6:$A$257,"&gt;="&amp;$A269,'Aceite Virgen'!$B$6:$B$257,"&lt;="&amp;$B269)</f>
        <v>6.28</v>
      </c>
      <c r="F269" s="8">
        <f>SUMIFS('Aceite Virgen'!F$6:F$257,'Aceite Virgen'!$A$6:$A$257,"&gt;="&amp;$A269,'Aceite Virgen'!$B$6:$B$257,"&lt;="&amp;$B269)</f>
        <v>0.56000000000000005</v>
      </c>
      <c r="G269" s="8">
        <f>SUMIFS('Aceite Virgen'!G$6:G$257,'Aceite Virgen'!$A$6:$A$257,"&gt;="&amp;$A269,'Aceite Virgen'!$B$6:$B$257,"&lt;="&amp;$B269)</f>
        <v>0</v>
      </c>
      <c r="H269" s="14"/>
      <c r="I269" s="14"/>
      <c r="J269" s="14"/>
      <c r="K269" s="8">
        <f>SUMIFS('Aceite Virgen'!K$6:K$257,'Aceite Virgen'!$A$6:$A$257,"&gt;="&amp;$A269,'Aceite Virgen'!$B$6:$B$257,"&lt;="&amp;$B269)</f>
        <v>0.44</v>
      </c>
      <c r="L269" s="8">
        <f>SUMIFS('Aceite Virgen'!L$6:L$257,'Aceite Virgen'!$A$6:$A$257,"&gt;="&amp;$A269,'Aceite Virgen'!$B$6:$B$257,"&lt;="&amp;$B269)</f>
        <v>3.11</v>
      </c>
      <c r="M269" s="8">
        <f>SUMIFS('Aceite Virgen'!M$6:M$257,'Aceite Virgen'!$A$6:$A$257,"&gt;="&amp;$A269,'Aceite Virgen'!$B$6:$B$257,"&lt;="&amp;$B269)</f>
        <v>0</v>
      </c>
      <c r="N269" s="8">
        <f>SUMIFS('Aceite Virgen'!N$6:N$257,'Aceite Virgen'!$A$6:$A$257,"&gt;="&amp;$A269,'Aceite Virgen'!$B$6:$B$257,"&lt;="&amp;$B269)</f>
        <v>0</v>
      </c>
      <c r="O269" s="14"/>
      <c r="P269" s="14"/>
      <c r="Q269" s="14"/>
      <c r="R269" s="8">
        <f>SUMIFS('Aceite Virgen'!R$6:R$257,'Aceite Virgen'!$A$6:$A$257,"&gt;="&amp;$A269,'Aceite Virgen'!$B$6:$B$257,"&lt;="&amp;$B269)</f>
        <v>0.64</v>
      </c>
      <c r="S269" s="8">
        <f>SUMIFS('Aceite Virgen'!S$6:S$257,'Aceite Virgen'!$A$6:$A$257,"&gt;="&amp;$A269,'Aceite Virgen'!$B$6:$B$257,"&lt;="&amp;$B269)</f>
        <v>4</v>
      </c>
      <c r="T269" s="8">
        <f>SUMIFS('Aceite Virgen'!T$6:T$257,'Aceite Virgen'!$A$6:$A$257,"&gt;="&amp;$A269,'Aceite Virgen'!$B$6:$B$257,"&lt;="&amp;$B269)</f>
        <v>0</v>
      </c>
      <c r="U269" s="8">
        <f>SUMIFS('Aceite Virgen'!U$6:U$257,'Aceite Virgen'!$A$6:$A$257,"&gt;="&amp;$A269,'Aceite Virgen'!$B$6:$B$257,"&lt;="&amp;$B269)</f>
        <v>0</v>
      </c>
      <c r="V269" s="14"/>
      <c r="W269" s="14"/>
      <c r="X269" s="14"/>
      <c r="Y269" s="8">
        <f>SUMIFS('Aceite Virgen'!Y$6:Y$257,'Aceite Virgen'!$A$6:$A$257,"&gt;="&amp;$A269,'Aceite Virgen'!$B$6:$B$257,"&lt;="&amp;$B269)</f>
        <v>0.44</v>
      </c>
      <c r="Z269" s="8">
        <f>SUMIFS('Aceite Virgen'!Z$6:Z$257,'Aceite Virgen'!$A$6:$A$257,"&gt;="&amp;$A269,'Aceite Virgen'!$B$6:$B$257,"&lt;="&amp;$B269)</f>
        <v>2.5499999999999998</v>
      </c>
      <c r="AA269" s="8">
        <f>SUMIFS('Aceite Virgen'!AA$6:AA$257,'Aceite Virgen'!$A$6:$A$257,"&gt;="&amp;$A269,'Aceite Virgen'!$B$6:$B$257,"&lt;="&amp;$B269)</f>
        <v>0</v>
      </c>
      <c r="AB269" s="8">
        <f>SUMIFS('Aceite Virgen'!AB$6:AB$257,'Aceite Virgen'!$A$6:$A$257,"&gt;="&amp;$A269,'Aceite Virgen'!$B$6:$B$257,"&lt;="&amp;$B269)</f>
        <v>0</v>
      </c>
      <c r="AC269" s="14"/>
      <c r="AD269" s="14"/>
      <c r="AE269" s="14"/>
      <c r="AF269" s="8">
        <f>SUMIFS('Aceite Virgen'!AF$6:AF$257,'Aceite Virgen'!$A$6:$A$257,"&gt;="&amp;$A269,'Aceite Virgen'!$B$6:$B$257,"&lt;="&amp;$B269)</f>
        <v>1.54</v>
      </c>
      <c r="AG269" s="8">
        <f>SUMIFS('Aceite Virgen'!AG$6:AG$257,'Aceite Virgen'!$A$6:$A$257,"&gt;="&amp;$A269,'Aceite Virgen'!$B$6:$B$257,"&lt;="&amp;$B269)</f>
        <v>0</v>
      </c>
      <c r="AH269" s="8">
        <f>SUMIFS('Aceite Virgen'!AH$6:AH$257,'Aceite Virgen'!$A$6:$A$257,"&gt;="&amp;$A269,'Aceite Virgen'!$B$6:$B$257,"&lt;="&amp;$B269)</f>
        <v>1.81</v>
      </c>
      <c r="AI269" s="8">
        <f>SUMIFS('Aceite Virgen'!AI$6:AI$257,'Aceite Virgen'!$A$6:$A$257,"&gt;="&amp;$A269,'Aceite Virgen'!$B$6:$B$257,"&lt;="&amp;$B269)</f>
        <v>0</v>
      </c>
      <c r="AJ269" s="14"/>
      <c r="AK269" s="14"/>
      <c r="AL269" s="14"/>
      <c r="AM269" s="8">
        <f>SUMIFS('Aceite Virgen'!AM$6:AM$257,'Aceite Virgen'!$A$6:$A$257,"&gt;="&amp;$A269,'Aceite Virgen'!$B$6:$B$257,"&lt;="&amp;$B269)</f>
        <v>1.2</v>
      </c>
      <c r="AN269" s="8">
        <f>SUMIFS('Aceite Virgen'!AN$6:AN$257,'Aceite Virgen'!$A$6:$A$257,"&gt;="&amp;$A269,'Aceite Virgen'!$B$6:$B$257,"&lt;="&amp;$B269)</f>
        <v>1.26</v>
      </c>
      <c r="AO269" s="8">
        <f>SUMIFS('Aceite Virgen'!AO$6:AO$257,'Aceite Virgen'!$A$6:$A$257,"&gt;="&amp;$A269,'Aceite Virgen'!$B$6:$B$257,"&lt;="&amp;$B269)</f>
        <v>1.32</v>
      </c>
      <c r="AP269" s="8">
        <f>SUMIFS('Aceite Virgen'!AP$6:AP$257,'Aceite Virgen'!$A$6:$A$257,"&gt;="&amp;$A269,'Aceite Virgen'!$B$6:$B$257,"&lt;="&amp;$B269)</f>
        <v>0</v>
      </c>
      <c r="AQ269" s="14"/>
      <c r="AR269" s="14"/>
      <c r="AT269" s="8">
        <f>SUMIFS('Aceite Virgen'!AT$6:AT$257,'Aceite Virgen'!$A$6:$A$257,"&gt;="&amp;$A269,'Aceite Virgen'!$B$6:$B$257,"&lt;="&amp;$B269)</f>
        <v>1.36</v>
      </c>
      <c r="AU269" s="8">
        <f>SUMIFS('Aceite Virgen'!AU$6:AU$257,'Aceite Virgen'!$A$6:$A$257,"&gt;="&amp;$A269,'Aceite Virgen'!$B$6:$B$257,"&lt;="&amp;$B269)</f>
        <v>0</v>
      </c>
      <c r="AV269" s="8">
        <f>SUMIFS('Aceite Virgen'!AV$6:AV$257,'Aceite Virgen'!$A$6:$A$257,"&gt;="&amp;$A269,'Aceite Virgen'!$B$6:$B$257,"&lt;="&amp;$B269)</f>
        <v>1.6300000000000001</v>
      </c>
      <c r="AW269" s="8">
        <f>SUMIFS('Aceite Virgen'!AW$6:AW$257,'Aceite Virgen'!$A$6:$A$257,"&gt;="&amp;$A269,'Aceite Virgen'!$B$6:$B$257,"&lt;="&amp;$B269)</f>
        <v>0</v>
      </c>
      <c r="BA269" s="8">
        <f>SUMIFS('Aceite Virgen'!BA$6:BA$257,'Aceite Virgen'!$A$6:$A$257,"&gt;="&amp;A269,'Aceite Virgen'!$B$6:$B$257,"&lt;="&amp;B269)</f>
        <v>1.31</v>
      </c>
      <c r="BB269" s="8">
        <f>SUMIFS('Aceite Virgen'!BB$6:BB$257,'Aceite Virgen'!$A$6:$A$257,"&gt;="&amp;$A269,'Aceite Virgen'!$B$6:$B$257,"&lt;="&amp;$B269)</f>
        <v>4.7300000000000004</v>
      </c>
      <c r="BC269" s="8">
        <f>SUMIFS('Aceite Virgen'!BC$6:BC$257,'Aceite Virgen'!$A$6:$A$257,"&gt;="&amp;$A269,'Aceite Virgen'!$B$6:$B$257,"&lt;="&amp;$B269)</f>
        <v>0.96</v>
      </c>
      <c r="BD269" s="8">
        <f>SUMIFS('Aceite Virgen'!BD$6:BD$257,'Aceite Virgen'!$A$6:$A$257,"&gt;="&amp;$A269,'Aceite Virgen'!$B$6:$B$257,"&lt;="&amp;$B269)</f>
        <v>0</v>
      </c>
      <c r="BH269" s="8">
        <f>SUMIFS('Aceite Virgen'!BH$6:BH$257,'Aceite Virgen'!$A$6:$A$257,"&gt;="&amp;$A269,'Aceite Virgen'!$B$6:$B$257,"&lt;="&amp;$B269)</f>
        <v>2.06</v>
      </c>
      <c r="BI269" s="8">
        <f>SUMIFS('Aceite Virgen'!BI$6:BI$257,'Aceite Virgen'!$A$6:$A$257,"&gt;="&amp;$A269,'Aceite Virgen'!$B$6:$B$257,"&lt;="&amp;$B269)</f>
        <v>1.58</v>
      </c>
      <c r="BJ269" s="8">
        <f>SUMIFS('Aceite Virgen'!BJ$6:BJ$257,'Aceite Virgen'!$A$6:$A$257,"&gt;="&amp;$A269,'Aceite Virgen'!$B$6:$B$257,"&lt;="&amp;$B269)</f>
        <v>2.06</v>
      </c>
      <c r="BK269" s="8">
        <f>SUMIFS('Aceite Virgen'!BK$6:BK$257,'Aceite Virgen'!$A$6:$A$257,"&gt;="&amp;$A269,'Aceite Virgen'!$B$6:$B$257,"&lt;="&amp;$B269)</f>
        <v>0</v>
      </c>
      <c r="BO269" s="8">
        <f>SUMIFS('Aceite Virgen'!BO$6:BO$257,'Aceite Virgen'!$A$6:$A$257,"&gt;="&amp;$A269,'Aceite Virgen'!$B$6:$B$257,"&lt;="&amp;$B269)</f>
        <v>2.5799999999999996</v>
      </c>
      <c r="BP269" s="8">
        <f>SUMIFS('Aceite Virgen'!BP$6:BP$257,'Aceite Virgen'!$A$6:$A$257,"&gt;="&amp;$A269,'Aceite Virgen'!$B$6:$B$257,"&lt;="&amp;$B269)</f>
        <v>0.92</v>
      </c>
      <c r="BQ269" s="8">
        <f>SUMIFS('Aceite Virgen'!BQ$6:BQ$257,'Aceite Virgen'!$A$6:$A$257,"&gt;="&amp;$A269,'Aceite Virgen'!$B$6:$B$257,"&lt;="&amp;$B269)</f>
        <v>2.97</v>
      </c>
      <c r="BR269" s="8">
        <f>SUMIFS('Aceite Virgen'!BR$6:BR$257,'Aceite Virgen'!$A$6:$A$257,"&gt;="&amp;$A269,'Aceite Virgen'!$B$6:$B$257,"&lt;="&amp;$B269)</f>
        <v>0</v>
      </c>
      <c r="BV269" s="8">
        <f>SUMIFS('Aceite Virgen'!BV$6:BV$257,'Aceite Virgen'!$A$6:$A$257,"&gt;="&amp;$A269,'Aceite Virgen'!$B$6:$B$257,"&lt;="&amp;$B269)</f>
        <v>7.6</v>
      </c>
      <c r="BW269" s="8">
        <f>SUMIFS('Aceite Virgen'!BW$6:BW$257,'Aceite Virgen'!$A$6:$A$257,"&gt;="&amp;$A269,'Aceite Virgen'!$B$6:$B$257,"&lt;="&amp;$B269)</f>
        <v>22.36</v>
      </c>
      <c r="BX269" s="8">
        <f>SUMIFS('Aceite Virgen'!BX$6:BX$257,'Aceite Virgen'!$A$6:$A$257,"&gt;="&amp;$A269,'Aceite Virgen'!$B$6:$B$257,"&lt;="&amp;$B269)</f>
        <v>6.17</v>
      </c>
      <c r="BY269" s="8">
        <f>SUMIFS('Aceite Virgen'!BY$6:BY$257,'Aceite Virgen'!$A$6:$A$257,"&gt;="&amp;$A269,'Aceite Virgen'!$B$6:$B$257,"&lt;="&amp;$B269)</f>
        <v>0</v>
      </c>
      <c r="CC269" s="8">
        <f>SUMIFS('Aceite Virgen'!CC$6:CC$257,'Aceite Virgen'!$A$6:$A$257,"&gt;="&amp;$A269,'Aceite Virgen'!$B$6:$B$257,"&lt;="&amp;$B269)</f>
        <v>15.34</v>
      </c>
      <c r="CD269" s="8">
        <f>SUMIFS('Aceite Virgen'!CD$6:CD$257,'Aceite Virgen'!$A$6:$A$257,"&gt;="&amp;$A269,'Aceite Virgen'!$B$6:$B$257,"&lt;="&amp;$B269)</f>
        <v>35.82</v>
      </c>
      <c r="CE269" s="8">
        <f>SUMIFS('Aceite Virgen'!CE$6:CE$257,'Aceite Virgen'!$A$6:$A$257,"&gt;="&amp;$A269,'Aceite Virgen'!$B$6:$B$257,"&lt;="&amp;$B269)</f>
        <v>14</v>
      </c>
      <c r="CF269" s="8">
        <f>SUMIFS('Aceite Virgen'!CF$6:CF$257,'Aceite Virgen'!$A$6:$A$257,"&gt;="&amp;$A269,'Aceite Virgen'!$B$6:$B$257,"&lt;="&amp;$B269)</f>
        <v>0</v>
      </c>
      <c r="CJ269" s="8">
        <f>SUMIFS('Aceite Virgen'!CJ$6:CJ$257,'Aceite Virgen'!$A$6:$A$257,"&gt;="&amp;$A269,'Aceite Virgen'!$B$6:$B$257,"&lt;="&amp;$B269)</f>
        <v>24.660000000000004</v>
      </c>
      <c r="CK269" s="8">
        <f>SUMIFS('Aceite Virgen'!CK$6:CK$257,'Aceite Virgen'!$A$6:$A$257,"&gt;="&amp;$A269,'Aceite Virgen'!$B$6:$B$257,"&lt;="&amp;$B269)</f>
        <v>35.909999999999997</v>
      </c>
      <c r="CL269" s="8">
        <f>SUMIFS('Aceite Virgen'!CL$6:CL$257,'Aceite Virgen'!$A$6:$A$257,"&gt;="&amp;$A269,'Aceite Virgen'!$B$6:$B$257,"&lt;="&amp;$B269)</f>
        <v>22.52</v>
      </c>
      <c r="CM269" s="8">
        <f>SUMIFS('Aceite Virgen'!CM$6:CM$257,'Aceite Virgen'!$A$6:$A$257,"&gt;="&amp;$A269,'Aceite Virgen'!$B$6:$B$257,"&lt;="&amp;$B269)</f>
        <v>45.68</v>
      </c>
      <c r="CQ269" s="8">
        <f>SUMIFS('Aceite Virgen'!CQ$6:CQ$257,'Aceite Virgen'!$A$6:$A$257,"&gt;="&amp;$A269,'Aceite Virgen'!$B$6:$B$257,"&lt;="&amp;$B269)</f>
        <v>31.92</v>
      </c>
      <c r="CR269" s="8">
        <f>SUMIFS('Aceite Virgen'!CR$6:CR$257,'Aceite Virgen'!$A$6:$A$257,"&gt;="&amp;$A269,'Aceite Virgen'!$B$6:$B$257,"&lt;="&amp;$B269)</f>
        <v>27.87</v>
      </c>
      <c r="CS269" s="8">
        <f>SUMIFS('Aceite Virgen'!CS$6:CS$257,'Aceite Virgen'!$A$6:$A$257,"&gt;="&amp;$A269,'Aceite Virgen'!$B$6:$B$257,"&lt;="&amp;$B269)</f>
        <v>32.880000000000003</v>
      </c>
      <c r="CT269" s="8">
        <f>SUMIFS('Aceite Virgen'!CT$6:CT$257,'Aceite Virgen'!$A$6:$A$257,"&gt;="&amp;$A269,'Aceite Virgen'!$B$6:$B$257,"&lt;="&amp;$B269)</f>
        <v>46.41</v>
      </c>
      <c r="CX269" s="8">
        <f>SUMIFS('Aceite Virgen'!CX$6:CX$257,'Aceite Virgen'!$A$6:$A$257,"&gt;="&amp;$A269,'Aceite Virgen'!$B$6:$B$257,"&lt;="&amp;$B269)</f>
        <v>27.63</v>
      </c>
      <c r="CY269" s="8">
        <f>SUMIFS('Aceite Virgen'!CY$6:CY$257,'Aceite Virgen'!$A$6:$A$257,"&gt;="&amp;$A269,'Aceite Virgen'!$B$6:$B$257,"&lt;="&amp;$B269)</f>
        <v>30.42</v>
      </c>
      <c r="CZ269" s="8">
        <f>SUMIFS('Aceite Virgen'!CZ$6:CZ$257,'Aceite Virgen'!$A$6:$A$257,"&gt;="&amp;$A269,'Aceite Virgen'!$B$6:$B$257,"&lt;="&amp;$B269)</f>
        <v>29.88</v>
      </c>
      <c r="DA269" s="8">
        <f>SUMIFS('Aceite Virgen'!DA$6:DA$257,'Aceite Virgen'!$A$6:$A$257,"&gt;="&amp;$A269,'Aceite Virgen'!$B$6:$B$257,"&lt;="&amp;$B269)</f>
        <v>16.66</v>
      </c>
      <c r="DE269" s="8">
        <f>SUMIFS('Aceite Virgen'!DE$6:DE$257,'Aceite Virgen'!$A$6:$A$257,"&gt;="&amp;$A269,'Aceite Virgen'!$B$6:$B$257,"&lt;="&amp;$B269)</f>
        <v>28.52</v>
      </c>
      <c r="DF269" s="8">
        <f>SUMIFS('Aceite Virgen'!DF$6:DF$257,'Aceite Virgen'!$A$6:$A$257,"&gt;="&amp;$A269,'Aceite Virgen'!$B$6:$B$257,"&lt;="&amp;$B269)</f>
        <v>28.68</v>
      </c>
      <c r="DG269" s="8">
        <f>SUMIFS('Aceite Virgen'!DG$6:DG$257,'Aceite Virgen'!$A$6:$A$257,"&gt;="&amp;$A269,'Aceite Virgen'!$B$6:$B$257,"&lt;="&amp;$B269)</f>
        <v>31.200000000000003</v>
      </c>
      <c r="DH269" s="8">
        <f>SUMIFS('Aceite Virgen'!DH$6:DH$257,'Aceite Virgen'!$A$6:$A$257,"&gt;="&amp;$A269,'Aceite Virgen'!$B$6:$B$257,"&lt;="&amp;$B269)</f>
        <v>0</v>
      </c>
    </row>
    <row r="270" spans="1:112" x14ac:dyDescent="0.3">
      <c r="A270" s="14">
        <f>'TAM Aceite Virgen'!B18</f>
        <v>3.6</v>
      </c>
      <c r="B270" s="14">
        <f>'TAM Aceite Virgen'!C18</f>
        <v>3.7</v>
      </c>
      <c r="C270" s="14"/>
      <c r="D270" s="8">
        <f>SUMIFS('Aceite Virgen'!D$6:D$257,'Aceite Virgen'!$A$6:$A$257,"&gt;="&amp;$A270,'Aceite Virgen'!$B$6:$B$257,"&lt;="&amp;$B270)</f>
        <v>7.29</v>
      </c>
      <c r="E270" s="8">
        <f>SUMIFS('Aceite Virgen'!E$6:E$257,'Aceite Virgen'!$A$6:$A$257,"&gt;="&amp;$A270,'Aceite Virgen'!$B$6:$B$257,"&lt;="&amp;$B270)</f>
        <v>3.93</v>
      </c>
      <c r="F270" s="8">
        <f>SUMIFS('Aceite Virgen'!F$6:F$257,'Aceite Virgen'!$A$6:$A$257,"&gt;="&amp;$A270,'Aceite Virgen'!$B$6:$B$257,"&lt;="&amp;$B270)</f>
        <v>8.9699999999999989</v>
      </c>
      <c r="G270" s="8">
        <f>SUMIFS('Aceite Virgen'!G$6:G$257,'Aceite Virgen'!$A$6:$A$257,"&gt;="&amp;$A270,'Aceite Virgen'!$B$6:$B$257,"&lt;="&amp;$B270)</f>
        <v>1.93</v>
      </c>
      <c r="H270" s="14"/>
      <c r="I270" s="14"/>
      <c r="J270" s="14"/>
      <c r="K270" s="8">
        <f>SUMIFS('Aceite Virgen'!K$6:K$257,'Aceite Virgen'!$A$6:$A$257,"&gt;="&amp;$A270,'Aceite Virgen'!$B$6:$B$257,"&lt;="&amp;$B270)</f>
        <v>6.32</v>
      </c>
      <c r="L270" s="8">
        <f>SUMIFS('Aceite Virgen'!L$6:L$257,'Aceite Virgen'!$A$6:$A$257,"&gt;="&amp;$A270,'Aceite Virgen'!$B$6:$B$257,"&lt;="&amp;$B270)</f>
        <v>7.57</v>
      </c>
      <c r="M270" s="8">
        <f>SUMIFS('Aceite Virgen'!M$6:M$257,'Aceite Virgen'!$A$6:$A$257,"&gt;="&amp;$A270,'Aceite Virgen'!$B$6:$B$257,"&lt;="&amp;$B270)</f>
        <v>4.17</v>
      </c>
      <c r="N270" s="8">
        <f>SUMIFS('Aceite Virgen'!N$6:N$257,'Aceite Virgen'!$A$6:$A$257,"&gt;="&amp;$A270,'Aceite Virgen'!$B$6:$B$257,"&lt;="&amp;$B270)</f>
        <v>30.29</v>
      </c>
      <c r="O270" s="14"/>
      <c r="P270" s="14"/>
      <c r="Q270" s="14"/>
      <c r="R270" s="8">
        <f>SUMIFS('Aceite Virgen'!R$6:R$257,'Aceite Virgen'!$A$6:$A$257,"&gt;="&amp;$A270,'Aceite Virgen'!$B$6:$B$257,"&lt;="&amp;$B270)</f>
        <v>11.030000000000001</v>
      </c>
      <c r="S270" s="8">
        <f>SUMIFS('Aceite Virgen'!S$6:S$257,'Aceite Virgen'!$A$6:$A$257,"&gt;="&amp;$A270,'Aceite Virgen'!$B$6:$B$257,"&lt;="&amp;$B270)</f>
        <v>6.55</v>
      </c>
      <c r="T270" s="8">
        <f>SUMIFS('Aceite Virgen'!T$6:T$257,'Aceite Virgen'!$A$6:$A$257,"&gt;="&amp;$A270,'Aceite Virgen'!$B$6:$B$257,"&lt;="&amp;$B270)</f>
        <v>6.69</v>
      </c>
      <c r="U270" s="8">
        <f>SUMIFS('Aceite Virgen'!U$6:U$257,'Aceite Virgen'!$A$6:$A$257,"&gt;="&amp;$A270,'Aceite Virgen'!$B$6:$B$257,"&lt;="&amp;$B270)</f>
        <v>57.89</v>
      </c>
      <c r="V270" s="14"/>
      <c r="W270" s="14"/>
      <c r="X270" s="14"/>
      <c r="Y270" s="8">
        <f>SUMIFS('Aceite Virgen'!Y$6:Y$257,'Aceite Virgen'!$A$6:$A$257,"&gt;="&amp;$A270,'Aceite Virgen'!$B$6:$B$257,"&lt;="&amp;$B270)</f>
        <v>2.62</v>
      </c>
      <c r="Z270" s="8">
        <f>SUMIFS('Aceite Virgen'!Z$6:Z$257,'Aceite Virgen'!$A$6:$A$257,"&gt;="&amp;$A270,'Aceite Virgen'!$B$6:$B$257,"&lt;="&amp;$B270)</f>
        <v>0</v>
      </c>
      <c r="AA270" s="8">
        <f>SUMIFS('Aceite Virgen'!AA$6:AA$257,'Aceite Virgen'!$A$6:$A$257,"&gt;="&amp;$A270,'Aceite Virgen'!$B$6:$B$257,"&lt;="&amp;$B270)</f>
        <v>2.98</v>
      </c>
      <c r="AB270" s="8">
        <f>SUMIFS('Aceite Virgen'!AB$6:AB$257,'Aceite Virgen'!$A$6:$A$257,"&gt;="&amp;$A270,'Aceite Virgen'!$B$6:$B$257,"&lt;="&amp;$B270)</f>
        <v>7.16</v>
      </c>
      <c r="AC270" s="14"/>
      <c r="AD270" s="14"/>
      <c r="AE270" s="14"/>
      <c r="AF270" s="8">
        <f>SUMIFS('Aceite Virgen'!AF$6:AF$257,'Aceite Virgen'!$A$6:$A$257,"&gt;="&amp;$A270,'Aceite Virgen'!$B$6:$B$257,"&lt;="&amp;$B270)</f>
        <v>1.62</v>
      </c>
      <c r="AG270" s="8">
        <f>SUMIFS('Aceite Virgen'!AG$6:AG$257,'Aceite Virgen'!$A$6:$A$257,"&gt;="&amp;$A270,'Aceite Virgen'!$B$6:$B$257,"&lt;="&amp;$B270)</f>
        <v>1.05</v>
      </c>
      <c r="AH270" s="8">
        <f>SUMIFS('Aceite Virgen'!AH$6:AH$257,'Aceite Virgen'!$A$6:$A$257,"&gt;="&amp;$A270,'Aceite Virgen'!$B$6:$B$257,"&lt;="&amp;$B270)</f>
        <v>1.42</v>
      </c>
      <c r="AI270" s="8">
        <f>SUMIFS('Aceite Virgen'!AI$6:AI$257,'Aceite Virgen'!$A$6:$A$257,"&gt;="&amp;$A270,'Aceite Virgen'!$B$6:$B$257,"&lt;="&amp;$B270)</f>
        <v>0</v>
      </c>
      <c r="AJ270" s="14"/>
      <c r="AK270" s="14"/>
      <c r="AL270" s="14"/>
      <c r="AM270" s="8">
        <f>SUMIFS('Aceite Virgen'!AM$6:AM$257,'Aceite Virgen'!$A$6:$A$257,"&gt;="&amp;$A270,'Aceite Virgen'!$B$6:$B$257,"&lt;="&amp;$B270)</f>
        <v>3.95</v>
      </c>
      <c r="AN270" s="8">
        <f>SUMIFS('Aceite Virgen'!AN$6:AN$257,'Aceite Virgen'!$A$6:$A$257,"&gt;="&amp;$A270,'Aceite Virgen'!$B$6:$B$257,"&lt;="&amp;$B270)</f>
        <v>1.1299999999999999</v>
      </c>
      <c r="AO270" s="8">
        <f>SUMIFS('Aceite Virgen'!AO$6:AO$257,'Aceite Virgen'!$A$6:$A$257,"&gt;="&amp;$A270,'Aceite Virgen'!$B$6:$B$257,"&lt;="&amp;$B270)</f>
        <v>1.19</v>
      </c>
      <c r="AP270" s="8">
        <f>SUMIFS('Aceite Virgen'!AP$6:AP$257,'Aceite Virgen'!$A$6:$A$257,"&gt;="&amp;$A270,'Aceite Virgen'!$B$6:$B$257,"&lt;="&amp;$B270)</f>
        <v>50.49</v>
      </c>
      <c r="AQ270" s="14"/>
      <c r="AR270" s="14"/>
      <c r="AT270" s="8">
        <f>SUMIFS('Aceite Virgen'!AT$6:AT$257,'Aceite Virgen'!$A$6:$A$257,"&gt;="&amp;$A270,'Aceite Virgen'!$B$6:$B$257,"&lt;="&amp;$B270)</f>
        <v>2.5499999999999998</v>
      </c>
      <c r="AU270" s="8">
        <f>SUMIFS('Aceite Virgen'!AU$6:AU$257,'Aceite Virgen'!$A$6:$A$257,"&gt;="&amp;$A270,'Aceite Virgen'!$B$6:$B$257,"&lt;="&amp;$B270)</f>
        <v>0</v>
      </c>
      <c r="AV270" s="8">
        <f>SUMIFS('Aceite Virgen'!AV$6:AV$257,'Aceite Virgen'!$A$6:$A$257,"&gt;="&amp;$A270,'Aceite Virgen'!$B$6:$B$257,"&lt;="&amp;$B270)</f>
        <v>1.4300000000000002</v>
      </c>
      <c r="AW270" s="8">
        <f>SUMIFS('Aceite Virgen'!AW$6:AW$257,'Aceite Virgen'!$A$6:$A$257,"&gt;="&amp;$A270,'Aceite Virgen'!$B$6:$B$257,"&lt;="&amp;$B270)</f>
        <v>13.58</v>
      </c>
      <c r="BA270" s="8">
        <f>SUMIFS('Aceite Virgen'!BA$6:BA$257,'Aceite Virgen'!$A$6:$A$257,"&gt;="&amp;A270,'Aceite Virgen'!$B$6:$B$257,"&lt;="&amp;B270)</f>
        <v>11.260000000000002</v>
      </c>
      <c r="BB270" s="8">
        <f>SUMIFS('Aceite Virgen'!BB$6:BB$257,'Aceite Virgen'!$A$6:$A$257,"&gt;="&amp;$A270,'Aceite Virgen'!$B$6:$B$257,"&lt;="&amp;$B270)</f>
        <v>3.0599999999999996</v>
      </c>
      <c r="BC270" s="8">
        <f>SUMIFS('Aceite Virgen'!BC$6:BC$257,'Aceite Virgen'!$A$6:$A$257,"&gt;="&amp;$A270,'Aceite Virgen'!$B$6:$B$257,"&lt;="&amp;$B270)</f>
        <v>11.33</v>
      </c>
      <c r="BD270" s="8">
        <f>SUMIFS('Aceite Virgen'!BD$6:BD$257,'Aceite Virgen'!$A$6:$A$257,"&gt;="&amp;$A270,'Aceite Virgen'!$B$6:$B$257,"&lt;="&amp;$B270)</f>
        <v>41.5</v>
      </c>
      <c r="BH270" s="8">
        <f>SUMIFS('Aceite Virgen'!BH$6:BH$257,'Aceite Virgen'!$A$6:$A$257,"&gt;="&amp;$A270,'Aceite Virgen'!$B$6:$B$257,"&lt;="&amp;$B270)</f>
        <v>8.27</v>
      </c>
      <c r="BI270" s="8">
        <f>SUMIFS('Aceite Virgen'!BI$6:BI$257,'Aceite Virgen'!$A$6:$A$257,"&gt;="&amp;$A270,'Aceite Virgen'!$B$6:$B$257,"&lt;="&amp;$B270)</f>
        <v>0</v>
      </c>
      <c r="BJ270" s="8">
        <f>SUMIFS('Aceite Virgen'!BJ$6:BJ$257,'Aceite Virgen'!$A$6:$A$257,"&gt;="&amp;$A270,'Aceite Virgen'!$B$6:$B$257,"&lt;="&amp;$B270)</f>
        <v>8.93</v>
      </c>
      <c r="BK270" s="8">
        <f>SUMIFS('Aceite Virgen'!BK$6:BK$257,'Aceite Virgen'!$A$6:$A$257,"&gt;="&amp;$A270,'Aceite Virgen'!$B$6:$B$257,"&lt;="&amp;$B270)</f>
        <v>14.07</v>
      </c>
      <c r="BO270" s="8">
        <f>SUMIFS('Aceite Virgen'!BO$6:BO$257,'Aceite Virgen'!$A$6:$A$257,"&gt;="&amp;$A270,'Aceite Virgen'!$B$6:$B$257,"&lt;="&amp;$B270)</f>
        <v>5.33</v>
      </c>
      <c r="BP270" s="8">
        <f>SUMIFS('Aceite Virgen'!BP$6:BP$257,'Aceite Virgen'!$A$6:$A$257,"&gt;="&amp;$A270,'Aceite Virgen'!$B$6:$B$257,"&lt;="&amp;$B270)</f>
        <v>4.1500000000000004</v>
      </c>
      <c r="BQ270" s="8">
        <f>SUMIFS('Aceite Virgen'!BQ$6:BQ$257,'Aceite Virgen'!$A$6:$A$257,"&gt;="&amp;$A270,'Aceite Virgen'!$B$6:$B$257,"&lt;="&amp;$B270)</f>
        <v>5.83</v>
      </c>
      <c r="BR270" s="8">
        <f>SUMIFS('Aceite Virgen'!BR$6:BR$257,'Aceite Virgen'!$A$6:$A$257,"&gt;="&amp;$A270,'Aceite Virgen'!$B$6:$B$257,"&lt;="&amp;$B270)</f>
        <v>2.4</v>
      </c>
      <c r="BV270" s="8">
        <f>SUMIFS('Aceite Virgen'!BV$6:BV$257,'Aceite Virgen'!$A$6:$A$257,"&gt;="&amp;$A270,'Aceite Virgen'!$B$6:$B$257,"&lt;="&amp;$B270)</f>
        <v>7.47</v>
      </c>
      <c r="BW270" s="8">
        <f>SUMIFS('Aceite Virgen'!BW$6:BW$257,'Aceite Virgen'!$A$6:$A$257,"&gt;="&amp;$A270,'Aceite Virgen'!$B$6:$B$257,"&lt;="&amp;$B270)</f>
        <v>9.7899999999999991</v>
      </c>
      <c r="BX270" s="8">
        <f>SUMIFS('Aceite Virgen'!BX$6:BX$257,'Aceite Virgen'!$A$6:$A$257,"&gt;="&amp;$A270,'Aceite Virgen'!$B$6:$B$257,"&lt;="&amp;$B270)</f>
        <v>7.09</v>
      </c>
      <c r="BY270" s="8">
        <f>SUMIFS('Aceite Virgen'!BY$6:BY$257,'Aceite Virgen'!$A$6:$A$257,"&gt;="&amp;$A270,'Aceite Virgen'!$B$6:$B$257,"&lt;="&amp;$B270)</f>
        <v>6.82</v>
      </c>
      <c r="CC270" s="8">
        <f>SUMIFS('Aceite Virgen'!CC$6:CC$257,'Aceite Virgen'!$A$6:$A$257,"&gt;="&amp;$A270,'Aceite Virgen'!$B$6:$B$257,"&lt;="&amp;$B270)</f>
        <v>17.580000000000002</v>
      </c>
      <c r="CD270" s="8">
        <f>SUMIFS('Aceite Virgen'!CD$6:CD$257,'Aceite Virgen'!$A$6:$A$257,"&gt;="&amp;$A270,'Aceite Virgen'!$B$6:$B$257,"&lt;="&amp;$B270)</f>
        <v>12.29</v>
      </c>
      <c r="CE270" s="8">
        <f>SUMIFS('Aceite Virgen'!CE$6:CE$257,'Aceite Virgen'!$A$6:$A$257,"&gt;="&amp;$A270,'Aceite Virgen'!$B$6:$B$257,"&lt;="&amp;$B270)</f>
        <v>17.45</v>
      </c>
      <c r="CF270" s="8">
        <f>SUMIFS('Aceite Virgen'!CF$6:CF$257,'Aceite Virgen'!$A$6:$A$257,"&gt;="&amp;$A270,'Aceite Virgen'!$B$6:$B$257,"&lt;="&amp;$B270)</f>
        <v>32.01</v>
      </c>
      <c r="CJ270" s="8">
        <f>SUMIFS('Aceite Virgen'!CJ$6:CJ$257,'Aceite Virgen'!$A$6:$A$257,"&gt;="&amp;$A270,'Aceite Virgen'!$B$6:$B$257,"&lt;="&amp;$B270)</f>
        <v>15.690000000000001</v>
      </c>
      <c r="CK270" s="8">
        <f>SUMIFS('Aceite Virgen'!CK$6:CK$257,'Aceite Virgen'!$A$6:$A$257,"&gt;="&amp;$A270,'Aceite Virgen'!$B$6:$B$257,"&lt;="&amp;$B270)</f>
        <v>7.34</v>
      </c>
      <c r="CL270" s="8">
        <f>SUMIFS('Aceite Virgen'!CL$6:CL$257,'Aceite Virgen'!$A$6:$A$257,"&gt;="&amp;$A270,'Aceite Virgen'!$B$6:$B$257,"&lt;="&amp;$B270)</f>
        <v>16.91</v>
      </c>
      <c r="CM270" s="8">
        <f>SUMIFS('Aceite Virgen'!CM$6:CM$257,'Aceite Virgen'!$A$6:$A$257,"&gt;="&amp;$A270,'Aceite Virgen'!$B$6:$B$257,"&lt;="&amp;$B270)</f>
        <v>11.85</v>
      </c>
      <c r="CQ270" s="8">
        <f>SUMIFS('Aceite Virgen'!CQ$6:CQ$257,'Aceite Virgen'!$A$6:$A$257,"&gt;="&amp;$A270,'Aceite Virgen'!$B$6:$B$257,"&lt;="&amp;$B270)</f>
        <v>23.900000000000002</v>
      </c>
      <c r="CR270" s="8">
        <f>SUMIFS('Aceite Virgen'!CR$6:CR$257,'Aceite Virgen'!$A$6:$A$257,"&gt;="&amp;$A270,'Aceite Virgen'!$B$6:$B$257,"&lt;="&amp;$B270)</f>
        <v>7.7899999999999991</v>
      </c>
      <c r="CS270" s="8">
        <f>SUMIFS('Aceite Virgen'!CS$6:CS$257,'Aceite Virgen'!$A$6:$A$257,"&gt;="&amp;$A270,'Aceite Virgen'!$B$6:$B$257,"&lt;="&amp;$B270)</f>
        <v>27.06</v>
      </c>
      <c r="CT270" s="8">
        <f>SUMIFS('Aceite Virgen'!CT$6:CT$257,'Aceite Virgen'!$A$6:$A$257,"&gt;="&amp;$A270,'Aceite Virgen'!$B$6:$B$257,"&lt;="&amp;$B270)</f>
        <v>11.65</v>
      </c>
      <c r="CX270" s="8">
        <f>SUMIFS('Aceite Virgen'!CX$6:CX$257,'Aceite Virgen'!$A$6:$A$257,"&gt;="&amp;$A270,'Aceite Virgen'!$B$6:$B$257,"&lt;="&amp;$B270)</f>
        <v>27.29</v>
      </c>
      <c r="CY270" s="8">
        <f>SUMIFS('Aceite Virgen'!CY$6:CY$257,'Aceite Virgen'!$A$6:$A$257,"&gt;="&amp;$A270,'Aceite Virgen'!$B$6:$B$257,"&lt;="&amp;$B270)</f>
        <v>3.32</v>
      </c>
      <c r="CZ270" s="8">
        <f>SUMIFS('Aceite Virgen'!CZ$6:CZ$257,'Aceite Virgen'!$A$6:$A$257,"&gt;="&amp;$A270,'Aceite Virgen'!$B$6:$B$257,"&lt;="&amp;$B270)</f>
        <v>33.93</v>
      </c>
      <c r="DA270" s="8">
        <f>SUMIFS('Aceite Virgen'!DA$6:DA$257,'Aceite Virgen'!$A$6:$A$257,"&gt;="&amp;$A270,'Aceite Virgen'!$B$6:$B$257,"&lt;="&amp;$B270)</f>
        <v>42.76</v>
      </c>
      <c r="DE270" s="8">
        <f>SUMIFS('Aceite Virgen'!DE$6:DE$257,'Aceite Virgen'!$A$6:$A$257,"&gt;="&amp;$A270,'Aceite Virgen'!$B$6:$B$257,"&lt;="&amp;$B270)</f>
        <v>26.599999999999998</v>
      </c>
      <c r="DF270" s="8">
        <f>SUMIFS('Aceite Virgen'!DF$6:DF$257,'Aceite Virgen'!$A$6:$A$257,"&gt;="&amp;$A270,'Aceite Virgen'!$B$6:$B$257,"&lt;="&amp;$B270)</f>
        <v>0.85000000000000009</v>
      </c>
      <c r="DG270" s="8">
        <f>SUMIFS('Aceite Virgen'!DG$6:DG$257,'Aceite Virgen'!$A$6:$A$257,"&gt;="&amp;$A270,'Aceite Virgen'!$B$6:$B$257,"&lt;="&amp;$B270)</f>
        <v>34.14</v>
      </c>
      <c r="DH270" s="8">
        <f>SUMIFS('Aceite Virgen'!DH$6:DH$257,'Aceite Virgen'!$A$6:$A$257,"&gt;="&amp;$A270,'Aceite Virgen'!$B$6:$B$257,"&lt;="&amp;$B270)</f>
        <v>81.069999999999993</v>
      </c>
    </row>
    <row r="271" spans="1:112" x14ac:dyDescent="0.3">
      <c r="A271" s="14">
        <f>'TAM Aceite Virgen'!B19</f>
        <v>3.7</v>
      </c>
      <c r="B271" s="14">
        <f>'TAM Aceite Virgen'!C19</f>
        <v>3.8</v>
      </c>
      <c r="C271" s="14"/>
      <c r="D271" s="8">
        <f>SUMIFS('Aceite Virgen'!D$6:D$257,'Aceite Virgen'!$A$6:$A$257,"&gt;="&amp;$A271,'Aceite Virgen'!$B$6:$B$257,"&lt;="&amp;$B271)</f>
        <v>0.52</v>
      </c>
      <c r="E271" s="8">
        <f>SUMIFS('Aceite Virgen'!E$6:E$257,'Aceite Virgen'!$A$6:$A$257,"&gt;="&amp;$A271,'Aceite Virgen'!$B$6:$B$257,"&lt;="&amp;$B271)</f>
        <v>3.46</v>
      </c>
      <c r="F271" s="8">
        <f>SUMIFS('Aceite Virgen'!F$6:F$257,'Aceite Virgen'!$A$6:$A$257,"&gt;="&amp;$A271,'Aceite Virgen'!$B$6:$B$257,"&lt;="&amp;$B271)</f>
        <v>0.11</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0.38</v>
      </c>
      <c r="S271" s="8">
        <f>SUMIFS('Aceite Virgen'!S$6:S$257,'Aceite Virgen'!$A$6:$A$257,"&gt;="&amp;$A271,'Aceite Virgen'!$B$6:$B$257,"&lt;="&amp;$B271)</f>
        <v>0</v>
      </c>
      <c r="T271" s="8">
        <f>SUMIFS('Aceite Virgen'!T$6:T$257,'Aceite Virgen'!$A$6:$A$257,"&gt;="&amp;$A271,'Aceite Virgen'!$B$6:$B$257,"&lt;="&amp;$B271)</f>
        <v>0.53</v>
      </c>
      <c r="U271" s="8">
        <f>SUMIFS('Aceite Virgen'!U$6:U$257,'Aceite Virgen'!$A$6:$A$257,"&gt;="&amp;$A271,'Aceite Virgen'!$B$6:$B$257,"&lt;="&amp;$B271)</f>
        <v>0</v>
      </c>
      <c r="V271" s="14"/>
      <c r="W271" s="14"/>
      <c r="X271" s="14"/>
      <c r="Y271" s="8">
        <f>SUMIFS('Aceite Virgen'!Y$6:Y$257,'Aceite Virgen'!$A$6:$A$257,"&gt;="&amp;$A271,'Aceite Virgen'!$B$6:$B$257,"&lt;="&amp;$B271)</f>
        <v>6.69</v>
      </c>
      <c r="Z271" s="8">
        <f>SUMIFS('Aceite Virgen'!Z$6:Z$257,'Aceite Virgen'!$A$6:$A$257,"&gt;="&amp;$A271,'Aceite Virgen'!$B$6:$B$257,"&lt;="&amp;$B271)</f>
        <v>36.700000000000003</v>
      </c>
      <c r="AA271" s="8">
        <f>SUMIFS('Aceite Virgen'!AA$6:AA$257,'Aceite Virgen'!$A$6:$A$257,"&gt;="&amp;$A271,'Aceite Virgen'!$B$6:$B$257,"&lt;="&amp;$B271)</f>
        <v>0.45</v>
      </c>
      <c r="AB271" s="8">
        <f>SUMIFS('Aceite Virgen'!AB$6:AB$257,'Aceite Virgen'!$A$6:$A$257,"&gt;="&amp;$A271,'Aceite Virgen'!$B$6:$B$257,"&lt;="&amp;$B271)</f>
        <v>0</v>
      </c>
      <c r="AC271" s="14"/>
      <c r="AD271" s="14"/>
      <c r="AE271" s="14"/>
      <c r="AF271" s="8">
        <f>SUMIFS('Aceite Virgen'!AF$6:AF$257,'Aceite Virgen'!$A$6:$A$257,"&gt;="&amp;$A271,'Aceite Virgen'!$B$6:$B$257,"&lt;="&amp;$B271)</f>
        <v>0.91</v>
      </c>
      <c r="AG271" s="8">
        <f>SUMIFS('Aceite Virgen'!AG$6:AG$257,'Aceite Virgen'!$A$6:$A$257,"&gt;="&amp;$A271,'Aceite Virgen'!$B$6:$B$257,"&lt;="&amp;$B271)</f>
        <v>7.75</v>
      </c>
      <c r="AH271" s="8">
        <f>SUMIFS('Aceite Virgen'!AH$6:AH$257,'Aceite Virgen'!$A$6:$A$257,"&gt;="&amp;$A271,'Aceite Virgen'!$B$6:$B$257,"&lt;="&amp;$B271)</f>
        <v>0.17</v>
      </c>
      <c r="AI271" s="8">
        <f>SUMIFS('Aceite Virgen'!AI$6:AI$257,'Aceite Virgen'!$A$6:$A$257,"&gt;="&amp;$A271,'Aceite Virgen'!$B$6:$B$257,"&lt;="&amp;$B271)</f>
        <v>0</v>
      </c>
      <c r="AJ271" s="14"/>
      <c r="AK271" s="14"/>
      <c r="AL271" s="14"/>
      <c r="AM271" s="8">
        <f>SUMIFS('Aceite Virgen'!AM$6:AM$257,'Aceite Virgen'!$A$6:$A$257,"&gt;="&amp;$A271,'Aceite Virgen'!$B$6:$B$257,"&lt;="&amp;$B271)</f>
        <v>0.44</v>
      </c>
      <c r="AN271" s="8">
        <f>SUMIFS('Aceite Virgen'!AN$6:AN$257,'Aceite Virgen'!$A$6:$A$257,"&gt;="&amp;$A271,'Aceite Virgen'!$B$6:$B$257,"&lt;="&amp;$B271)</f>
        <v>3.16</v>
      </c>
      <c r="AO271" s="8">
        <f>SUMIFS('Aceite Virgen'!AO$6:AO$257,'Aceite Virgen'!$A$6:$A$257,"&gt;="&amp;$A271,'Aceite Virgen'!$B$6:$B$257,"&lt;="&amp;$B271)</f>
        <v>0.05</v>
      </c>
      <c r="AP271" s="8">
        <f>SUMIFS('Aceite Virgen'!AP$6:AP$257,'Aceite Virgen'!$A$6:$A$257,"&gt;="&amp;$A271,'Aceite Virgen'!$B$6:$B$257,"&lt;="&amp;$B271)</f>
        <v>0</v>
      </c>
      <c r="AQ271" s="14"/>
      <c r="AR271" s="14"/>
      <c r="AT271" s="8">
        <f>SUMIFS('Aceite Virgen'!AT$6:AT$257,'Aceite Virgen'!$A$6:$A$257,"&gt;="&amp;$A271,'Aceite Virgen'!$B$6:$B$257,"&lt;="&amp;$B271)</f>
        <v>3.37</v>
      </c>
      <c r="AU271" s="8">
        <f>SUMIFS('Aceite Virgen'!AU$6:AU$257,'Aceite Virgen'!$A$6:$A$257,"&gt;="&amp;$A271,'Aceite Virgen'!$B$6:$B$257,"&lt;="&amp;$B271)</f>
        <v>28.87</v>
      </c>
      <c r="AV271" s="8">
        <f>SUMIFS('Aceite Virgen'!AV$6:AV$257,'Aceite Virgen'!$A$6:$A$257,"&gt;="&amp;$A271,'Aceite Virgen'!$B$6:$B$257,"&lt;="&amp;$B271)</f>
        <v>0.29000000000000004</v>
      </c>
      <c r="AW271" s="8">
        <f>SUMIFS('Aceite Virgen'!AW$6:AW$257,'Aceite Virgen'!$A$6:$A$257,"&gt;="&amp;$A271,'Aceite Virgen'!$B$6:$B$257,"&lt;="&amp;$B271)</f>
        <v>5.78</v>
      </c>
      <c r="BA271" s="8">
        <f>SUMIFS('Aceite Virgen'!BA$6:BA$257,'Aceite Virgen'!$A$6:$A$257,"&gt;="&amp;A271,'Aceite Virgen'!$B$6:$B$257,"&lt;="&amp;B271)</f>
        <v>4.93</v>
      </c>
      <c r="BB271" s="8">
        <f>SUMIFS('Aceite Virgen'!BB$6:BB$257,'Aceite Virgen'!$A$6:$A$257,"&gt;="&amp;$A271,'Aceite Virgen'!$B$6:$B$257,"&lt;="&amp;$B271)</f>
        <v>37.5</v>
      </c>
      <c r="BC271" s="8">
        <f>SUMIFS('Aceite Virgen'!BC$6:BC$257,'Aceite Virgen'!$A$6:$A$257,"&gt;="&amp;$A271,'Aceite Virgen'!$B$6:$B$257,"&lt;="&amp;$B271)</f>
        <v>0.91999999999999993</v>
      </c>
      <c r="BD271" s="8">
        <f>SUMIFS('Aceite Virgen'!BD$6:BD$257,'Aceite Virgen'!$A$6:$A$257,"&gt;="&amp;$A271,'Aceite Virgen'!$B$6:$B$257,"&lt;="&amp;$B271)</f>
        <v>0</v>
      </c>
      <c r="BH271" s="8">
        <f>SUMIFS('Aceite Virgen'!BH$6:BH$257,'Aceite Virgen'!$A$6:$A$257,"&gt;="&amp;$A271,'Aceite Virgen'!$B$6:$B$257,"&lt;="&amp;$B271)</f>
        <v>1.9</v>
      </c>
      <c r="BI271" s="8">
        <f>SUMIFS('Aceite Virgen'!BI$6:BI$257,'Aceite Virgen'!$A$6:$A$257,"&gt;="&amp;$A271,'Aceite Virgen'!$B$6:$B$257,"&lt;="&amp;$B271)</f>
        <v>21.43</v>
      </c>
      <c r="BJ271" s="8">
        <f>SUMIFS('Aceite Virgen'!BJ$6:BJ$257,'Aceite Virgen'!$A$6:$A$257,"&gt;="&amp;$A271,'Aceite Virgen'!$B$6:$B$257,"&lt;="&amp;$B271)</f>
        <v>0.13</v>
      </c>
      <c r="BK271" s="8">
        <f>SUMIFS('Aceite Virgen'!BK$6:BK$257,'Aceite Virgen'!$A$6:$A$257,"&gt;="&amp;$A271,'Aceite Virgen'!$B$6:$B$257,"&lt;="&amp;$B271)</f>
        <v>0</v>
      </c>
      <c r="BO271" s="8">
        <f>SUMIFS('Aceite Virgen'!BO$6:BO$257,'Aceite Virgen'!$A$6:$A$257,"&gt;="&amp;$A271,'Aceite Virgen'!$B$6:$B$257,"&lt;="&amp;$B271)</f>
        <v>5.34</v>
      </c>
      <c r="BP271" s="8">
        <f>SUMIFS('Aceite Virgen'!BP$6:BP$257,'Aceite Virgen'!$A$6:$A$257,"&gt;="&amp;$A271,'Aceite Virgen'!$B$6:$B$257,"&lt;="&amp;$B271)</f>
        <v>33.700000000000003</v>
      </c>
      <c r="BQ271" s="8">
        <f>SUMIFS('Aceite Virgen'!BQ$6:BQ$257,'Aceite Virgen'!$A$6:$A$257,"&gt;="&amp;$A271,'Aceite Virgen'!$B$6:$B$257,"&lt;="&amp;$B271)</f>
        <v>0.8600000000000001</v>
      </c>
      <c r="BR271" s="8">
        <f>SUMIFS('Aceite Virgen'!BR$6:BR$257,'Aceite Virgen'!$A$6:$A$257,"&gt;="&amp;$A271,'Aceite Virgen'!$B$6:$B$257,"&lt;="&amp;$B271)</f>
        <v>47.3</v>
      </c>
      <c r="BV271" s="8">
        <f>SUMIFS('Aceite Virgen'!BV$6:BV$257,'Aceite Virgen'!$A$6:$A$257,"&gt;="&amp;$A271,'Aceite Virgen'!$B$6:$B$257,"&lt;="&amp;$B271)</f>
        <v>1.67</v>
      </c>
      <c r="BW271" s="8">
        <f>SUMIFS('Aceite Virgen'!BW$6:BW$257,'Aceite Virgen'!$A$6:$A$257,"&gt;="&amp;$A271,'Aceite Virgen'!$B$6:$B$257,"&lt;="&amp;$B271)</f>
        <v>6.33</v>
      </c>
      <c r="BX271" s="8">
        <f>SUMIFS('Aceite Virgen'!BX$6:BX$257,'Aceite Virgen'!$A$6:$A$257,"&gt;="&amp;$A271,'Aceite Virgen'!$B$6:$B$257,"&lt;="&amp;$B271)</f>
        <v>0.76</v>
      </c>
      <c r="BY271" s="8">
        <f>SUMIFS('Aceite Virgen'!BY$6:BY$257,'Aceite Virgen'!$A$6:$A$257,"&gt;="&amp;$A271,'Aceite Virgen'!$B$6:$B$257,"&lt;="&amp;$B271)</f>
        <v>9.2799999999999994</v>
      </c>
      <c r="CC271" s="8">
        <f>SUMIFS('Aceite Virgen'!CC$6:CC$257,'Aceite Virgen'!$A$6:$A$257,"&gt;="&amp;$A271,'Aceite Virgen'!$B$6:$B$257,"&lt;="&amp;$B271)</f>
        <v>0.67999999999999994</v>
      </c>
      <c r="CD271" s="8">
        <f>SUMIFS('Aceite Virgen'!CD$6:CD$257,'Aceite Virgen'!$A$6:$A$257,"&gt;="&amp;$A271,'Aceite Virgen'!$B$6:$B$257,"&lt;="&amp;$B271)</f>
        <v>0.49</v>
      </c>
      <c r="CE271" s="8">
        <f>SUMIFS('Aceite Virgen'!CE$6:CE$257,'Aceite Virgen'!$A$6:$A$257,"&gt;="&amp;$A271,'Aceite Virgen'!$B$6:$B$257,"&lt;="&amp;$B271)</f>
        <v>0.64</v>
      </c>
      <c r="CF271" s="8">
        <f>SUMIFS('Aceite Virgen'!CF$6:CF$257,'Aceite Virgen'!$A$6:$A$257,"&gt;="&amp;$A271,'Aceite Virgen'!$B$6:$B$257,"&lt;="&amp;$B271)</f>
        <v>0</v>
      </c>
      <c r="CJ271" s="8">
        <f>SUMIFS('Aceite Virgen'!CJ$6:CJ$257,'Aceite Virgen'!$A$6:$A$257,"&gt;="&amp;$A271,'Aceite Virgen'!$B$6:$B$257,"&lt;="&amp;$B271)</f>
        <v>0.4</v>
      </c>
      <c r="CK271" s="8">
        <f>SUMIFS('Aceite Virgen'!CK$6:CK$257,'Aceite Virgen'!$A$6:$A$257,"&gt;="&amp;$A271,'Aceite Virgen'!$B$6:$B$257,"&lt;="&amp;$B271)</f>
        <v>0</v>
      </c>
      <c r="CL271" s="8">
        <f>SUMIFS('Aceite Virgen'!CL$6:CL$257,'Aceite Virgen'!$A$6:$A$257,"&gt;="&amp;$A271,'Aceite Virgen'!$B$6:$B$257,"&lt;="&amp;$B271)</f>
        <v>0.49</v>
      </c>
      <c r="CM271" s="8">
        <f>SUMIFS('Aceite Virgen'!CM$6:CM$257,'Aceite Virgen'!$A$6:$A$257,"&gt;="&amp;$A271,'Aceite Virgen'!$B$6:$B$257,"&lt;="&amp;$B271)</f>
        <v>0</v>
      </c>
      <c r="CQ271" s="8">
        <f>SUMIFS('Aceite Virgen'!CQ$6:CQ$257,'Aceite Virgen'!$A$6:$A$257,"&gt;="&amp;$A271,'Aceite Virgen'!$B$6:$B$257,"&lt;="&amp;$B271)</f>
        <v>0.92999999999999994</v>
      </c>
      <c r="CR271" s="8">
        <f>SUMIFS('Aceite Virgen'!CR$6:CR$257,'Aceite Virgen'!$A$6:$A$257,"&gt;="&amp;$A271,'Aceite Virgen'!$B$6:$B$257,"&lt;="&amp;$B271)</f>
        <v>7.22</v>
      </c>
      <c r="CS271" s="8">
        <f>SUMIFS('Aceite Virgen'!CS$6:CS$257,'Aceite Virgen'!$A$6:$A$257,"&gt;="&amp;$A271,'Aceite Virgen'!$B$6:$B$257,"&lt;="&amp;$B271)</f>
        <v>0</v>
      </c>
      <c r="CT271" s="8">
        <f>SUMIFS('Aceite Virgen'!CT$6:CT$257,'Aceite Virgen'!$A$6:$A$257,"&gt;="&amp;$A271,'Aceite Virgen'!$B$6:$B$257,"&lt;="&amp;$B271)</f>
        <v>0</v>
      </c>
      <c r="CX271" s="8">
        <f>SUMIFS('Aceite Virgen'!CX$6:CX$257,'Aceite Virgen'!$A$6:$A$257,"&gt;="&amp;$A271,'Aceite Virgen'!$B$6:$B$257,"&lt;="&amp;$B271)</f>
        <v>0.15</v>
      </c>
      <c r="CY271" s="8">
        <f>SUMIFS('Aceite Virgen'!CY$6:CY$257,'Aceite Virgen'!$A$6:$A$257,"&gt;="&amp;$A271,'Aceite Virgen'!$B$6:$B$257,"&lt;="&amp;$B271)</f>
        <v>0</v>
      </c>
      <c r="CZ271" s="8">
        <f>SUMIFS('Aceite Virgen'!CZ$6:CZ$257,'Aceite Virgen'!$A$6:$A$257,"&gt;="&amp;$A271,'Aceite Virgen'!$B$6:$B$257,"&lt;="&amp;$B271)</f>
        <v>0.2</v>
      </c>
      <c r="DA271" s="8">
        <f>SUMIFS('Aceite Virgen'!DA$6:DA$257,'Aceite Virgen'!$A$6:$A$257,"&gt;="&amp;$A271,'Aceite Virgen'!$B$6:$B$257,"&lt;="&amp;$B271)</f>
        <v>0</v>
      </c>
      <c r="DE271" s="8">
        <f>SUMIFS('Aceite Virgen'!DE$6:DE$257,'Aceite Virgen'!$A$6:$A$257,"&gt;="&amp;$A271,'Aceite Virgen'!$B$6:$B$257,"&lt;="&amp;$B271)</f>
        <v>0.31</v>
      </c>
      <c r="DF271" s="8">
        <f>SUMIFS('Aceite Virgen'!DF$6:DF$257,'Aceite Virgen'!$A$6:$A$257,"&gt;="&amp;$A271,'Aceite Virgen'!$B$6:$B$257,"&lt;="&amp;$B271)</f>
        <v>1.42</v>
      </c>
      <c r="DG271" s="8">
        <f>SUMIFS('Aceite Virgen'!DG$6:DG$257,'Aceite Virgen'!$A$6:$A$257,"&gt;="&amp;$A271,'Aceite Virgen'!$B$6:$B$257,"&lt;="&amp;$B271)</f>
        <v>0</v>
      </c>
      <c r="DH271" s="8">
        <f>SUMIFS('Aceite Virgen'!DH$6:DH$257,'Aceite Virgen'!$A$6:$A$257,"&gt;="&amp;$A271,'Aceite Virgen'!$B$6:$B$257,"&lt;="&amp;$B271)</f>
        <v>0</v>
      </c>
    </row>
    <row r="272" spans="1:112" x14ac:dyDescent="0.3">
      <c r="A272" s="14">
        <f>'TAM Aceite Virgen'!B20</f>
        <v>3.8</v>
      </c>
      <c r="B272" s="14">
        <f>'TAM Aceite Virgen'!C20</f>
        <v>3.9</v>
      </c>
      <c r="C272" s="14"/>
      <c r="D272" s="8">
        <f>SUMIFS('Aceite Virgen'!D$6:D$257,'Aceite Virgen'!$A$6:$A$257,"&gt;="&amp;$A272,'Aceite Virgen'!$B$6:$B$257,"&lt;="&amp;$B272)</f>
        <v>0.35</v>
      </c>
      <c r="E272" s="8">
        <f>SUMIFS('Aceite Virgen'!E$6:E$257,'Aceite Virgen'!$A$6:$A$257,"&gt;="&amp;$A272,'Aceite Virgen'!$B$6:$B$257,"&lt;="&amp;$B272)</f>
        <v>1.08</v>
      </c>
      <c r="F272" s="8">
        <f>SUMIFS('Aceite Virgen'!F$6:F$257,'Aceite Virgen'!$A$6:$A$257,"&gt;="&amp;$A272,'Aceite Virgen'!$B$6:$B$257,"&lt;="&amp;$B272)</f>
        <v>0.28000000000000003</v>
      </c>
      <c r="G272" s="8">
        <f>SUMIFS('Aceite Virgen'!G$6:G$257,'Aceite Virgen'!$A$6:$A$257,"&gt;="&amp;$A272,'Aceite Virgen'!$B$6:$B$257,"&lt;="&amp;$B272)</f>
        <v>0</v>
      </c>
      <c r="H272" s="14"/>
      <c r="I272" s="14"/>
      <c r="J272" s="14"/>
      <c r="K272" s="8">
        <f>SUMIFS('Aceite Virgen'!K$6:K$257,'Aceite Virgen'!$A$6:$A$257,"&gt;="&amp;$A272,'Aceite Virgen'!$B$6:$B$257,"&lt;="&amp;$B272)</f>
        <v>0.41</v>
      </c>
      <c r="L272" s="8">
        <f>SUMIFS('Aceite Virgen'!L$6:L$257,'Aceite Virgen'!$A$6:$A$257,"&gt;="&amp;$A272,'Aceite Virgen'!$B$6:$B$257,"&lt;="&amp;$B272)</f>
        <v>0</v>
      </c>
      <c r="M272" s="8">
        <f>SUMIFS('Aceite Virgen'!M$6:M$257,'Aceite Virgen'!$A$6:$A$257,"&gt;="&amp;$A272,'Aceite Virgen'!$B$6:$B$257,"&lt;="&amp;$B272)</f>
        <v>0.54</v>
      </c>
      <c r="N272" s="8">
        <f>SUMIFS('Aceite Virgen'!N$6:N$257,'Aceite Virgen'!$A$6:$A$257,"&gt;="&amp;$A272,'Aceite Virgen'!$B$6:$B$257,"&lt;="&amp;$B272)</f>
        <v>0</v>
      </c>
      <c r="O272" s="14"/>
      <c r="P272" s="14"/>
      <c r="Q272" s="14"/>
      <c r="R272" s="8">
        <f>SUMIFS('Aceite Virgen'!R$6:R$257,'Aceite Virgen'!$A$6:$A$257,"&gt;="&amp;$A272,'Aceite Virgen'!$B$6:$B$257,"&lt;="&amp;$B272)</f>
        <v>0</v>
      </c>
      <c r="S272" s="8">
        <f>SUMIFS('Aceite Virgen'!S$6:S$257,'Aceite Virgen'!$A$6:$A$257,"&gt;="&amp;$A272,'Aceite Virgen'!$B$6:$B$257,"&lt;="&amp;$B272)</f>
        <v>0</v>
      </c>
      <c r="T272" s="8">
        <f>SUMIFS('Aceite Virgen'!T$6:T$257,'Aceite Virgen'!$A$6:$A$257,"&gt;="&amp;$A272,'Aceite Virgen'!$B$6:$B$257,"&lt;="&amp;$B272)</f>
        <v>0</v>
      </c>
      <c r="U272" s="8">
        <f>SUMIFS('Aceite Virgen'!U$6:U$257,'Aceite Virgen'!$A$6:$A$257,"&gt;="&amp;$A272,'Aceite Virgen'!$B$6:$B$257,"&lt;="&amp;$B272)</f>
        <v>0</v>
      </c>
      <c r="V272" s="14"/>
      <c r="W272" s="14"/>
      <c r="X272" s="14"/>
      <c r="Y272" s="8">
        <f>SUMIFS('Aceite Virgen'!Y$6:Y$257,'Aceite Virgen'!$A$6:$A$257,"&gt;="&amp;$A272,'Aceite Virgen'!$B$6:$B$257,"&lt;="&amp;$B272)</f>
        <v>1.1800000000000002</v>
      </c>
      <c r="Z272" s="8">
        <f>SUMIFS('Aceite Virgen'!Z$6:Z$257,'Aceite Virgen'!$A$6:$A$257,"&gt;="&amp;$A272,'Aceite Virgen'!$B$6:$B$257,"&lt;="&amp;$B272)</f>
        <v>1.5999999999999999</v>
      </c>
      <c r="AA272" s="8">
        <f>SUMIFS('Aceite Virgen'!AA$6:AA$257,'Aceite Virgen'!$A$6:$A$257,"&gt;="&amp;$A272,'Aceite Virgen'!$B$6:$B$257,"&lt;="&amp;$B272)</f>
        <v>0.52</v>
      </c>
      <c r="AB272" s="8">
        <f>SUMIFS('Aceite Virgen'!AB$6:AB$257,'Aceite Virgen'!$A$6:$A$257,"&gt;="&amp;$A272,'Aceite Virgen'!$B$6:$B$257,"&lt;="&amp;$B272)</f>
        <v>0</v>
      </c>
      <c r="AC272" s="14"/>
      <c r="AD272" s="14"/>
      <c r="AE272" s="14"/>
      <c r="AF272" s="8">
        <f>SUMIFS('Aceite Virgen'!AF$6:AF$257,'Aceite Virgen'!$A$6:$A$257,"&gt;="&amp;$A272,'Aceite Virgen'!$B$6:$B$257,"&lt;="&amp;$B272)</f>
        <v>24.05</v>
      </c>
      <c r="AG272" s="8">
        <f>SUMIFS('Aceite Virgen'!AG$6:AG$257,'Aceite Virgen'!$A$6:$A$257,"&gt;="&amp;$A272,'Aceite Virgen'!$B$6:$B$257,"&lt;="&amp;$B272)</f>
        <v>0.32</v>
      </c>
      <c r="AH272" s="8">
        <f>SUMIFS('Aceite Virgen'!AH$6:AH$257,'Aceite Virgen'!$A$6:$A$257,"&gt;="&amp;$A272,'Aceite Virgen'!$B$6:$B$257,"&lt;="&amp;$B272)</f>
        <v>27.59</v>
      </c>
      <c r="AI272" s="8">
        <f>SUMIFS('Aceite Virgen'!AI$6:AI$257,'Aceite Virgen'!$A$6:$A$257,"&gt;="&amp;$A272,'Aceite Virgen'!$B$6:$B$257,"&lt;="&amp;$B272)</f>
        <v>0</v>
      </c>
      <c r="AJ272" s="14"/>
      <c r="AK272" s="14"/>
      <c r="AL272" s="14"/>
      <c r="AM272" s="8">
        <f>SUMIFS('Aceite Virgen'!AM$6:AM$257,'Aceite Virgen'!$A$6:$A$257,"&gt;="&amp;$A272,'Aceite Virgen'!$B$6:$B$257,"&lt;="&amp;$B272)</f>
        <v>24.720000000000002</v>
      </c>
      <c r="AN272" s="8">
        <f>SUMIFS('Aceite Virgen'!AN$6:AN$257,'Aceite Virgen'!$A$6:$A$257,"&gt;="&amp;$A272,'Aceite Virgen'!$B$6:$B$257,"&lt;="&amp;$B272)</f>
        <v>5.14</v>
      </c>
      <c r="AO272" s="8">
        <f>SUMIFS('Aceite Virgen'!AO$6:AO$257,'Aceite Virgen'!$A$6:$A$257,"&gt;="&amp;$A272,'Aceite Virgen'!$B$6:$B$257,"&lt;="&amp;$B272)</f>
        <v>29.24</v>
      </c>
      <c r="AP272" s="8">
        <f>SUMIFS('Aceite Virgen'!AP$6:AP$257,'Aceite Virgen'!$A$6:$A$257,"&gt;="&amp;$A272,'Aceite Virgen'!$B$6:$B$257,"&lt;="&amp;$B272)</f>
        <v>0.55000000000000004</v>
      </c>
      <c r="AQ272" s="14"/>
      <c r="AR272" s="14"/>
      <c r="AT272" s="8">
        <f>SUMIFS('Aceite Virgen'!AT$6:AT$257,'Aceite Virgen'!$A$6:$A$257,"&gt;="&amp;$A272,'Aceite Virgen'!$B$6:$B$257,"&lt;="&amp;$B272)</f>
        <v>25.05</v>
      </c>
      <c r="AU272" s="8">
        <f>SUMIFS('Aceite Virgen'!AU$6:AU$257,'Aceite Virgen'!$A$6:$A$257,"&gt;="&amp;$A272,'Aceite Virgen'!$B$6:$B$257,"&lt;="&amp;$B272)</f>
        <v>0.93</v>
      </c>
      <c r="AV272" s="8">
        <f>SUMIFS('Aceite Virgen'!AV$6:AV$257,'Aceite Virgen'!$A$6:$A$257,"&gt;="&amp;$A272,'Aceite Virgen'!$B$6:$B$257,"&lt;="&amp;$B272)</f>
        <v>29.25</v>
      </c>
      <c r="AW272" s="8">
        <f>SUMIFS('Aceite Virgen'!AW$6:AW$257,'Aceite Virgen'!$A$6:$A$257,"&gt;="&amp;$A272,'Aceite Virgen'!$B$6:$B$257,"&lt;="&amp;$B272)</f>
        <v>0</v>
      </c>
      <c r="BA272" s="8">
        <f>SUMIFS('Aceite Virgen'!BA$6:BA$257,'Aceite Virgen'!$A$6:$A$257,"&gt;="&amp;A272,'Aceite Virgen'!$B$6:$B$257,"&lt;="&amp;B272)</f>
        <v>20.57</v>
      </c>
      <c r="BB272" s="8">
        <f>SUMIFS('Aceite Virgen'!BB$6:BB$257,'Aceite Virgen'!$A$6:$A$257,"&gt;="&amp;$A272,'Aceite Virgen'!$B$6:$B$257,"&lt;="&amp;$B272)</f>
        <v>4.13</v>
      </c>
      <c r="BC272" s="8">
        <f>SUMIFS('Aceite Virgen'!BC$6:BC$257,'Aceite Virgen'!$A$6:$A$257,"&gt;="&amp;$A272,'Aceite Virgen'!$B$6:$B$257,"&lt;="&amp;$B272)</f>
        <v>23.95</v>
      </c>
      <c r="BD272" s="8">
        <f>SUMIFS('Aceite Virgen'!BD$6:BD$257,'Aceite Virgen'!$A$6:$A$257,"&gt;="&amp;$A272,'Aceite Virgen'!$B$6:$B$257,"&lt;="&amp;$B272)</f>
        <v>0</v>
      </c>
      <c r="BH272" s="8">
        <f>SUMIFS('Aceite Virgen'!BH$6:BH$257,'Aceite Virgen'!$A$6:$A$257,"&gt;="&amp;$A272,'Aceite Virgen'!$B$6:$B$257,"&lt;="&amp;$B272)</f>
        <v>21.540000000000003</v>
      </c>
      <c r="BI272" s="8">
        <f>SUMIFS('Aceite Virgen'!BI$6:BI$257,'Aceite Virgen'!$A$6:$A$257,"&gt;="&amp;$A272,'Aceite Virgen'!$B$6:$B$257,"&lt;="&amp;$B272)</f>
        <v>13.87</v>
      </c>
      <c r="BJ272" s="8">
        <f>SUMIFS('Aceite Virgen'!BJ$6:BJ$257,'Aceite Virgen'!$A$6:$A$257,"&gt;="&amp;$A272,'Aceite Virgen'!$B$6:$B$257,"&lt;="&amp;$B272)</f>
        <v>23.22</v>
      </c>
      <c r="BK272" s="8">
        <f>SUMIFS('Aceite Virgen'!BK$6:BK$257,'Aceite Virgen'!$A$6:$A$257,"&gt;="&amp;$A272,'Aceite Virgen'!$B$6:$B$257,"&lt;="&amp;$B272)</f>
        <v>0</v>
      </c>
      <c r="BO272" s="8">
        <f>SUMIFS('Aceite Virgen'!BO$6:BO$257,'Aceite Virgen'!$A$6:$A$257,"&gt;="&amp;$A272,'Aceite Virgen'!$B$6:$B$257,"&lt;="&amp;$B272)</f>
        <v>25.900000000000002</v>
      </c>
      <c r="BP272" s="8">
        <f>SUMIFS('Aceite Virgen'!BP$6:BP$257,'Aceite Virgen'!$A$6:$A$257,"&gt;="&amp;$A272,'Aceite Virgen'!$B$6:$B$257,"&lt;="&amp;$B272)</f>
        <v>0.75</v>
      </c>
      <c r="BQ272" s="8">
        <f>SUMIFS('Aceite Virgen'!BQ$6:BQ$257,'Aceite Virgen'!$A$6:$A$257,"&gt;="&amp;$A272,'Aceite Virgen'!$B$6:$B$257,"&lt;="&amp;$B272)</f>
        <v>30.13</v>
      </c>
      <c r="BR272" s="8">
        <f>SUMIFS('Aceite Virgen'!BR$6:BR$257,'Aceite Virgen'!$A$6:$A$257,"&gt;="&amp;$A272,'Aceite Virgen'!$B$6:$B$257,"&lt;="&amp;$B272)</f>
        <v>0</v>
      </c>
      <c r="BV272" s="8">
        <f>SUMIFS('Aceite Virgen'!BV$6:BV$257,'Aceite Virgen'!$A$6:$A$257,"&gt;="&amp;$A272,'Aceite Virgen'!$B$6:$B$257,"&lt;="&amp;$B272)</f>
        <v>22.64</v>
      </c>
      <c r="BW272" s="8">
        <f>SUMIFS('Aceite Virgen'!BW$6:BW$257,'Aceite Virgen'!$A$6:$A$257,"&gt;="&amp;$A272,'Aceite Virgen'!$B$6:$B$257,"&lt;="&amp;$B272)</f>
        <v>15</v>
      </c>
      <c r="BX272" s="8">
        <f>SUMIFS('Aceite Virgen'!BX$6:BX$257,'Aceite Virgen'!$A$6:$A$257,"&gt;="&amp;$A272,'Aceite Virgen'!$B$6:$B$257,"&lt;="&amp;$B272)</f>
        <v>25.8</v>
      </c>
      <c r="BY272" s="8">
        <f>SUMIFS('Aceite Virgen'!BY$6:BY$257,'Aceite Virgen'!$A$6:$A$257,"&gt;="&amp;$A272,'Aceite Virgen'!$B$6:$B$257,"&lt;="&amp;$B272)</f>
        <v>0</v>
      </c>
      <c r="CC272" s="8">
        <f>SUMIFS('Aceite Virgen'!CC$6:CC$257,'Aceite Virgen'!$A$6:$A$257,"&gt;="&amp;$A272,'Aceite Virgen'!$B$6:$B$257,"&lt;="&amp;$B272)</f>
        <v>11.84</v>
      </c>
      <c r="CD272" s="8">
        <f>SUMIFS('Aceite Virgen'!CD$6:CD$257,'Aceite Virgen'!$A$6:$A$257,"&gt;="&amp;$A272,'Aceite Virgen'!$B$6:$B$257,"&lt;="&amp;$B272)</f>
        <v>14.580000000000002</v>
      </c>
      <c r="CE272" s="8">
        <f>SUMIFS('Aceite Virgen'!CE$6:CE$257,'Aceite Virgen'!$A$6:$A$257,"&gt;="&amp;$A272,'Aceite Virgen'!$B$6:$B$257,"&lt;="&amp;$B272)</f>
        <v>12.39</v>
      </c>
      <c r="CF272" s="8">
        <f>SUMIFS('Aceite Virgen'!CF$6:CF$257,'Aceite Virgen'!$A$6:$A$257,"&gt;="&amp;$A272,'Aceite Virgen'!$B$6:$B$257,"&lt;="&amp;$B272)</f>
        <v>0</v>
      </c>
      <c r="CJ272" s="8">
        <f>SUMIFS('Aceite Virgen'!CJ$6:CJ$257,'Aceite Virgen'!$A$6:$A$257,"&gt;="&amp;$A272,'Aceite Virgen'!$B$6:$B$257,"&lt;="&amp;$B272)</f>
        <v>7.17</v>
      </c>
      <c r="CK272" s="8">
        <f>SUMIFS('Aceite Virgen'!CK$6:CK$257,'Aceite Virgen'!$A$6:$A$257,"&gt;="&amp;$A272,'Aceite Virgen'!$B$6:$B$257,"&lt;="&amp;$B272)</f>
        <v>7.97</v>
      </c>
      <c r="CL272" s="8">
        <f>SUMIFS('Aceite Virgen'!CL$6:CL$257,'Aceite Virgen'!$A$6:$A$257,"&gt;="&amp;$A272,'Aceite Virgen'!$B$6:$B$257,"&lt;="&amp;$B272)</f>
        <v>7.95</v>
      </c>
      <c r="CM272" s="8">
        <f>SUMIFS('Aceite Virgen'!CM$6:CM$257,'Aceite Virgen'!$A$6:$A$257,"&gt;="&amp;$A272,'Aceite Virgen'!$B$6:$B$257,"&lt;="&amp;$B272)</f>
        <v>0</v>
      </c>
      <c r="CQ272" s="8">
        <f>SUMIFS('Aceite Virgen'!CQ$6:CQ$257,'Aceite Virgen'!$A$6:$A$257,"&gt;="&amp;$A272,'Aceite Virgen'!$B$6:$B$257,"&lt;="&amp;$B272)</f>
        <v>3.01</v>
      </c>
      <c r="CR272" s="8">
        <f>SUMIFS('Aceite Virgen'!CR$6:CR$257,'Aceite Virgen'!$A$6:$A$257,"&gt;="&amp;$A272,'Aceite Virgen'!$B$6:$B$257,"&lt;="&amp;$B272)</f>
        <v>2.78</v>
      </c>
      <c r="CS272" s="8">
        <f>SUMIFS('Aceite Virgen'!CS$6:CS$257,'Aceite Virgen'!$A$6:$A$257,"&gt;="&amp;$A272,'Aceite Virgen'!$B$6:$B$257,"&lt;="&amp;$B272)</f>
        <v>3.4399999999999995</v>
      </c>
      <c r="CT272" s="8">
        <f>SUMIFS('Aceite Virgen'!CT$6:CT$257,'Aceite Virgen'!$A$6:$A$257,"&gt;="&amp;$A272,'Aceite Virgen'!$B$6:$B$257,"&lt;="&amp;$B272)</f>
        <v>0</v>
      </c>
      <c r="CX272" s="8">
        <f>SUMIFS('Aceite Virgen'!CX$6:CX$257,'Aceite Virgen'!$A$6:$A$257,"&gt;="&amp;$A272,'Aceite Virgen'!$B$6:$B$257,"&lt;="&amp;$B272)</f>
        <v>1.04</v>
      </c>
      <c r="CY272" s="8">
        <f>SUMIFS('Aceite Virgen'!CY$6:CY$257,'Aceite Virgen'!$A$6:$A$257,"&gt;="&amp;$A272,'Aceite Virgen'!$B$6:$B$257,"&lt;="&amp;$B272)</f>
        <v>0</v>
      </c>
      <c r="CZ272" s="8">
        <f>SUMIFS('Aceite Virgen'!CZ$6:CZ$257,'Aceite Virgen'!$A$6:$A$257,"&gt;="&amp;$A272,'Aceite Virgen'!$B$6:$B$257,"&lt;="&amp;$B272)</f>
        <v>1.46</v>
      </c>
      <c r="DA272" s="8">
        <f>SUMIFS('Aceite Virgen'!DA$6:DA$257,'Aceite Virgen'!$A$6:$A$257,"&gt;="&amp;$A272,'Aceite Virgen'!$B$6:$B$257,"&lt;="&amp;$B272)</f>
        <v>0</v>
      </c>
      <c r="DE272" s="8">
        <f>SUMIFS('Aceite Virgen'!DE$6:DE$257,'Aceite Virgen'!$A$6:$A$257,"&gt;="&amp;$A272,'Aceite Virgen'!$B$6:$B$257,"&lt;="&amp;$B272)</f>
        <v>1.8</v>
      </c>
      <c r="DF272" s="8">
        <f>SUMIFS('Aceite Virgen'!DF$6:DF$257,'Aceite Virgen'!$A$6:$A$257,"&gt;="&amp;$A272,'Aceite Virgen'!$B$6:$B$257,"&lt;="&amp;$B272)</f>
        <v>8.17</v>
      </c>
      <c r="DG272" s="8">
        <f>SUMIFS('Aceite Virgen'!DG$6:DG$257,'Aceite Virgen'!$A$6:$A$257,"&gt;="&amp;$A272,'Aceite Virgen'!$B$6:$B$257,"&lt;="&amp;$B272)</f>
        <v>0</v>
      </c>
      <c r="DH272" s="8">
        <f>SUMIFS('Aceite Virgen'!DH$6:DH$257,'Aceite Virgen'!$A$6:$A$257,"&gt;="&amp;$A272,'Aceite Virgen'!$B$6:$B$257,"&lt;="&amp;$B272)</f>
        <v>0</v>
      </c>
    </row>
    <row r="273" spans="1:112" x14ac:dyDescent="0.3">
      <c r="A273" s="14">
        <f>'TAM Aceite Virgen'!B21</f>
        <v>3.9</v>
      </c>
      <c r="B273" s="14">
        <f>'TAM Aceite Virgen'!C21</f>
        <v>4</v>
      </c>
      <c r="C273" s="14"/>
      <c r="D273" s="8">
        <f>SUMIFS('Aceite Virgen'!D$6:D$257,'Aceite Virgen'!$A$6:$A$257,"&gt;="&amp;$A273,'Aceite Virgen'!$B$6:$B$257,"&lt;="&amp;$B273)</f>
        <v>6.34</v>
      </c>
      <c r="E273" s="8">
        <f>SUMIFS('Aceite Virgen'!E$6:E$257,'Aceite Virgen'!$A$6:$A$257,"&gt;="&amp;$A273,'Aceite Virgen'!$B$6:$B$257,"&lt;="&amp;$B273)</f>
        <v>14.27</v>
      </c>
      <c r="F273" s="8">
        <f>SUMIFS('Aceite Virgen'!F$6:F$257,'Aceite Virgen'!$A$6:$A$257,"&gt;="&amp;$A273,'Aceite Virgen'!$B$6:$B$257,"&lt;="&amp;$B273)</f>
        <v>5.36</v>
      </c>
      <c r="G273" s="8">
        <f>SUMIFS('Aceite Virgen'!G$6:G$257,'Aceite Virgen'!$A$6:$A$257,"&gt;="&amp;$A273,'Aceite Virgen'!$B$6:$B$257,"&lt;="&amp;$B273)</f>
        <v>6.83</v>
      </c>
      <c r="H273" s="14"/>
      <c r="I273" s="14"/>
      <c r="J273" s="14"/>
      <c r="K273" s="8">
        <f>SUMIFS('Aceite Virgen'!K$6:K$257,'Aceite Virgen'!$A$6:$A$257,"&gt;="&amp;$A273,'Aceite Virgen'!$B$6:$B$257,"&lt;="&amp;$B273)</f>
        <v>9.01</v>
      </c>
      <c r="L273" s="8">
        <f>SUMIFS('Aceite Virgen'!L$6:L$257,'Aceite Virgen'!$A$6:$A$257,"&gt;="&amp;$A273,'Aceite Virgen'!$B$6:$B$257,"&lt;="&amp;$B273)</f>
        <v>4.96</v>
      </c>
      <c r="M273" s="8">
        <f>SUMIFS('Aceite Virgen'!M$6:M$257,'Aceite Virgen'!$A$6:$A$257,"&gt;="&amp;$A273,'Aceite Virgen'!$B$6:$B$257,"&lt;="&amp;$B273)</f>
        <v>10.68</v>
      </c>
      <c r="N273" s="8">
        <f>SUMIFS('Aceite Virgen'!N$6:N$257,'Aceite Virgen'!$A$6:$A$257,"&gt;="&amp;$A273,'Aceite Virgen'!$B$6:$B$257,"&lt;="&amp;$B273)</f>
        <v>0</v>
      </c>
      <c r="O273" s="14"/>
      <c r="P273" s="14"/>
      <c r="Q273" s="14"/>
      <c r="R273" s="8">
        <f>SUMIFS('Aceite Virgen'!R$6:R$257,'Aceite Virgen'!$A$6:$A$257,"&gt;="&amp;$A273,'Aceite Virgen'!$B$6:$B$257,"&lt;="&amp;$B273)</f>
        <v>15.989999999999998</v>
      </c>
      <c r="S273" s="8">
        <f>SUMIFS('Aceite Virgen'!S$6:S$257,'Aceite Virgen'!$A$6:$A$257,"&gt;="&amp;$A273,'Aceite Virgen'!$B$6:$B$257,"&lt;="&amp;$B273)</f>
        <v>5.23</v>
      </c>
      <c r="T273" s="8">
        <f>SUMIFS('Aceite Virgen'!T$6:T$257,'Aceite Virgen'!$A$6:$A$257,"&gt;="&amp;$A273,'Aceite Virgen'!$B$6:$B$257,"&lt;="&amp;$B273)</f>
        <v>20.420000000000002</v>
      </c>
      <c r="U273" s="8">
        <f>SUMIFS('Aceite Virgen'!U$6:U$257,'Aceite Virgen'!$A$6:$A$257,"&gt;="&amp;$A273,'Aceite Virgen'!$B$6:$B$257,"&lt;="&amp;$B273)</f>
        <v>0</v>
      </c>
      <c r="V273" s="14"/>
      <c r="W273" s="14"/>
      <c r="X273" s="14"/>
      <c r="Y273" s="8">
        <f>SUMIFS('Aceite Virgen'!Y$6:Y$257,'Aceite Virgen'!$A$6:$A$257,"&gt;="&amp;$A273,'Aceite Virgen'!$B$6:$B$257,"&lt;="&amp;$B273)</f>
        <v>24.580000000000002</v>
      </c>
      <c r="Z273" s="8">
        <f>SUMIFS('Aceite Virgen'!Z$6:Z$257,'Aceite Virgen'!$A$6:$A$257,"&gt;="&amp;$A273,'Aceite Virgen'!$B$6:$B$257,"&lt;="&amp;$B273)</f>
        <v>8.7099999999999991</v>
      </c>
      <c r="AA273" s="8">
        <f>SUMIFS('Aceite Virgen'!AA$6:AA$257,'Aceite Virgen'!$A$6:$A$257,"&gt;="&amp;$A273,'Aceite Virgen'!$B$6:$B$257,"&lt;="&amp;$B273)</f>
        <v>33.230000000000004</v>
      </c>
      <c r="AB273" s="8">
        <f>SUMIFS('Aceite Virgen'!AB$6:AB$257,'Aceite Virgen'!$A$6:$A$257,"&gt;="&amp;$A273,'Aceite Virgen'!$B$6:$B$257,"&lt;="&amp;$B273)</f>
        <v>1.36</v>
      </c>
      <c r="AC273" s="14"/>
      <c r="AD273" s="14"/>
      <c r="AE273" s="14"/>
      <c r="AF273" s="8">
        <f>SUMIFS('Aceite Virgen'!AF$6:AF$257,'Aceite Virgen'!$A$6:$A$257,"&gt;="&amp;$A273,'Aceite Virgen'!$B$6:$B$257,"&lt;="&amp;$B273)</f>
        <v>12.809999999999999</v>
      </c>
      <c r="AG273" s="8">
        <f>SUMIFS('Aceite Virgen'!AG$6:AG$257,'Aceite Virgen'!$A$6:$A$257,"&gt;="&amp;$A273,'Aceite Virgen'!$B$6:$B$257,"&lt;="&amp;$B273)</f>
        <v>23.3</v>
      </c>
      <c r="AH273" s="8">
        <f>SUMIFS('Aceite Virgen'!AH$6:AH$257,'Aceite Virgen'!$A$6:$A$257,"&gt;="&amp;$A273,'Aceite Virgen'!$B$6:$B$257,"&lt;="&amp;$B273)</f>
        <v>12.15</v>
      </c>
      <c r="AI273" s="8">
        <f>SUMIFS('Aceite Virgen'!AI$6:AI$257,'Aceite Virgen'!$A$6:$A$257,"&gt;="&amp;$A273,'Aceite Virgen'!$B$6:$B$257,"&lt;="&amp;$B273)</f>
        <v>1.54</v>
      </c>
      <c r="AJ273" s="14"/>
      <c r="AK273" s="14"/>
      <c r="AL273" s="14"/>
      <c r="AM273" s="8">
        <f>SUMIFS('Aceite Virgen'!AM$6:AM$257,'Aceite Virgen'!$A$6:$A$257,"&gt;="&amp;$A273,'Aceite Virgen'!$B$6:$B$257,"&lt;="&amp;$B273)</f>
        <v>11.66</v>
      </c>
      <c r="AN273" s="8">
        <f>SUMIFS('Aceite Virgen'!AN$6:AN$257,'Aceite Virgen'!$A$6:$A$257,"&gt;="&amp;$A273,'Aceite Virgen'!$B$6:$B$257,"&lt;="&amp;$B273)</f>
        <v>32.549999999999997</v>
      </c>
      <c r="AO273" s="8">
        <f>SUMIFS('Aceite Virgen'!AO$6:AO$257,'Aceite Virgen'!$A$6:$A$257,"&gt;="&amp;$A273,'Aceite Virgen'!$B$6:$B$257,"&lt;="&amp;$B273)</f>
        <v>10.050000000000001</v>
      </c>
      <c r="AP273" s="8">
        <f>SUMIFS('Aceite Virgen'!AP$6:AP$257,'Aceite Virgen'!$A$6:$A$257,"&gt;="&amp;$A273,'Aceite Virgen'!$B$6:$B$257,"&lt;="&amp;$B273)</f>
        <v>0</v>
      </c>
      <c r="AQ273" s="14"/>
      <c r="AR273" s="14"/>
      <c r="AT273" s="8">
        <f>SUMIFS('Aceite Virgen'!AT$6:AT$257,'Aceite Virgen'!$A$6:$A$257,"&gt;="&amp;$A273,'Aceite Virgen'!$B$6:$B$257,"&lt;="&amp;$B273)</f>
        <v>8.66</v>
      </c>
      <c r="AU273" s="8">
        <f>SUMIFS('Aceite Virgen'!AU$6:AU$257,'Aceite Virgen'!$A$6:$A$257,"&gt;="&amp;$A273,'Aceite Virgen'!$B$6:$B$257,"&lt;="&amp;$B273)</f>
        <v>13.09</v>
      </c>
      <c r="AV273" s="8">
        <f>SUMIFS('Aceite Virgen'!AV$6:AV$257,'Aceite Virgen'!$A$6:$A$257,"&gt;="&amp;$A273,'Aceite Virgen'!$B$6:$B$257,"&lt;="&amp;$B273)</f>
        <v>8.6300000000000008</v>
      </c>
      <c r="AW273" s="8">
        <f>SUMIFS('Aceite Virgen'!AW$6:AW$257,'Aceite Virgen'!$A$6:$A$257,"&gt;="&amp;$A273,'Aceite Virgen'!$B$6:$B$257,"&lt;="&amp;$B273)</f>
        <v>7.14</v>
      </c>
      <c r="BA273" s="8">
        <f>SUMIFS('Aceite Virgen'!BA$6:BA$257,'Aceite Virgen'!$A$6:$A$257,"&gt;="&amp;A273,'Aceite Virgen'!$B$6:$B$257,"&lt;="&amp;B273)</f>
        <v>8.5500000000000007</v>
      </c>
      <c r="BB273" s="8">
        <f>SUMIFS('Aceite Virgen'!BB$6:BB$257,'Aceite Virgen'!$A$6:$A$257,"&gt;="&amp;$A273,'Aceite Virgen'!$B$6:$B$257,"&lt;="&amp;$B273)</f>
        <v>6.92</v>
      </c>
      <c r="BC273" s="8">
        <f>SUMIFS('Aceite Virgen'!BC$6:BC$257,'Aceite Virgen'!$A$6:$A$257,"&gt;="&amp;$A273,'Aceite Virgen'!$B$6:$B$257,"&lt;="&amp;$B273)</f>
        <v>8.9700000000000006</v>
      </c>
      <c r="BD273" s="8">
        <f>SUMIFS('Aceite Virgen'!BD$6:BD$257,'Aceite Virgen'!$A$6:$A$257,"&gt;="&amp;$A273,'Aceite Virgen'!$B$6:$B$257,"&lt;="&amp;$B273)</f>
        <v>8.98</v>
      </c>
      <c r="BH273" s="8">
        <f>SUMIFS('Aceite Virgen'!BH$6:BH$257,'Aceite Virgen'!$A$6:$A$257,"&gt;="&amp;$A273,'Aceite Virgen'!$B$6:$B$257,"&lt;="&amp;$B273)</f>
        <v>6.99</v>
      </c>
      <c r="BI273" s="8">
        <f>SUMIFS('Aceite Virgen'!BI$6:BI$257,'Aceite Virgen'!$A$6:$A$257,"&gt;="&amp;$A273,'Aceite Virgen'!$B$6:$B$257,"&lt;="&amp;$B273)</f>
        <v>2.06</v>
      </c>
      <c r="BJ273" s="8">
        <f>SUMIFS('Aceite Virgen'!BJ$6:BJ$257,'Aceite Virgen'!$A$6:$A$257,"&gt;="&amp;$A273,'Aceite Virgen'!$B$6:$B$257,"&lt;="&amp;$B273)</f>
        <v>7.52</v>
      </c>
      <c r="BK273" s="8">
        <f>SUMIFS('Aceite Virgen'!BK$6:BK$257,'Aceite Virgen'!$A$6:$A$257,"&gt;="&amp;$A273,'Aceite Virgen'!$B$6:$B$257,"&lt;="&amp;$B273)</f>
        <v>6.28</v>
      </c>
      <c r="BO273" s="8">
        <f>SUMIFS('Aceite Virgen'!BO$6:BO$257,'Aceite Virgen'!$A$6:$A$257,"&gt;="&amp;$A273,'Aceite Virgen'!$B$6:$B$257,"&lt;="&amp;$B273)</f>
        <v>5.17</v>
      </c>
      <c r="BP273" s="8">
        <f>SUMIFS('Aceite Virgen'!BP$6:BP$257,'Aceite Virgen'!$A$6:$A$257,"&gt;="&amp;$A273,'Aceite Virgen'!$B$6:$B$257,"&lt;="&amp;$B273)</f>
        <v>3.39</v>
      </c>
      <c r="BQ273" s="8">
        <f>SUMIFS('Aceite Virgen'!BQ$6:BQ$257,'Aceite Virgen'!$A$6:$A$257,"&gt;="&amp;$A273,'Aceite Virgen'!$B$6:$B$257,"&lt;="&amp;$B273)</f>
        <v>5.42</v>
      </c>
      <c r="BR273" s="8">
        <f>SUMIFS('Aceite Virgen'!BR$6:BR$257,'Aceite Virgen'!$A$6:$A$257,"&gt;="&amp;$A273,'Aceite Virgen'!$B$6:$B$257,"&lt;="&amp;$B273)</f>
        <v>5.48</v>
      </c>
      <c r="BV273" s="8">
        <f>SUMIFS('Aceite Virgen'!BV$6:BV$257,'Aceite Virgen'!$A$6:$A$257,"&gt;="&amp;$A273,'Aceite Virgen'!$B$6:$B$257,"&lt;="&amp;$B273)</f>
        <v>8.61</v>
      </c>
      <c r="BW273" s="8">
        <f>SUMIFS('Aceite Virgen'!BW$6:BW$257,'Aceite Virgen'!$A$6:$A$257,"&gt;="&amp;$A273,'Aceite Virgen'!$B$6:$B$257,"&lt;="&amp;$B273)</f>
        <v>4.09</v>
      </c>
      <c r="BX273" s="8">
        <f>SUMIFS('Aceite Virgen'!BX$6:BX$257,'Aceite Virgen'!$A$6:$A$257,"&gt;="&amp;$A273,'Aceite Virgen'!$B$6:$B$257,"&lt;="&amp;$B273)</f>
        <v>9.0299999999999994</v>
      </c>
      <c r="BY273" s="8">
        <f>SUMIFS('Aceite Virgen'!BY$6:BY$257,'Aceite Virgen'!$A$6:$A$257,"&gt;="&amp;$A273,'Aceite Virgen'!$B$6:$B$257,"&lt;="&amp;$B273)</f>
        <v>2.27</v>
      </c>
      <c r="CC273" s="8">
        <f>SUMIFS('Aceite Virgen'!CC$6:CC$257,'Aceite Virgen'!$A$6:$A$257,"&gt;="&amp;$A273,'Aceite Virgen'!$B$6:$B$257,"&lt;="&amp;$B273)</f>
        <v>23.32</v>
      </c>
      <c r="CD273" s="8">
        <f>SUMIFS('Aceite Virgen'!CD$6:CD$257,'Aceite Virgen'!$A$6:$A$257,"&gt;="&amp;$A273,'Aceite Virgen'!$B$6:$B$257,"&lt;="&amp;$B273)</f>
        <v>7.11</v>
      </c>
      <c r="CE273" s="8">
        <f>SUMIFS('Aceite Virgen'!CE$6:CE$257,'Aceite Virgen'!$A$6:$A$257,"&gt;="&amp;$A273,'Aceite Virgen'!$B$6:$B$257,"&lt;="&amp;$B273)</f>
        <v>25.509999999999998</v>
      </c>
      <c r="CF273" s="8">
        <f>SUMIFS('Aceite Virgen'!CF$6:CF$257,'Aceite Virgen'!$A$6:$A$257,"&gt;="&amp;$A273,'Aceite Virgen'!$B$6:$B$257,"&lt;="&amp;$B273)</f>
        <v>32.049999999999997</v>
      </c>
      <c r="CJ273" s="8">
        <f>SUMIFS('Aceite Virgen'!CJ$6:CJ$257,'Aceite Virgen'!$A$6:$A$257,"&gt;="&amp;$A273,'Aceite Virgen'!$B$6:$B$257,"&lt;="&amp;$B273)</f>
        <v>29.53</v>
      </c>
      <c r="CK273" s="8">
        <f>SUMIFS('Aceite Virgen'!CK$6:CK$257,'Aceite Virgen'!$A$6:$A$257,"&gt;="&amp;$A273,'Aceite Virgen'!$B$6:$B$257,"&lt;="&amp;$B273)</f>
        <v>4.8599999999999994</v>
      </c>
      <c r="CL273" s="8">
        <f>SUMIFS('Aceite Virgen'!CL$6:CL$257,'Aceite Virgen'!$A$6:$A$257,"&gt;="&amp;$A273,'Aceite Virgen'!$B$6:$B$257,"&lt;="&amp;$B273)</f>
        <v>32.950000000000003</v>
      </c>
      <c r="CM273" s="8">
        <f>SUMIFS('Aceite Virgen'!CM$6:CM$257,'Aceite Virgen'!$A$6:$A$257,"&gt;="&amp;$A273,'Aceite Virgen'!$B$6:$B$257,"&lt;="&amp;$B273)</f>
        <v>29.21</v>
      </c>
      <c r="CQ273" s="8">
        <f>SUMIFS('Aceite Virgen'!CQ$6:CQ$257,'Aceite Virgen'!$A$6:$A$257,"&gt;="&amp;$A273,'Aceite Virgen'!$B$6:$B$257,"&lt;="&amp;$B273)</f>
        <v>4.8899999999999997</v>
      </c>
      <c r="CR273" s="8">
        <f>SUMIFS('Aceite Virgen'!CR$6:CR$257,'Aceite Virgen'!$A$6:$A$257,"&gt;="&amp;$A273,'Aceite Virgen'!$B$6:$B$257,"&lt;="&amp;$B273)</f>
        <v>3.04</v>
      </c>
      <c r="CS273" s="8">
        <f>SUMIFS('Aceite Virgen'!CS$6:CS$257,'Aceite Virgen'!$A$6:$A$257,"&gt;="&amp;$A273,'Aceite Virgen'!$B$6:$B$257,"&lt;="&amp;$B273)</f>
        <v>3.8</v>
      </c>
      <c r="CT273" s="8">
        <f>SUMIFS('Aceite Virgen'!CT$6:CT$257,'Aceite Virgen'!$A$6:$A$257,"&gt;="&amp;$A273,'Aceite Virgen'!$B$6:$B$257,"&lt;="&amp;$B273)</f>
        <v>24.24</v>
      </c>
      <c r="CX273" s="8">
        <f>SUMIFS('Aceite Virgen'!CX$6:CX$257,'Aceite Virgen'!$A$6:$A$257,"&gt;="&amp;$A273,'Aceite Virgen'!$B$6:$B$257,"&lt;="&amp;$B273)</f>
        <v>4.05</v>
      </c>
      <c r="CY273" s="8">
        <f>SUMIFS('Aceite Virgen'!CY$6:CY$257,'Aceite Virgen'!$A$6:$A$257,"&gt;="&amp;$A273,'Aceite Virgen'!$B$6:$B$257,"&lt;="&amp;$B273)</f>
        <v>0</v>
      </c>
      <c r="CZ273" s="8">
        <f>SUMIFS('Aceite Virgen'!CZ$6:CZ$257,'Aceite Virgen'!$A$6:$A$257,"&gt;="&amp;$A273,'Aceite Virgen'!$B$6:$B$257,"&lt;="&amp;$B273)</f>
        <v>3.74</v>
      </c>
      <c r="DA273" s="8">
        <f>SUMIFS('Aceite Virgen'!DA$6:DA$257,'Aceite Virgen'!$A$6:$A$257,"&gt;="&amp;$A273,'Aceite Virgen'!$B$6:$B$257,"&lt;="&amp;$B273)</f>
        <v>23.44</v>
      </c>
      <c r="DE273" s="8">
        <f>SUMIFS('Aceite Virgen'!DE$6:DE$257,'Aceite Virgen'!$A$6:$A$257,"&gt;="&amp;$A273,'Aceite Virgen'!$B$6:$B$257,"&lt;="&amp;$B273)</f>
        <v>2.88</v>
      </c>
      <c r="DF273" s="8">
        <f>SUMIFS('Aceite Virgen'!DF$6:DF$257,'Aceite Virgen'!$A$6:$A$257,"&gt;="&amp;$A273,'Aceite Virgen'!$B$6:$B$257,"&lt;="&amp;$B273)</f>
        <v>0</v>
      </c>
      <c r="DG273" s="8">
        <f>SUMIFS('Aceite Virgen'!DG$6:DG$257,'Aceite Virgen'!$A$6:$A$257,"&gt;="&amp;$A273,'Aceite Virgen'!$B$6:$B$257,"&lt;="&amp;$B273)</f>
        <v>3.62</v>
      </c>
      <c r="DH273" s="8">
        <f>SUMIFS('Aceite Virgen'!DH$6:DH$257,'Aceite Virgen'!$A$6:$A$257,"&gt;="&amp;$A273,'Aceite Virgen'!$B$6:$B$257,"&lt;="&amp;$B273)</f>
        <v>0</v>
      </c>
    </row>
    <row r="274" spans="1:112" x14ac:dyDescent="0.3">
      <c r="A274" s="14">
        <f>'TAM Aceite Virgen'!B22</f>
        <v>4</v>
      </c>
      <c r="B274" s="14">
        <f>'TAM Aceite Virgen'!C22</f>
        <v>4.0999999999999996</v>
      </c>
      <c r="C274" s="14"/>
      <c r="D274" s="8">
        <f>SUMIFS('Aceite Virgen'!D$6:D$257,'Aceite Virgen'!$A$6:$A$257,"&gt;="&amp;$A274,'Aceite Virgen'!$B$6:$B$257,"&lt;="&amp;$B274)</f>
        <v>16.28</v>
      </c>
      <c r="E274" s="8">
        <f>SUMIFS('Aceite Virgen'!E$6:E$257,'Aceite Virgen'!$A$6:$A$257,"&gt;="&amp;$A274,'Aceite Virgen'!$B$6:$B$257,"&lt;="&amp;$B274)</f>
        <v>5.71</v>
      </c>
      <c r="F274" s="8">
        <f>SUMIFS('Aceite Virgen'!F$6:F$257,'Aceite Virgen'!$A$6:$A$257,"&gt;="&amp;$A274,'Aceite Virgen'!$B$6:$B$257,"&lt;="&amp;$B274)</f>
        <v>12.42</v>
      </c>
      <c r="G274" s="8">
        <f>SUMIFS('Aceite Virgen'!G$6:G$257,'Aceite Virgen'!$A$6:$A$257,"&gt;="&amp;$A274,'Aceite Virgen'!$B$6:$B$257,"&lt;="&amp;$B274)</f>
        <v>76.52</v>
      </c>
      <c r="H274" s="14"/>
      <c r="I274" s="14"/>
      <c r="J274" s="14"/>
      <c r="K274" s="8">
        <f>SUMIFS('Aceite Virgen'!K$6:K$257,'Aceite Virgen'!$A$6:$A$257,"&gt;="&amp;$A274,'Aceite Virgen'!$B$6:$B$257,"&lt;="&amp;$B274)</f>
        <v>3.63</v>
      </c>
      <c r="L274" s="8">
        <f>SUMIFS('Aceite Virgen'!L$6:L$257,'Aceite Virgen'!$A$6:$A$257,"&gt;="&amp;$A274,'Aceite Virgen'!$B$6:$B$257,"&lt;="&amp;$B274)</f>
        <v>11.16</v>
      </c>
      <c r="M274" s="8">
        <f>SUMIFS('Aceite Virgen'!M$6:M$257,'Aceite Virgen'!$A$6:$A$257,"&gt;="&amp;$A274,'Aceite Virgen'!$B$6:$B$257,"&lt;="&amp;$B274)</f>
        <v>0.34</v>
      </c>
      <c r="N274" s="8">
        <f>SUMIFS('Aceite Virgen'!N$6:N$257,'Aceite Virgen'!$A$6:$A$257,"&gt;="&amp;$A274,'Aceite Virgen'!$B$6:$B$257,"&lt;="&amp;$B274)</f>
        <v>30.42</v>
      </c>
      <c r="O274" s="14"/>
      <c r="P274" s="14"/>
      <c r="Q274" s="14"/>
      <c r="R274" s="8">
        <f>SUMIFS('Aceite Virgen'!R$6:R$257,'Aceite Virgen'!$A$6:$A$257,"&gt;="&amp;$A274,'Aceite Virgen'!$B$6:$B$257,"&lt;="&amp;$B274)</f>
        <v>2.86</v>
      </c>
      <c r="S274" s="8">
        <f>SUMIFS('Aceite Virgen'!S$6:S$257,'Aceite Virgen'!$A$6:$A$257,"&gt;="&amp;$A274,'Aceite Virgen'!$B$6:$B$257,"&lt;="&amp;$B274)</f>
        <v>0.76</v>
      </c>
      <c r="T274" s="8">
        <f>SUMIFS('Aceite Virgen'!T$6:T$257,'Aceite Virgen'!$A$6:$A$257,"&gt;="&amp;$A274,'Aceite Virgen'!$B$6:$B$257,"&lt;="&amp;$B274)</f>
        <v>3.51</v>
      </c>
      <c r="U274" s="8">
        <f>SUMIFS('Aceite Virgen'!U$6:U$257,'Aceite Virgen'!$A$6:$A$257,"&gt;="&amp;$A274,'Aceite Virgen'!$B$6:$B$257,"&lt;="&amp;$B274)</f>
        <v>0</v>
      </c>
      <c r="V274" s="14"/>
      <c r="W274" s="14"/>
      <c r="X274" s="14"/>
      <c r="Y274" s="8">
        <f>SUMIFS('Aceite Virgen'!Y$6:Y$257,'Aceite Virgen'!$A$6:$A$257,"&gt;="&amp;$A274,'Aceite Virgen'!$B$6:$B$257,"&lt;="&amp;$B274)</f>
        <v>1.33</v>
      </c>
      <c r="Z274" s="8">
        <f>SUMIFS('Aceite Virgen'!Z$6:Z$257,'Aceite Virgen'!$A$6:$A$257,"&gt;="&amp;$A274,'Aceite Virgen'!$B$6:$B$257,"&lt;="&amp;$B274)</f>
        <v>0</v>
      </c>
      <c r="AA274" s="8">
        <f>SUMIFS('Aceite Virgen'!AA$6:AA$257,'Aceite Virgen'!$A$6:$A$257,"&gt;="&amp;$A274,'Aceite Virgen'!$B$6:$B$257,"&lt;="&amp;$B274)</f>
        <v>1.18</v>
      </c>
      <c r="AB274" s="8">
        <f>SUMIFS('Aceite Virgen'!AB$6:AB$257,'Aceite Virgen'!$A$6:$A$257,"&gt;="&amp;$A274,'Aceite Virgen'!$B$6:$B$257,"&lt;="&amp;$B274)</f>
        <v>0</v>
      </c>
      <c r="AC274" s="14"/>
      <c r="AD274" s="14"/>
      <c r="AE274" s="14"/>
      <c r="AF274" s="8">
        <f>SUMIFS('Aceite Virgen'!AF$6:AF$257,'Aceite Virgen'!$A$6:$A$257,"&gt;="&amp;$A274,'Aceite Virgen'!$B$6:$B$257,"&lt;="&amp;$B274)</f>
        <v>27.29</v>
      </c>
      <c r="AG274" s="8">
        <f>SUMIFS('Aceite Virgen'!AG$6:AG$257,'Aceite Virgen'!$A$6:$A$257,"&gt;="&amp;$A274,'Aceite Virgen'!$B$6:$B$257,"&lt;="&amp;$B274)</f>
        <v>2.4700000000000002</v>
      </c>
      <c r="AH274" s="8">
        <f>SUMIFS('Aceite Virgen'!AH$6:AH$257,'Aceite Virgen'!$A$6:$A$257,"&gt;="&amp;$A274,'Aceite Virgen'!$B$6:$B$257,"&lt;="&amp;$B274)</f>
        <v>31.18</v>
      </c>
      <c r="AI274" s="8">
        <f>SUMIFS('Aceite Virgen'!AI$6:AI$257,'Aceite Virgen'!$A$6:$A$257,"&gt;="&amp;$A274,'Aceite Virgen'!$B$6:$B$257,"&lt;="&amp;$B274)</f>
        <v>2.71</v>
      </c>
      <c r="AJ274" s="14"/>
      <c r="AK274" s="14"/>
      <c r="AL274" s="14"/>
      <c r="AM274" s="8">
        <f>SUMIFS('Aceite Virgen'!AM$6:AM$257,'Aceite Virgen'!$A$6:$A$257,"&gt;="&amp;$A274,'Aceite Virgen'!$B$6:$B$257,"&lt;="&amp;$B274)</f>
        <v>24.82</v>
      </c>
      <c r="AN274" s="8">
        <f>SUMIFS('Aceite Virgen'!AN$6:AN$257,'Aceite Virgen'!$A$6:$A$257,"&gt;="&amp;$A274,'Aceite Virgen'!$B$6:$B$257,"&lt;="&amp;$B274)</f>
        <v>7.53</v>
      </c>
      <c r="AO274" s="8">
        <f>SUMIFS('Aceite Virgen'!AO$6:AO$257,'Aceite Virgen'!$A$6:$A$257,"&gt;="&amp;$A274,'Aceite Virgen'!$B$6:$B$257,"&lt;="&amp;$B274)</f>
        <v>28.79</v>
      </c>
      <c r="AP274" s="8">
        <f>SUMIFS('Aceite Virgen'!AP$6:AP$257,'Aceite Virgen'!$A$6:$A$257,"&gt;="&amp;$A274,'Aceite Virgen'!$B$6:$B$257,"&lt;="&amp;$B274)</f>
        <v>0.99</v>
      </c>
      <c r="AQ274" s="14"/>
      <c r="AR274" s="14"/>
      <c r="AT274" s="8">
        <f>SUMIFS('Aceite Virgen'!AT$6:AT$257,'Aceite Virgen'!$A$6:$A$257,"&gt;="&amp;$A274,'Aceite Virgen'!$B$6:$B$257,"&lt;="&amp;$B274)</f>
        <v>29.139999999999997</v>
      </c>
      <c r="AU274" s="8">
        <f>SUMIFS('Aceite Virgen'!AU$6:AU$257,'Aceite Virgen'!$A$6:$A$257,"&gt;="&amp;$A274,'Aceite Virgen'!$B$6:$B$257,"&lt;="&amp;$B274)</f>
        <v>4.83</v>
      </c>
      <c r="AV274" s="8">
        <f>SUMIFS('Aceite Virgen'!AV$6:AV$257,'Aceite Virgen'!$A$6:$A$257,"&gt;="&amp;$A274,'Aceite Virgen'!$B$6:$B$257,"&lt;="&amp;$B274)</f>
        <v>34.049999999999997</v>
      </c>
      <c r="AW274" s="8">
        <f>SUMIFS('Aceite Virgen'!AW$6:AW$257,'Aceite Virgen'!$A$6:$A$257,"&gt;="&amp;$A274,'Aceite Virgen'!$B$6:$B$257,"&lt;="&amp;$B274)</f>
        <v>0</v>
      </c>
      <c r="BA274" s="8">
        <f>SUMIFS('Aceite Virgen'!BA$6:BA$257,'Aceite Virgen'!$A$6:$A$257,"&gt;="&amp;A274,'Aceite Virgen'!$B$6:$B$257,"&lt;="&amp;B274)</f>
        <v>25.63</v>
      </c>
      <c r="BB274" s="8">
        <f>SUMIFS('Aceite Virgen'!BB$6:BB$257,'Aceite Virgen'!$A$6:$A$257,"&gt;="&amp;$A274,'Aceite Virgen'!$B$6:$B$257,"&lt;="&amp;$B274)</f>
        <v>6.14</v>
      </c>
      <c r="BC274" s="8">
        <f>SUMIFS('Aceite Virgen'!BC$6:BC$257,'Aceite Virgen'!$A$6:$A$257,"&gt;="&amp;$A274,'Aceite Virgen'!$B$6:$B$257,"&lt;="&amp;$B274)</f>
        <v>29.36</v>
      </c>
      <c r="BD274" s="8">
        <f>SUMIFS('Aceite Virgen'!BD$6:BD$257,'Aceite Virgen'!$A$6:$A$257,"&gt;="&amp;$A274,'Aceite Virgen'!$B$6:$B$257,"&lt;="&amp;$B274)</f>
        <v>0</v>
      </c>
      <c r="BH274" s="8">
        <f>SUMIFS('Aceite Virgen'!BH$6:BH$257,'Aceite Virgen'!$A$6:$A$257,"&gt;="&amp;$A274,'Aceite Virgen'!$B$6:$B$257,"&lt;="&amp;$B274)</f>
        <v>29.880000000000003</v>
      </c>
      <c r="BI274" s="8">
        <f>SUMIFS('Aceite Virgen'!BI$6:BI$257,'Aceite Virgen'!$A$6:$A$257,"&gt;="&amp;$A274,'Aceite Virgen'!$B$6:$B$257,"&lt;="&amp;$B274)</f>
        <v>10.77</v>
      </c>
      <c r="BJ274" s="8">
        <f>SUMIFS('Aceite Virgen'!BJ$6:BJ$257,'Aceite Virgen'!$A$6:$A$257,"&gt;="&amp;$A274,'Aceite Virgen'!$B$6:$B$257,"&lt;="&amp;$B274)</f>
        <v>33.03</v>
      </c>
      <c r="BK274" s="8">
        <f>SUMIFS('Aceite Virgen'!BK$6:BK$257,'Aceite Virgen'!$A$6:$A$257,"&gt;="&amp;$A274,'Aceite Virgen'!$B$6:$B$257,"&lt;="&amp;$B274)</f>
        <v>3.09</v>
      </c>
      <c r="BO274" s="8">
        <f>SUMIFS('Aceite Virgen'!BO$6:BO$257,'Aceite Virgen'!$A$6:$A$257,"&gt;="&amp;$A274,'Aceite Virgen'!$B$6:$B$257,"&lt;="&amp;$B274)</f>
        <v>26.150000000000002</v>
      </c>
      <c r="BP274" s="8">
        <f>SUMIFS('Aceite Virgen'!BP$6:BP$257,'Aceite Virgen'!$A$6:$A$257,"&gt;="&amp;$A274,'Aceite Virgen'!$B$6:$B$257,"&lt;="&amp;$B274)</f>
        <v>3.89</v>
      </c>
      <c r="BQ274" s="8">
        <f>SUMIFS('Aceite Virgen'!BQ$6:BQ$257,'Aceite Virgen'!$A$6:$A$257,"&gt;="&amp;$A274,'Aceite Virgen'!$B$6:$B$257,"&lt;="&amp;$B274)</f>
        <v>29.68</v>
      </c>
      <c r="BR274" s="8">
        <f>SUMIFS('Aceite Virgen'!BR$6:BR$257,'Aceite Virgen'!$A$6:$A$257,"&gt;="&amp;$A274,'Aceite Virgen'!$B$6:$B$257,"&lt;="&amp;$B274)</f>
        <v>3.3</v>
      </c>
      <c r="BV274" s="8">
        <f>SUMIFS('Aceite Virgen'!BV$6:BV$257,'Aceite Virgen'!$A$6:$A$257,"&gt;="&amp;$A274,'Aceite Virgen'!$B$6:$B$257,"&lt;="&amp;$B274)</f>
        <v>21.86</v>
      </c>
      <c r="BW274" s="8">
        <f>SUMIFS('Aceite Virgen'!BW$6:BW$257,'Aceite Virgen'!$A$6:$A$257,"&gt;="&amp;$A274,'Aceite Virgen'!$B$6:$B$257,"&lt;="&amp;$B274)</f>
        <v>2.88</v>
      </c>
      <c r="BX274" s="8">
        <f>SUMIFS('Aceite Virgen'!BX$6:BX$257,'Aceite Virgen'!$A$6:$A$257,"&gt;="&amp;$A274,'Aceite Virgen'!$B$6:$B$257,"&lt;="&amp;$B274)</f>
        <v>25.49</v>
      </c>
      <c r="BY274" s="8">
        <f>SUMIFS('Aceite Virgen'!BY$6:BY$257,'Aceite Virgen'!$A$6:$A$257,"&gt;="&amp;$A274,'Aceite Virgen'!$B$6:$B$257,"&lt;="&amp;$B274)</f>
        <v>16.2</v>
      </c>
      <c r="CC274" s="8">
        <f>SUMIFS('Aceite Virgen'!CC$6:CC$257,'Aceite Virgen'!$A$6:$A$257,"&gt;="&amp;$A274,'Aceite Virgen'!$B$6:$B$257,"&lt;="&amp;$B274)</f>
        <v>9.2799999999999994</v>
      </c>
      <c r="CD274" s="8">
        <f>SUMIFS('Aceite Virgen'!CD$6:CD$257,'Aceite Virgen'!$A$6:$A$257,"&gt;="&amp;$A274,'Aceite Virgen'!$B$6:$B$257,"&lt;="&amp;$B274)</f>
        <v>0</v>
      </c>
      <c r="CE274" s="8">
        <f>SUMIFS('Aceite Virgen'!CE$6:CE$257,'Aceite Virgen'!$A$6:$A$257,"&gt;="&amp;$A274,'Aceite Virgen'!$B$6:$B$257,"&lt;="&amp;$B274)</f>
        <v>10.5</v>
      </c>
      <c r="CF274" s="8">
        <f>SUMIFS('Aceite Virgen'!CF$6:CF$257,'Aceite Virgen'!$A$6:$A$257,"&gt;="&amp;$A274,'Aceite Virgen'!$B$6:$B$257,"&lt;="&amp;$B274)</f>
        <v>0</v>
      </c>
      <c r="CJ274" s="8">
        <f>SUMIFS('Aceite Virgen'!CJ$6:CJ$257,'Aceite Virgen'!$A$6:$A$257,"&gt;="&amp;$A274,'Aceite Virgen'!$B$6:$B$257,"&lt;="&amp;$B274)</f>
        <v>0.38</v>
      </c>
      <c r="CK274" s="8">
        <f>SUMIFS('Aceite Virgen'!CK$6:CK$257,'Aceite Virgen'!$A$6:$A$257,"&gt;="&amp;$A274,'Aceite Virgen'!$B$6:$B$257,"&lt;="&amp;$B274)</f>
        <v>1.99</v>
      </c>
      <c r="CL274" s="8">
        <f>SUMIFS('Aceite Virgen'!CL$6:CL$257,'Aceite Virgen'!$A$6:$A$257,"&gt;="&amp;$A274,'Aceite Virgen'!$B$6:$B$257,"&lt;="&amp;$B274)</f>
        <v>0.25</v>
      </c>
      <c r="CM274" s="8">
        <f>SUMIFS('Aceite Virgen'!CM$6:CM$257,'Aceite Virgen'!$A$6:$A$257,"&gt;="&amp;$A274,'Aceite Virgen'!$B$6:$B$257,"&lt;="&amp;$B274)</f>
        <v>0</v>
      </c>
      <c r="CQ274" s="8">
        <f>SUMIFS('Aceite Virgen'!CQ$6:CQ$257,'Aceite Virgen'!$A$6:$A$257,"&gt;="&amp;$A274,'Aceite Virgen'!$B$6:$B$257,"&lt;="&amp;$B274)</f>
        <v>0.24</v>
      </c>
      <c r="CR274" s="8">
        <f>SUMIFS('Aceite Virgen'!CR$6:CR$257,'Aceite Virgen'!$A$6:$A$257,"&gt;="&amp;$A274,'Aceite Virgen'!$B$6:$B$257,"&lt;="&amp;$B274)</f>
        <v>0</v>
      </c>
      <c r="CS274" s="8">
        <f>SUMIFS('Aceite Virgen'!CS$6:CS$257,'Aceite Virgen'!$A$6:$A$257,"&gt;="&amp;$A274,'Aceite Virgen'!$B$6:$B$257,"&lt;="&amp;$B274)</f>
        <v>0.3</v>
      </c>
      <c r="CT274" s="8">
        <f>SUMIFS('Aceite Virgen'!CT$6:CT$257,'Aceite Virgen'!$A$6:$A$257,"&gt;="&amp;$A274,'Aceite Virgen'!$B$6:$B$257,"&lt;="&amp;$B274)</f>
        <v>0</v>
      </c>
      <c r="CX274" s="8">
        <f>SUMIFS('Aceite Virgen'!CX$6:CX$257,'Aceite Virgen'!$A$6:$A$257,"&gt;="&amp;$A274,'Aceite Virgen'!$B$6:$B$257,"&lt;="&amp;$B274)</f>
        <v>0.95000000000000007</v>
      </c>
      <c r="CY274" s="8">
        <f>SUMIFS('Aceite Virgen'!CY$6:CY$257,'Aceite Virgen'!$A$6:$A$257,"&gt;="&amp;$A274,'Aceite Virgen'!$B$6:$B$257,"&lt;="&amp;$B274)</f>
        <v>0</v>
      </c>
      <c r="CZ274" s="8">
        <f>SUMIFS('Aceite Virgen'!CZ$6:CZ$257,'Aceite Virgen'!$A$6:$A$257,"&gt;="&amp;$A274,'Aceite Virgen'!$B$6:$B$257,"&lt;="&amp;$B274)</f>
        <v>0.56000000000000005</v>
      </c>
      <c r="DA274" s="8">
        <f>SUMIFS('Aceite Virgen'!DA$6:DA$257,'Aceite Virgen'!$A$6:$A$257,"&gt;="&amp;$A274,'Aceite Virgen'!$B$6:$B$257,"&lt;="&amp;$B274)</f>
        <v>0</v>
      </c>
      <c r="DE274" s="8">
        <f>SUMIFS('Aceite Virgen'!DE$6:DE$257,'Aceite Virgen'!$A$6:$A$257,"&gt;="&amp;$A274,'Aceite Virgen'!$B$6:$B$257,"&lt;="&amp;$B274)</f>
        <v>0.2</v>
      </c>
      <c r="DF274" s="8">
        <f>SUMIFS('Aceite Virgen'!DF$6:DF$257,'Aceite Virgen'!$A$6:$A$257,"&gt;="&amp;$A274,'Aceite Virgen'!$B$6:$B$257,"&lt;="&amp;$B274)</f>
        <v>0</v>
      </c>
      <c r="DG274" s="8">
        <f>SUMIFS('Aceite Virgen'!DG$6:DG$257,'Aceite Virgen'!$A$6:$A$257,"&gt;="&amp;$A274,'Aceite Virgen'!$B$6:$B$257,"&lt;="&amp;$B274)</f>
        <v>0.28999999999999998</v>
      </c>
      <c r="DH274" s="8">
        <f>SUMIFS('Aceite Virgen'!DH$6:DH$257,'Aceite Virgen'!$A$6:$A$257,"&gt;="&amp;$A274,'Aceite Virgen'!$B$6:$B$257,"&lt;="&amp;$B274)</f>
        <v>0</v>
      </c>
    </row>
    <row r="275" spans="1:112" x14ac:dyDescent="0.3">
      <c r="A275" s="14">
        <f>'TAM Aceite Virgen'!B23</f>
        <v>4.0999999999999996</v>
      </c>
      <c r="B275" s="14">
        <f>'TAM Aceite Virgen'!C23</f>
        <v>4.2</v>
      </c>
      <c r="C275" s="14"/>
      <c r="D275" s="8">
        <f>SUMIFS('Aceite Virgen'!D$6:D$257,'Aceite Virgen'!$A$6:$A$257,"&gt;="&amp;$A275,'Aceite Virgen'!$B$6:$B$257,"&lt;="&amp;$B275)</f>
        <v>32.15</v>
      </c>
      <c r="E275" s="8">
        <f>SUMIFS('Aceite Virgen'!E$6:E$257,'Aceite Virgen'!$A$6:$A$257,"&gt;="&amp;$A275,'Aceite Virgen'!$B$6:$B$257,"&lt;="&amp;$B275)</f>
        <v>27.89</v>
      </c>
      <c r="F275" s="8">
        <f>SUMIFS('Aceite Virgen'!F$6:F$257,'Aceite Virgen'!$A$6:$A$257,"&gt;="&amp;$A275,'Aceite Virgen'!$B$6:$B$257,"&lt;="&amp;$B275)</f>
        <v>38.410000000000004</v>
      </c>
      <c r="G275" s="8">
        <f>SUMIFS('Aceite Virgen'!G$6:G$257,'Aceite Virgen'!$A$6:$A$257,"&gt;="&amp;$A275,'Aceite Virgen'!$B$6:$B$257,"&lt;="&amp;$B275)</f>
        <v>0.95</v>
      </c>
      <c r="H275" s="14"/>
      <c r="I275" s="14"/>
      <c r="J275" s="14"/>
      <c r="K275" s="8">
        <f>SUMIFS('Aceite Virgen'!K$6:K$257,'Aceite Virgen'!$A$6:$A$257,"&gt;="&amp;$A275,'Aceite Virgen'!$B$6:$B$257,"&lt;="&amp;$B275)</f>
        <v>8.67</v>
      </c>
      <c r="L275" s="8">
        <f>SUMIFS('Aceite Virgen'!L$6:L$257,'Aceite Virgen'!$A$6:$A$257,"&gt;="&amp;$A275,'Aceite Virgen'!$B$6:$B$257,"&lt;="&amp;$B275)</f>
        <v>20.419999999999998</v>
      </c>
      <c r="M275" s="8">
        <f>SUMIFS('Aceite Virgen'!M$6:M$257,'Aceite Virgen'!$A$6:$A$257,"&gt;="&amp;$A275,'Aceite Virgen'!$B$6:$B$257,"&lt;="&amp;$B275)</f>
        <v>5.59</v>
      </c>
      <c r="N275" s="8">
        <f>SUMIFS('Aceite Virgen'!N$6:N$257,'Aceite Virgen'!$A$6:$A$257,"&gt;="&amp;$A275,'Aceite Virgen'!$B$6:$B$257,"&lt;="&amp;$B275)</f>
        <v>22.22</v>
      </c>
      <c r="O275" s="14"/>
      <c r="P275" s="14"/>
      <c r="Q275" s="14"/>
      <c r="R275" s="8">
        <f>SUMIFS('Aceite Virgen'!R$6:R$257,'Aceite Virgen'!$A$6:$A$257,"&gt;="&amp;$A275,'Aceite Virgen'!$B$6:$B$257,"&lt;="&amp;$B275)</f>
        <v>18.580000000000002</v>
      </c>
      <c r="S275" s="8">
        <f>SUMIFS('Aceite Virgen'!S$6:S$257,'Aceite Virgen'!$A$6:$A$257,"&gt;="&amp;$A275,'Aceite Virgen'!$B$6:$B$257,"&lt;="&amp;$B275)</f>
        <v>25.509999999999998</v>
      </c>
      <c r="T275" s="8">
        <f>SUMIFS('Aceite Virgen'!T$6:T$257,'Aceite Virgen'!$A$6:$A$257,"&gt;="&amp;$A275,'Aceite Virgen'!$B$6:$B$257,"&lt;="&amp;$B275)</f>
        <v>15.08</v>
      </c>
      <c r="U275" s="8">
        <f>SUMIFS('Aceite Virgen'!U$6:U$257,'Aceite Virgen'!$A$6:$A$257,"&gt;="&amp;$A275,'Aceite Virgen'!$B$6:$B$257,"&lt;="&amp;$B275)</f>
        <v>32.4</v>
      </c>
      <c r="V275" s="14"/>
      <c r="W275" s="14"/>
      <c r="X275" s="14"/>
      <c r="Y275" s="8">
        <f>SUMIFS('Aceite Virgen'!Y$6:Y$257,'Aceite Virgen'!$A$6:$A$257,"&gt;="&amp;$A275,'Aceite Virgen'!$B$6:$B$257,"&lt;="&amp;$B275)</f>
        <v>29.34</v>
      </c>
      <c r="Z275" s="8">
        <f>SUMIFS('Aceite Virgen'!Z$6:Z$257,'Aceite Virgen'!$A$6:$A$257,"&gt;="&amp;$A275,'Aceite Virgen'!$B$6:$B$257,"&lt;="&amp;$B275)</f>
        <v>22.31</v>
      </c>
      <c r="AA275" s="8">
        <f>SUMIFS('Aceite Virgen'!AA$6:AA$257,'Aceite Virgen'!$A$6:$A$257,"&gt;="&amp;$A275,'Aceite Virgen'!$B$6:$B$257,"&lt;="&amp;$B275)</f>
        <v>29.25</v>
      </c>
      <c r="AB275" s="8">
        <f>SUMIFS('Aceite Virgen'!AB$6:AB$257,'Aceite Virgen'!$A$6:$A$257,"&gt;="&amp;$A275,'Aceite Virgen'!$B$6:$B$257,"&lt;="&amp;$B275)</f>
        <v>43.45</v>
      </c>
      <c r="AC275" s="14"/>
      <c r="AD275" s="14"/>
      <c r="AE275" s="14"/>
      <c r="AF275" s="8">
        <f>SUMIFS('Aceite Virgen'!AF$6:AF$257,'Aceite Virgen'!$A$6:$A$257,"&gt;="&amp;$A275,'Aceite Virgen'!$B$6:$B$257,"&lt;="&amp;$B275)</f>
        <v>13.299999999999999</v>
      </c>
      <c r="AG275" s="8">
        <f>SUMIFS('Aceite Virgen'!AG$6:AG$257,'Aceite Virgen'!$A$6:$A$257,"&gt;="&amp;$A275,'Aceite Virgen'!$B$6:$B$257,"&lt;="&amp;$B275)</f>
        <v>24.59</v>
      </c>
      <c r="AH275" s="8">
        <f>SUMIFS('Aceite Virgen'!AH$6:AH$257,'Aceite Virgen'!$A$6:$A$257,"&gt;="&amp;$A275,'Aceite Virgen'!$B$6:$B$257,"&lt;="&amp;$B275)</f>
        <v>10.58</v>
      </c>
      <c r="AI275" s="8">
        <f>SUMIFS('Aceite Virgen'!AI$6:AI$257,'Aceite Virgen'!$A$6:$A$257,"&gt;="&amp;$A275,'Aceite Virgen'!$B$6:$B$257,"&lt;="&amp;$B275)</f>
        <v>64.510000000000005</v>
      </c>
      <c r="AJ275" s="14"/>
      <c r="AK275" s="14"/>
      <c r="AL275" s="14"/>
      <c r="AM275" s="8">
        <f>SUMIFS('Aceite Virgen'!AM$6:AM$257,'Aceite Virgen'!$A$6:$A$257,"&gt;="&amp;$A275,'Aceite Virgen'!$B$6:$B$257,"&lt;="&amp;$B275)</f>
        <v>14.46</v>
      </c>
      <c r="AN275" s="8">
        <f>SUMIFS('Aceite Virgen'!AN$6:AN$257,'Aceite Virgen'!$A$6:$A$257,"&gt;="&amp;$A275,'Aceite Virgen'!$B$6:$B$257,"&lt;="&amp;$B275)</f>
        <v>18.880000000000003</v>
      </c>
      <c r="AO275" s="8">
        <f>SUMIFS('Aceite Virgen'!AO$6:AO$257,'Aceite Virgen'!$A$6:$A$257,"&gt;="&amp;$A275,'Aceite Virgen'!$B$6:$B$257,"&lt;="&amp;$B275)</f>
        <v>12.66</v>
      </c>
      <c r="AP275" s="8">
        <f>SUMIFS('Aceite Virgen'!AP$6:AP$257,'Aceite Virgen'!$A$6:$A$257,"&gt;="&amp;$A275,'Aceite Virgen'!$B$6:$B$257,"&lt;="&amp;$B275)</f>
        <v>40.94</v>
      </c>
      <c r="AQ275" s="14"/>
      <c r="AR275" s="14"/>
      <c r="AT275" s="8">
        <f>SUMIFS('Aceite Virgen'!AT$6:AT$257,'Aceite Virgen'!$A$6:$A$257,"&gt;="&amp;$A275,'Aceite Virgen'!$B$6:$B$257,"&lt;="&amp;$B275)</f>
        <v>10.680000000000001</v>
      </c>
      <c r="AU275" s="8">
        <f>SUMIFS('Aceite Virgen'!AU$6:AU$257,'Aceite Virgen'!$A$6:$A$257,"&gt;="&amp;$A275,'Aceite Virgen'!$B$6:$B$257,"&lt;="&amp;$B275)</f>
        <v>14.35</v>
      </c>
      <c r="AV275" s="8">
        <f>SUMIFS('Aceite Virgen'!AV$6:AV$257,'Aceite Virgen'!$A$6:$A$257,"&gt;="&amp;$A275,'Aceite Virgen'!$B$6:$B$257,"&lt;="&amp;$B275)</f>
        <v>9.69</v>
      </c>
      <c r="AW275" s="8">
        <f>SUMIFS('Aceite Virgen'!AW$6:AW$257,'Aceite Virgen'!$A$6:$A$257,"&gt;="&amp;$A275,'Aceite Virgen'!$B$6:$B$257,"&lt;="&amp;$B275)</f>
        <v>55.730000000000004</v>
      </c>
      <c r="BA275" s="8">
        <f>SUMIFS('Aceite Virgen'!BA$6:BA$257,'Aceite Virgen'!$A$6:$A$257,"&gt;="&amp;A275,'Aceite Virgen'!$B$6:$B$257,"&lt;="&amp;B275)</f>
        <v>12.540000000000001</v>
      </c>
      <c r="BB275" s="8">
        <f>SUMIFS('Aceite Virgen'!BB$6:BB$257,'Aceite Virgen'!$A$6:$A$257,"&gt;="&amp;$A275,'Aceite Virgen'!$B$6:$B$257,"&lt;="&amp;$B275)</f>
        <v>12</v>
      </c>
      <c r="BC275" s="8">
        <f>SUMIFS('Aceite Virgen'!BC$6:BC$257,'Aceite Virgen'!$A$6:$A$257,"&gt;="&amp;$A275,'Aceite Virgen'!$B$6:$B$257,"&lt;="&amp;$B275)</f>
        <v>10.71</v>
      </c>
      <c r="BD275" s="8">
        <f>SUMIFS('Aceite Virgen'!BD$6:BD$257,'Aceite Virgen'!$A$6:$A$257,"&gt;="&amp;$A275,'Aceite Virgen'!$B$6:$B$257,"&lt;="&amp;$B275)</f>
        <v>47.61</v>
      </c>
      <c r="BH275" s="8">
        <f>SUMIFS('Aceite Virgen'!BH$6:BH$257,'Aceite Virgen'!$A$6:$A$257,"&gt;="&amp;$A275,'Aceite Virgen'!$B$6:$B$257,"&lt;="&amp;$B275)</f>
        <v>14.649999999999999</v>
      </c>
      <c r="BI275" s="8">
        <f>SUMIFS('Aceite Virgen'!BI$6:BI$257,'Aceite Virgen'!$A$6:$A$257,"&gt;="&amp;$A275,'Aceite Virgen'!$B$6:$B$257,"&lt;="&amp;$B275)</f>
        <v>11.940000000000001</v>
      </c>
      <c r="BJ275" s="8">
        <f>SUMIFS('Aceite Virgen'!BJ$6:BJ$257,'Aceite Virgen'!$A$6:$A$257,"&gt;="&amp;$A275,'Aceite Virgen'!$B$6:$B$257,"&lt;="&amp;$B275)</f>
        <v>12.9</v>
      </c>
      <c r="BK275" s="8">
        <f>SUMIFS('Aceite Virgen'!BK$6:BK$257,'Aceite Virgen'!$A$6:$A$257,"&gt;="&amp;$A275,'Aceite Virgen'!$B$6:$B$257,"&lt;="&amp;$B275)</f>
        <v>72.16</v>
      </c>
      <c r="BO275" s="8">
        <f>SUMIFS('Aceite Virgen'!BO$6:BO$257,'Aceite Virgen'!$A$6:$A$257,"&gt;="&amp;$A275,'Aceite Virgen'!$B$6:$B$257,"&lt;="&amp;$B275)</f>
        <v>13.6</v>
      </c>
      <c r="BP275" s="8">
        <f>SUMIFS('Aceite Virgen'!BP$6:BP$257,'Aceite Virgen'!$A$6:$A$257,"&gt;="&amp;$A275,'Aceite Virgen'!$B$6:$B$257,"&lt;="&amp;$B275)</f>
        <v>21.1</v>
      </c>
      <c r="BQ275" s="8">
        <f>SUMIFS('Aceite Virgen'!BQ$6:BQ$257,'Aceite Virgen'!$A$6:$A$257,"&gt;="&amp;$A275,'Aceite Virgen'!$B$6:$B$257,"&lt;="&amp;$B275)</f>
        <v>12.530000000000001</v>
      </c>
      <c r="BR275" s="8">
        <f>SUMIFS('Aceite Virgen'!BR$6:BR$257,'Aceite Virgen'!$A$6:$A$257,"&gt;="&amp;$A275,'Aceite Virgen'!$B$6:$B$257,"&lt;="&amp;$B275)</f>
        <v>27.99</v>
      </c>
      <c r="BV275" s="8">
        <f>SUMIFS('Aceite Virgen'!BV$6:BV$257,'Aceite Virgen'!$A$6:$A$257,"&gt;="&amp;$A275,'Aceite Virgen'!$B$6:$B$257,"&lt;="&amp;$B275)</f>
        <v>11.469999999999999</v>
      </c>
      <c r="BW275" s="8">
        <f>SUMIFS('Aceite Virgen'!BW$6:BW$257,'Aceite Virgen'!$A$6:$A$257,"&gt;="&amp;$A275,'Aceite Virgen'!$B$6:$B$257,"&lt;="&amp;$B275)</f>
        <v>3.52</v>
      </c>
      <c r="BX275" s="8">
        <f>SUMIFS('Aceite Virgen'!BX$6:BX$257,'Aceite Virgen'!$A$6:$A$257,"&gt;="&amp;$A275,'Aceite Virgen'!$B$6:$B$257,"&lt;="&amp;$B275)</f>
        <v>11.59</v>
      </c>
      <c r="BY275" s="8">
        <f>SUMIFS('Aceite Virgen'!BY$6:BY$257,'Aceite Virgen'!$A$6:$A$257,"&gt;="&amp;$A275,'Aceite Virgen'!$B$6:$B$257,"&lt;="&amp;$B275)</f>
        <v>44.73</v>
      </c>
      <c r="CC275" s="8">
        <f>SUMIFS('Aceite Virgen'!CC$6:CC$257,'Aceite Virgen'!$A$6:$A$257,"&gt;="&amp;$A275,'Aceite Virgen'!$B$6:$B$257,"&lt;="&amp;$B275)</f>
        <v>5.0599999999999996</v>
      </c>
      <c r="CD275" s="8">
        <f>SUMIFS('Aceite Virgen'!CD$6:CD$257,'Aceite Virgen'!$A$6:$A$257,"&gt;="&amp;$A275,'Aceite Virgen'!$B$6:$B$257,"&lt;="&amp;$B275)</f>
        <v>1.05</v>
      </c>
      <c r="CE275" s="8">
        <f>SUMIFS('Aceite Virgen'!CE$6:CE$257,'Aceite Virgen'!$A$6:$A$257,"&gt;="&amp;$A275,'Aceite Virgen'!$B$6:$B$257,"&lt;="&amp;$B275)</f>
        <v>5.45</v>
      </c>
      <c r="CF275" s="8">
        <f>SUMIFS('Aceite Virgen'!CF$6:CF$257,'Aceite Virgen'!$A$6:$A$257,"&gt;="&amp;$A275,'Aceite Virgen'!$B$6:$B$257,"&lt;="&amp;$B275)</f>
        <v>7.76</v>
      </c>
      <c r="CJ275" s="8">
        <f>SUMIFS('Aceite Virgen'!CJ$6:CJ$257,'Aceite Virgen'!$A$6:$A$257,"&gt;="&amp;$A275,'Aceite Virgen'!$B$6:$B$257,"&lt;="&amp;$B275)</f>
        <v>0.19</v>
      </c>
      <c r="CK275" s="8">
        <f>SUMIFS('Aceite Virgen'!CK$6:CK$257,'Aceite Virgen'!$A$6:$A$257,"&gt;="&amp;$A275,'Aceite Virgen'!$B$6:$B$257,"&lt;="&amp;$B275)</f>
        <v>0</v>
      </c>
      <c r="CL275" s="8">
        <f>SUMIFS('Aceite Virgen'!CL$6:CL$257,'Aceite Virgen'!$A$6:$A$257,"&gt;="&amp;$A275,'Aceite Virgen'!$B$6:$B$257,"&lt;="&amp;$B275)</f>
        <v>0.23</v>
      </c>
      <c r="CM275" s="8">
        <f>SUMIFS('Aceite Virgen'!CM$6:CM$257,'Aceite Virgen'!$A$6:$A$257,"&gt;="&amp;$A275,'Aceite Virgen'!$B$6:$B$257,"&lt;="&amp;$B275)</f>
        <v>0</v>
      </c>
      <c r="CQ275" s="8">
        <f>SUMIFS('Aceite Virgen'!CQ$6:CQ$257,'Aceite Virgen'!$A$6:$A$257,"&gt;="&amp;$A275,'Aceite Virgen'!$B$6:$B$257,"&lt;="&amp;$B275)</f>
        <v>0.55000000000000004</v>
      </c>
      <c r="CR275" s="8">
        <f>SUMIFS('Aceite Virgen'!CR$6:CR$257,'Aceite Virgen'!$A$6:$A$257,"&gt;="&amp;$A275,'Aceite Virgen'!$B$6:$B$257,"&lt;="&amp;$B275)</f>
        <v>0</v>
      </c>
      <c r="CS275" s="8">
        <f>SUMIFS('Aceite Virgen'!CS$6:CS$257,'Aceite Virgen'!$A$6:$A$257,"&gt;="&amp;$A275,'Aceite Virgen'!$B$6:$B$257,"&lt;="&amp;$B275)</f>
        <v>0.46</v>
      </c>
      <c r="CT275" s="8">
        <f>SUMIFS('Aceite Virgen'!CT$6:CT$257,'Aceite Virgen'!$A$6:$A$257,"&gt;="&amp;$A275,'Aceite Virgen'!$B$6:$B$257,"&lt;="&amp;$B275)</f>
        <v>0</v>
      </c>
      <c r="CX275" s="8">
        <f>SUMIFS('Aceite Virgen'!CX$6:CX$257,'Aceite Virgen'!$A$6:$A$257,"&gt;="&amp;$A275,'Aceite Virgen'!$B$6:$B$257,"&lt;="&amp;$B275)</f>
        <v>0.67</v>
      </c>
      <c r="CY275" s="8">
        <f>SUMIFS('Aceite Virgen'!CY$6:CY$257,'Aceite Virgen'!$A$6:$A$257,"&gt;="&amp;$A275,'Aceite Virgen'!$B$6:$B$257,"&lt;="&amp;$B275)</f>
        <v>0</v>
      </c>
      <c r="CZ275" s="8">
        <f>SUMIFS('Aceite Virgen'!CZ$6:CZ$257,'Aceite Virgen'!$A$6:$A$257,"&gt;="&amp;$A275,'Aceite Virgen'!$B$6:$B$257,"&lt;="&amp;$B275)</f>
        <v>0.94</v>
      </c>
      <c r="DA275" s="8">
        <f>SUMIFS('Aceite Virgen'!DA$6:DA$257,'Aceite Virgen'!$A$6:$A$257,"&gt;="&amp;$A275,'Aceite Virgen'!$B$6:$B$257,"&lt;="&amp;$B275)</f>
        <v>0</v>
      </c>
      <c r="DE275" s="8">
        <f>SUMIFS('Aceite Virgen'!DE$6:DE$257,'Aceite Virgen'!$A$6:$A$257,"&gt;="&amp;$A275,'Aceite Virgen'!$B$6:$B$257,"&lt;="&amp;$B275)</f>
        <v>0.24</v>
      </c>
      <c r="DF275" s="8">
        <f>SUMIFS('Aceite Virgen'!DF$6:DF$257,'Aceite Virgen'!$A$6:$A$257,"&gt;="&amp;$A275,'Aceite Virgen'!$B$6:$B$257,"&lt;="&amp;$B275)</f>
        <v>0</v>
      </c>
      <c r="DG275" s="8">
        <f>SUMIFS('Aceite Virgen'!DG$6:DG$257,'Aceite Virgen'!$A$6:$A$257,"&gt;="&amp;$A275,'Aceite Virgen'!$B$6:$B$257,"&lt;="&amp;$B275)</f>
        <v>0.13</v>
      </c>
      <c r="DH275" s="8">
        <f>SUMIFS('Aceite Virgen'!DH$6:DH$257,'Aceite Virgen'!$A$6:$A$257,"&gt;="&amp;$A275,'Aceite Virgen'!$B$6:$B$257,"&lt;="&amp;$B275)</f>
        <v>0</v>
      </c>
    </row>
    <row r="276" spans="1:112" x14ac:dyDescent="0.3">
      <c r="A276" s="14">
        <f>'TAM Aceite Virgen'!B24</f>
        <v>4.2</v>
      </c>
      <c r="B276" s="14">
        <f>'TAM Aceite Virgen'!C24</f>
        <v>4.3</v>
      </c>
      <c r="C276" s="14"/>
      <c r="D276" s="8">
        <f>SUMIFS('Aceite Virgen'!D$6:D$257,'Aceite Virgen'!$A$6:$A$257,"&gt;="&amp;$A276,'Aceite Virgen'!$B$6:$B$257,"&lt;="&amp;$B276)</f>
        <v>7.59</v>
      </c>
      <c r="E276" s="8">
        <f>SUMIFS('Aceite Virgen'!E$6:E$257,'Aceite Virgen'!$A$6:$A$257,"&gt;="&amp;$A276,'Aceite Virgen'!$B$6:$B$257,"&lt;="&amp;$B276)</f>
        <v>2.4300000000000002</v>
      </c>
      <c r="F276" s="8">
        <f>SUMIFS('Aceite Virgen'!F$6:F$257,'Aceite Virgen'!$A$6:$A$257,"&gt;="&amp;$A276,'Aceite Virgen'!$B$6:$B$257,"&lt;="&amp;$B276)</f>
        <v>9.8500000000000014</v>
      </c>
      <c r="G276" s="8">
        <f>SUMIFS('Aceite Virgen'!G$6:G$257,'Aceite Virgen'!$A$6:$A$257,"&gt;="&amp;$A276,'Aceite Virgen'!$B$6:$B$257,"&lt;="&amp;$B276)</f>
        <v>0</v>
      </c>
      <c r="H276" s="14"/>
      <c r="I276" s="14"/>
      <c r="J276" s="14"/>
      <c r="K276" s="8">
        <f>SUMIFS('Aceite Virgen'!K$6:K$257,'Aceite Virgen'!$A$6:$A$257,"&gt;="&amp;$A276,'Aceite Virgen'!$B$6:$B$257,"&lt;="&amp;$B276)</f>
        <v>40.129999999999995</v>
      </c>
      <c r="L276" s="8">
        <f>SUMIFS('Aceite Virgen'!L$6:L$257,'Aceite Virgen'!$A$6:$A$257,"&gt;="&amp;$A276,'Aceite Virgen'!$B$6:$B$257,"&lt;="&amp;$B276)</f>
        <v>0</v>
      </c>
      <c r="M276" s="8">
        <f>SUMIFS('Aceite Virgen'!M$6:M$257,'Aceite Virgen'!$A$6:$A$257,"&gt;="&amp;$A276,'Aceite Virgen'!$B$6:$B$257,"&lt;="&amp;$B276)</f>
        <v>52.21</v>
      </c>
      <c r="N276" s="8">
        <f>SUMIFS('Aceite Virgen'!N$6:N$257,'Aceite Virgen'!$A$6:$A$257,"&gt;="&amp;$A276,'Aceite Virgen'!$B$6:$B$257,"&lt;="&amp;$B276)</f>
        <v>5.86</v>
      </c>
      <c r="O276" s="14"/>
      <c r="P276" s="14"/>
      <c r="Q276" s="14"/>
      <c r="R276" s="8">
        <f>SUMIFS('Aceite Virgen'!R$6:R$257,'Aceite Virgen'!$A$6:$A$257,"&gt;="&amp;$A276,'Aceite Virgen'!$B$6:$B$257,"&lt;="&amp;$B276)</f>
        <v>16.66</v>
      </c>
      <c r="S276" s="8">
        <f>SUMIFS('Aceite Virgen'!S$6:S$257,'Aceite Virgen'!$A$6:$A$257,"&gt;="&amp;$A276,'Aceite Virgen'!$B$6:$B$257,"&lt;="&amp;$B276)</f>
        <v>4.67</v>
      </c>
      <c r="T276" s="8">
        <f>SUMIFS('Aceite Virgen'!T$6:T$257,'Aceite Virgen'!$A$6:$A$257,"&gt;="&amp;$A276,'Aceite Virgen'!$B$6:$B$257,"&lt;="&amp;$B276)</f>
        <v>21.02</v>
      </c>
      <c r="U276" s="8">
        <f>SUMIFS('Aceite Virgen'!U$6:U$257,'Aceite Virgen'!$A$6:$A$257,"&gt;="&amp;$A276,'Aceite Virgen'!$B$6:$B$257,"&lt;="&amp;$B276)</f>
        <v>5.2</v>
      </c>
      <c r="V276" s="14"/>
      <c r="W276" s="14"/>
      <c r="X276" s="14"/>
      <c r="Y276" s="8">
        <f>SUMIFS('Aceite Virgen'!Y$6:Y$257,'Aceite Virgen'!$A$6:$A$257,"&gt;="&amp;$A276,'Aceite Virgen'!$B$6:$B$257,"&lt;="&amp;$B276)</f>
        <v>7.29</v>
      </c>
      <c r="Z276" s="8">
        <f>SUMIFS('Aceite Virgen'!Z$6:Z$257,'Aceite Virgen'!$A$6:$A$257,"&gt;="&amp;$A276,'Aceite Virgen'!$B$6:$B$257,"&lt;="&amp;$B276)</f>
        <v>0.57999999999999996</v>
      </c>
      <c r="AA276" s="8">
        <f>SUMIFS('Aceite Virgen'!AA$6:AA$257,'Aceite Virgen'!$A$6:$A$257,"&gt;="&amp;$A276,'Aceite Virgen'!$B$6:$B$257,"&lt;="&amp;$B276)</f>
        <v>6.83</v>
      </c>
      <c r="AB276" s="8">
        <f>SUMIFS('Aceite Virgen'!AB$6:AB$257,'Aceite Virgen'!$A$6:$A$257,"&gt;="&amp;$A276,'Aceite Virgen'!$B$6:$B$257,"&lt;="&amp;$B276)</f>
        <v>30.86</v>
      </c>
      <c r="AC276" s="14"/>
      <c r="AD276" s="14"/>
      <c r="AE276" s="14"/>
      <c r="AF276" s="8">
        <f>SUMIFS('Aceite Virgen'!AF$6:AF$257,'Aceite Virgen'!$A$6:$A$257,"&gt;="&amp;$A276,'Aceite Virgen'!$B$6:$B$257,"&lt;="&amp;$B276)</f>
        <v>3.54</v>
      </c>
      <c r="AG276" s="8">
        <f>SUMIFS('Aceite Virgen'!AG$6:AG$257,'Aceite Virgen'!$A$6:$A$257,"&gt;="&amp;$A276,'Aceite Virgen'!$B$6:$B$257,"&lt;="&amp;$B276)</f>
        <v>2.1800000000000002</v>
      </c>
      <c r="AH276" s="8">
        <f>SUMIFS('Aceite Virgen'!AH$6:AH$257,'Aceite Virgen'!$A$6:$A$257,"&gt;="&amp;$A276,'Aceite Virgen'!$B$6:$B$257,"&lt;="&amp;$B276)</f>
        <v>3.15</v>
      </c>
      <c r="AI276" s="8">
        <f>SUMIFS('Aceite Virgen'!AI$6:AI$257,'Aceite Virgen'!$A$6:$A$257,"&gt;="&amp;$A276,'Aceite Virgen'!$B$6:$B$257,"&lt;="&amp;$B276)</f>
        <v>21.41</v>
      </c>
      <c r="AJ276" s="14"/>
      <c r="AK276" s="14"/>
      <c r="AL276" s="14"/>
      <c r="AM276" s="8">
        <f>SUMIFS('Aceite Virgen'!AM$6:AM$257,'Aceite Virgen'!$A$6:$A$257,"&gt;="&amp;$A276,'Aceite Virgen'!$B$6:$B$257,"&lt;="&amp;$B276)</f>
        <v>2.6</v>
      </c>
      <c r="AN276" s="8">
        <f>SUMIFS('Aceite Virgen'!AN$6:AN$257,'Aceite Virgen'!$A$6:$A$257,"&gt;="&amp;$A276,'Aceite Virgen'!$B$6:$B$257,"&lt;="&amp;$B276)</f>
        <v>0.95</v>
      </c>
      <c r="AO276" s="8">
        <f>SUMIFS('Aceite Virgen'!AO$6:AO$257,'Aceite Virgen'!$A$6:$A$257,"&gt;="&amp;$A276,'Aceite Virgen'!$B$6:$B$257,"&lt;="&amp;$B276)</f>
        <v>2.9400000000000004</v>
      </c>
      <c r="AP276" s="8">
        <f>SUMIFS('Aceite Virgen'!AP$6:AP$257,'Aceite Virgen'!$A$6:$A$257,"&gt;="&amp;$A276,'Aceite Virgen'!$B$6:$B$257,"&lt;="&amp;$B276)</f>
        <v>0.8</v>
      </c>
      <c r="AQ276" s="14"/>
      <c r="AR276" s="14"/>
      <c r="AT276" s="8">
        <f>SUMIFS('Aceite Virgen'!AT$6:AT$257,'Aceite Virgen'!$A$6:$A$257,"&gt;="&amp;$A276,'Aceite Virgen'!$B$6:$B$257,"&lt;="&amp;$B276)</f>
        <v>2.02</v>
      </c>
      <c r="AU276" s="8">
        <f>SUMIFS('Aceite Virgen'!AU$6:AU$257,'Aceite Virgen'!$A$6:$A$257,"&gt;="&amp;$A276,'Aceite Virgen'!$B$6:$B$257,"&lt;="&amp;$B276)</f>
        <v>0</v>
      </c>
      <c r="AV276" s="8">
        <f>SUMIFS('Aceite Virgen'!AV$6:AV$257,'Aceite Virgen'!$A$6:$A$257,"&gt;="&amp;$A276,'Aceite Virgen'!$B$6:$B$257,"&lt;="&amp;$B276)</f>
        <v>2.4</v>
      </c>
      <c r="AW276" s="8">
        <f>SUMIFS('Aceite Virgen'!AW$6:AW$257,'Aceite Virgen'!$A$6:$A$257,"&gt;="&amp;$A276,'Aceite Virgen'!$B$6:$B$257,"&lt;="&amp;$B276)</f>
        <v>0</v>
      </c>
      <c r="BA276" s="8">
        <f>SUMIFS('Aceite Virgen'!BA$6:BA$257,'Aceite Virgen'!$A$6:$A$257,"&gt;="&amp;A276,'Aceite Virgen'!$B$6:$B$257,"&lt;="&amp;B276)</f>
        <v>2.5100000000000002</v>
      </c>
      <c r="BB276" s="8">
        <f>SUMIFS('Aceite Virgen'!BB$6:BB$257,'Aceite Virgen'!$A$6:$A$257,"&gt;="&amp;$A276,'Aceite Virgen'!$B$6:$B$257,"&lt;="&amp;$B276)</f>
        <v>8.09</v>
      </c>
      <c r="BC276" s="8">
        <f>SUMIFS('Aceite Virgen'!BC$6:BC$257,'Aceite Virgen'!$A$6:$A$257,"&gt;="&amp;$A276,'Aceite Virgen'!$B$6:$B$257,"&lt;="&amp;$B276)</f>
        <v>1.9700000000000002</v>
      </c>
      <c r="BD276" s="8">
        <f>SUMIFS('Aceite Virgen'!BD$6:BD$257,'Aceite Virgen'!$A$6:$A$257,"&gt;="&amp;$A276,'Aceite Virgen'!$B$6:$B$257,"&lt;="&amp;$B276)</f>
        <v>0</v>
      </c>
      <c r="BH276" s="8">
        <f>SUMIFS('Aceite Virgen'!BH$6:BH$257,'Aceite Virgen'!$A$6:$A$257,"&gt;="&amp;$A276,'Aceite Virgen'!$B$6:$B$257,"&lt;="&amp;$B276)</f>
        <v>1.02</v>
      </c>
      <c r="BI276" s="8">
        <f>SUMIFS('Aceite Virgen'!BI$6:BI$257,'Aceite Virgen'!$A$6:$A$257,"&gt;="&amp;$A276,'Aceite Virgen'!$B$6:$B$257,"&lt;="&amp;$B276)</f>
        <v>0</v>
      </c>
      <c r="BJ276" s="8">
        <f>SUMIFS('Aceite Virgen'!BJ$6:BJ$257,'Aceite Virgen'!$A$6:$A$257,"&gt;="&amp;$A276,'Aceite Virgen'!$B$6:$B$257,"&lt;="&amp;$B276)</f>
        <v>1.07</v>
      </c>
      <c r="BK276" s="8">
        <f>SUMIFS('Aceite Virgen'!BK$6:BK$257,'Aceite Virgen'!$A$6:$A$257,"&gt;="&amp;$A276,'Aceite Virgen'!$B$6:$B$257,"&lt;="&amp;$B276)</f>
        <v>2.2999999999999998</v>
      </c>
      <c r="BO276" s="8">
        <f>SUMIFS('Aceite Virgen'!BO$6:BO$257,'Aceite Virgen'!$A$6:$A$257,"&gt;="&amp;$A276,'Aceite Virgen'!$B$6:$B$257,"&lt;="&amp;$B276)</f>
        <v>1.38</v>
      </c>
      <c r="BP276" s="8">
        <f>SUMIFS('Aceite Virgen'!BP$6:BP$257,'Aceite Virgen'!$A$6:$A$257,"&gt;="&amp;$A276,'Aceite Virgen'!$B$6:$B$257,"&lt;="&amp;$B276)</f>
        <v>3.26</v>
      </c>
      <c r="BQ276" s="8">
        <f>SUMIFS('Aceite Virgen'!BQ$6:BQ$257,'Aceite Virgen'!$A$6:$A$257,"&gt;="&amp;$A276,'Aceite Virgen'!$B$6:$B$257,"&lt;="&amp;$B276)</f>
        <v>0.56000000000000005</v>
      </c>
      <c r="BR276" s="8">
        <f>SUMIFS('Aceite Virgen'!BR$6:BR$257,'Aceite Virgen'!$A$6:$A$257,"&gt;="&amp;$A276,'Aceite Virgen'!$B$6:$B$257,"&lt;="&amp;$B276)</f>
        <v>6.95</v>
      </c>
      <c r="BV276" s="8">
        <f>SUMIFS('Aceite Virgen'!BV$6:BV$257,'Aceite Virgen'!$A$6:$A$257,"&gt;="&amp;$A276,'Aceite Virgen'!$B$6:$B$257,"&lt;="&amp;$B276)</f>
        <v>0.28000000000000003</v>
      </c>
      <c r="BW276" s="8">
        <f>SUMIFS('Aceite Virgen'!BW$6:BW$257,'Aceite Virgen'!$A$6:$A$257,"&gt;="&amp;$A276,'Aceite Virgen'!$B$6:$B$257,"&lt;="&amp;$B276)</f>
        <v>1.39</v>
      </c>
      <c r="BX276" s="8">
        <f>SUMIFS('Aceite Virgen'!BX$6:BX$257,'Aceite Virgen'!$A$6:$A$257,"&gt;="&amp;$A276,'Aceite Virgen'!$B$6:$B$257,"&lt;="&amp;$B276)</f>
        <v>0.18</v>
      </c>
      <c r="BY276" s="8">
        <f>SUMIFS('Aceite Virgen'!BY$6:BY$257,'Aceite Virgen'!$A$6:$A$257,"&gt;="&amp;$A276,'Aceite Virgen'!$B$6:$B$257,"&lt;="&amp;$B276)</f>
        <v>0</v>
      </c>
      <c r="CC276" s="8">
        <f>SUMIFS('Aceite Virgen'!CC$6:CC$257,'Aceite Virgen'!$A$6:$A$257,"&gt;="&amp;$A276,'Aceite Virgen'!$B$6:$B$257,"&lt;="&amp;$B276)</f>
        <v>0.5</v>
      </c>
      <c r="CD276" s="8">
        <f>SUMIFS('Aceite Virgen'!CD$6:CD$257,'Aceite Virgen'!$A$6:$A$257,"&gt;="&amp;$A276,'Aceite Virgen'!$B$6:$B$257,"&lt;="&amp;$B276)</f>
        <v>0</v>
      </c>
      <c r="CE276" s="8">
        <f>SUMIFS('Aceite Virgen'!CE$6:CE$257,'Aceite Virgen'!$A$6:$A$257,"&gt;="&amp;$A276,'Aceite Virgen'!$B$6:$B$257,"&lt;="&amp;$B276)</f>
        <v>0.59</v>
      </c>
      <c r="CF276" s="8">
        <f>SUMIFS('Aceite Virgen'!CF$6:CF$257,'Aceite Virgen'!$A$6:$A$257,"&gt;="&amp;$A276,'Aceite Virgen'!$B$6:$B$257,"&lt;="&amp;$B276)</f>
        <v>0</v>
      </c>
      <c r="CJ276" s="8">
        <f>SUMIFS('Aceite Virgen'!CJ$6:CJ$257,'Aceite Virgen'!$A$6:$A$257,"&gt;="&amp;$A276,'Aceite Virgen'!$B$6:$B$257,"&lt;="&amp;$B276)</f>
        <v>0.4</v>
      </c>
      <c r="CK276" s="8">
        <f>SUMIFS('Aceite Virgen'!CK$6:CK$257,'Aceite Virgen'!$A$6:$A$257,"&gt;="&amp;$A276,'Aceite Virgen'!$B$6:$B$257,"&lt;="&amp;$B276)</f>
        <v>2</v>
      </c>
      <c r="CL276" s="8">
        <f>SUMIFS('Aceite Virgen'!CL$6:CL$257,'Aceite Virgen'!$A$6:$A$257,"&gt;="&amp;$A276,'Aceite Virgen'!$B$6:$B$257,"&lt;="&amp;$B276)</f>
        <v>0.27</v>
      </c>
      <c r="CM276" s="8">
        <f>SUMIFS('Aceite Virgen'!CM$6:CM$257,'Aceite Virgen'!$A$6:$A$257,"&gt;="&amp;$A276,'Aceite Virgen'!$B$6:$B$257,"&lt;="&amp;$B276)</f>
        <v>0</v>
      </c>
      <c r="CQ276" s="8">
        <f>SUMIFS('Aceite Virgen'!CQ$6:CQ$257,'Aceite Virgen'!$A$6:$A$257,"&gt;="&amp;$A276,'Aceite Virgen'!$B$6:$B$257,"&lt;="&amp;$B276)</f>
        <v>0.13</v>
      </c>
      <c r="CR276" s="8">
        <f>SUMIFS('Aceite Virgen'!CR$6:CR$257,'Aceite Virgen'!$A$6:$A$257,"&gt;="&amp;$A276,'Aceite Virgen'!$B$6:$B$257,"&lt;="&amp;$B276)</f>
        <v>0</v>
      </c>
      <c r="CS276" s="8">
        <f>SUMIFS('Aceite Virgen'!CS$6:CS$257,'Aceite Virgen'!$A$6:$A$257,"&gt;="&amp;$A276,'Aceite Virgen'!$B$6:$B$257,"&lt;="&amp;$B276)</f>
        <v>0.16</v>
      </c>
      <c r="CT276" s="8">
        <f>SUMIFS('Aceite Virgen'!CT$6:CT$257,'Aceite Virgen'!$A$6:$A$257,"&gt;="&amp;$A276,'Aceite Virgen'!$B$6:$B$257,"&lt;="&amp;$B276)</f>
        <v>0</v>
      </c>
      <c r="CX276" s="8">
        <f>SUMIFS('Aceite Virgen'!CX$6:CX$257,'Aceite Virgen'!$A$6:$A$257,"&gt;="&amp;$A276,'Aceite Virgen'!$B$6:$B$257,"&lt;="&amp;$B276)</f>
        <v>0.33</v>
      </c>
      <c r="CY276" s="8">
        <f>SUMIFS('Aceite Virgen'!CY$6:CY$257,'Aceite Virgen'!$A$6:$A$257,"&gt;="&amp;$A276,'Aceite Virgen'!$B$6:$B$257,"&lt;="&amp;$B276)</f>
        <v>0</v>
      </c>
      <c r="CZ276" s="8">
        <f>SUMIFS('Aceite Virgen'!CZ$6:CZ$257,'Aceite Virgen'!$A$6:$A$257,"&gt;="&amp;$A276,'Aceite Virgen'!$B$6:$B$257,"&lt;="&amp;$B276)</f>
        <v>0</v>
      </c>
      <c r="DA276" s="8">
        <f>SUMIFS('Aceite Virgen'!DA$6:DA$257,'Aceite Virgen'!$A$6:$A$257,"&gt;="&amp;$A276,'Aceite Virgen'!$B$6:$B$257,"&lt;="&amp;$B276)</f>
        <v>0</v>
      </c>
      <c r="DE276" s="8">
        <f>SUMIFS('Aceite Virgen'!DE$6:DE$257,'Aceite Virgen'!$A$6:$A$257,"&gt;="&amp;$A276,'Aceite Virgen'!$B$6:$B$257,"&lt;="&amp;$B276)</f>
        <v>0.2</v>
      </c>
      <c r="DF276" s="8">
        <f>SUMIFS('Aceite Virgen'!DF$6:DF$257,'Aceite Virgen'!$A$6:$A$257,"&gt;="&amp;$A276,'Aceite Virgen'!$B$6:$B$257,"&lt;="&amp;$B276)</f>
        <v>0</v>
      </c>
      <c r="DG276" s="8">
        <f>SUMIFS('Aceite Virgen'!DG$6:DG$257,'Aceite Virgen'!$A$6:$A$257,"&gt;="&amp;$A276,'Aceite Virgen'!$B$6:$B$257,"&lt;="&amp;$B276)</f>
        <v>0.28000000000000003</v>
      </c>
      <c r="DH276" s="8">
        <f>SUMIFS('Aceite Virgen'!DH$6:DH$257,'Aceite Virgen'!$A$6:$A$257,"&gt;="&amp;$A276,'Aceite Virgen'!$B$6:$B$257,"&lt;="&amp;$B276)</f>
        <v>0</v>
      </c>
    </row>
    <row r="277" spans="1:112" x14ac:dyDescent="0.3">
      <c r="A277" s="14">
        <f>'TAM Aceite Virgen'!B25</f>
        <v>4.3</v>
      </c>
      <c r="B277" s="14">
        <f>'TAM Aceite Virgen'!C25</f>
        <v>4.4000000000000004</v>
      </c>
      <c r="C277" s="14"/>
      <c r="D277" s="8">
        <f>SUMIFS('Aceite Virgen'!D$6:D$257,'Aceite Virgen'!$A$6:$A$257,"&gt;="&amp;$A277,'Aceite Virgen'!$B$6:$B$257,"&lt;="&amp;$B277)</f>
        <v>1.1599999999999999</v>
      </c>
      <c r="E277" s="8">
        <f>SUMIFS('Aceite Virgen'!E$6:E$257,'Aceite Virgen'!$A$6:$A$257,"&gt;="&amp;$A277,'Aceite Virgen'!$B$6:$B$257,"&lt;="&amp;$B277)</f>
        <v>2.16</v>
      </c>
      <c r="F277" s="8">
        <f>SUMIFS('Aceite Virgen'!F$6:F$257,'Aceite Virgen'!$A$6:$A$257,"&gt;="&amp;$A277,'Aceite Virgen'!$B$6:$B$257,"&lt;="&amp;$B277)</f>
        <v>0.85</v>
      </c>
      <c r="G277" s="8">
        <f>SUMIFS('Aceite Virgen'!G$6:G$257,'Aceite Virgen'!$A$6:$A$257,"&gt;="&amp;$A277,'Aceite Virgen'!$B$6:$B$257,"&lt;="&amp;$B277)</f>
        <v>0</v>
      </c>
      <c r="H277" s="14"/>
      <c r="I277" s="14"/>
      <c r="J277" s="14"/>
      <c r="K277" s="8">
        <f>SUMIFS('Aceite Virgen'!K$6:K$257,'Aceite Virgen'!$A$6:$A$257,"&gt;="&amp;$A277,'Aceite Virgen'!$B$6:$B$257,"&lt;="&amp;$B277)</f>
        <v>2.97</v>
      </c>
      <c r="L277" s="8">
        <f>SUMIFS('Aceite Virgen'!L$6:L$257,'Aceite Virgen'!$A$6:$A$257,"&gt;="&amp;$A277,'Aceite Virgen'!$B$6:$B$257,"&lt;="&amp;$B277)</f>
        <v>1.53</v>
      </c>
      <c r="M277" s="8">
        <f>SUMIFS('Aceite Virgen'!M$6:M$257,'Aceite Virgen'!$A$6:$A$257,"&gt;="&amp;$A277,'Aceite Virgen'!$B$6:$B$257,"&lt;="&amp;$B277)</f>
        <v>3.6</v>
      </c>
      <c r="N277" s="8">
        <f>SUMIFS('Aceite Virgen'!N$6:N$257,'Aceite Virgen'!$A$6:$A$257,"&gt;="&amp;$A277,'Aceite Virgen'!$B$6:$B$257,"&lt;="&amp;$B277)</f>
        <v>0</v>
      </c>
      <c r="O277" s="14"/>
      <c r="P277" s="14"/>
      <c r="Q277" s="14"/>
      <c r="R277" s="8">
        <f>SUMIFS('Aceite Virgen'!R$6:R$257,'Aceite Virgen'!$A$6:$A$257,"&gt;="&amp;$A277,'Aceite Virgen'!$B$6:$B$257,"&lt;="&amp;$B277)</f>
        <v>1.37</v>
      </c>
      <c r="S277" s="8">
        <f>SUMIFS('Aceite Virgen'!S$6:S$257,'Aceite Virgen'!$A$6:$A$257,"&gt;="&amp;$A277,'Aceite Virgen'!$B$6:$B$257,"&lt;="&amp;$B277)</f>
        <v>0</v>
      </c>
      <c r="T277" s="8">
        <f>SUMIFS('Aceite Virgen'!T$6:T$257,'Aceite Virgen'!$A$6:$A$257,"&gt;="&amp;$A277,'Aceite Virgen'!$B$6:$B$257,"&lt;="&amp;$B277)</f>
        <v>1.9100000000000001</v>
      </c>
      <c r="U277" s="8">
        <f>SUMIFS('Aceite Virgen'!U$6:U$257,'Aceite Virgen'!$A$6:$A$257,"&gt;="&amp;$A277,'Aceite Virgen'!$B$6:$B$257,"&lt;="&amp;$B277)</f>
        <v>0</v>
      </c>
      <c r="V277" s="14"/>
      <c r="W277" s="14"/>
      <c r="X277" s="14"/>
      <c r="Y277" s="8">
        <f>SUMIFS('Aceite Virgen'!Y$6:Y$257,'Aceite Virgen'!$A$6:$A$257,"&gt;="&amp;$A277,'Aceite Virgen'!$B$6:$B$257,"&lt;="&amp;$B277)</f>
        <v>1.01</v>
      </c>
      <c r="Z277" s="8">
        <f>SUMIFS('Aceite Virgen'!Z$6:Z$257,'Aceite Virgen'!$A$6:$A$257,"&gt;="&amp;$A277,'Aceite Virgen'!$B$6:$B$257,"&lt;="&amp;$B277)</f>
        <v>1.82</v>
      </c>
      <c r="AA277" s="8">
        <f>SUMIFS('Aceite Virgen'!AA$6:AA$257,'Aceite Virgen'!$A$6:$A$257,"&gt;="&amp;$A277,'Aceite Virgen'!$B$6:$B$257,"&lt;="&amp;$B277)</f>
        <v>0.89</v>
      </c>
      <c r="AB277" s="8">
        <f>SUMIFS('Aceite Virgen'!AB$6:AB$257,'Aceite Virgen'!$A$6:$A$257,"&gt;="&amp;$A277,'Aceite Virgen'!$B$6:$B$257,"&lt;="&amp;$B277)</f>
        <v>0</v>
      </c>
      <c r="AC277" s="14"/>
      <c r="AD277" s="14"/>
      <c r="AE277" s="14"/>
      <c r="AF277" s="8">
        <f>SUMIFS('Aceite Virgen'!AF$6:AF$257,'Aceite Virgen'!$A$6:$A$257,"&gt;="&amp;$A277,'Aceite Virgen'!$B$6:$B$257,"&lt;="&amp;$B277)</f>
        <v>0.05</v>
      </c>
      <c r="AG277" s="8">
        <f>SUMIFS('Aceite Virgen'!AG$6:AG$257,'Aceite Virgen'!$A$6:$A$257,"&gt;="&amp;$A277,'Aceite Virgen'!$B$6:$B$257,"&lt;="&amp;$B277)</f>
        <v>0</v>
      </c>
      <c r="AH277" s="8">
        <f>SUMIFS('Aceite Virgen'!AH$6:AH$257,'Aceite Virgen'!$A$6:$A$257,"&gt;="&amp;$A277,'Aceite Virgen'!$B$6:$B$257,"&lt;="&amp;$B277)</f>
        <v>0.06</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0</v>
      </c>
      <c r="AO277" s="8">
        <f>SUMIFS('Aceite Virgen'!AO$6:AO$257,'Aceite Virgen'!$A$6:$A$257,"&gt;="&amp;$A277,'Aceite Virgen'!$B$6:$B$257,"&lt;="&amp;$B277)</f>
        <v>0.5</v>
      </c>
      <c r="AP277" s="8">
        <f>SUMIFS('Aceite Virgen'!AP$6:AP$257,'Aceite Virgen'!$A$6:$A$257,"&gt;="&amp;$A277,'Aceite Virgen'!$B$6:$B$257,"&lt;="&amp;$B277)</f>
        <v>0</v>
      </c>
      <c r="AQ277" s="14"/>
      <c r="AR277" s="14"/>
      <c r="AT277" s="8">
        <f>SUMIFS('Aceite Virgen'!AT$6:AT$257,'Aceite Virgen'!$A$6:$A$257,"&gt;="&amp;$A277,'Aceite Virgen'!$B$6:$B$257,"&lt;="&amp;$B277)</f>
        <v>0.45</v>
      </c>
      <c r="AU277" s="8">
        <f>SUMIFS('Aceite Virgen'!AU$6:AU$257,'Aceite Virgen'!$A$6:$A$257,"&gt;="&amp;$A277,'Aceite Virgen'!$B$6:$B$257,"&lt;="&amp;$B277)</f>
        <v>0.91</v>
      </c>
      <c r="AV277" s="8">
        <f>SUMIFS('Aceite Virgen'!AV$6:AV$257,'Aceite Virgen'!$A$6:$A$257,"&gt;="&amp;$A277,'Aceite Virgen'!$B$6:$B$257,"&lt;="&amp;$B277)</f>
        <v>0.43</v>
      </c>
      <c r="AW277" s="8">
        <f>SUMIFS('Aceite Virgen'!AW$6:AW$257,'Aceite Virgen'!$A$6:$A$257,"&gt;="&amp;$A277,'Aceite Virgen'!$B$6:$B$257,"&lt;="&amp;$B277)</f>
        <v>0</v>
      </c>
      <c r="BA277" s="8">
        <f>SUMIFS('Aceite Virgen'!BA$6:BA$257,'Aceite Virgen'!$A$6:$A$257,"&gt;="&amp;A277,'Aceite Virgen'!$B$6:$B$257,"&lt;="&amp;B277)</f>
        <v>0.75</v>
      </c>
      <c r="BB277" s="8">
        <f>SUMIFS('Aceite Virgen'!BB$6:BB$257,'Aceite Virgen'!$A$6:$A$257,"&gt;="&amp;$A277,'Aceite Virgen'!$B$6:$B$257,"&lt;="&amp;$B277)</f>
        <v>0.99</v>
      </c>
      <c r="BC277" s="8">
        <f>SUMIFS('Aceite Virgen'!BC$6:BC$257,'Aceite Virgen'!$A$6:$A$257,"&gt;="&amp;$A277,'Aceite Virgen'!$B$6:$B$257,"&lt;="&amp;$B277)</f>
        <v>0.77</v>
      </c>
      <c r="BD277" s="8">
        <f>SUMIFS('Aceite Virgen'!BD$6:BD$257,'Aceite Virgen'!$A$6:$A$257,"&gt;="&amp;$A277,'Aceite Virgen'!$B$6:$B$257,"&lt;="&amp;$B277)</f>
        <v>0</v>
      </c>
      <c r="BH277" s="8">
        <f>SUMIFS('Aceite Virgen'!BH$6:BH$257,'Aceite Virgen'!$A$6:$A$257,"&gt;="&amp;$A277,'Aceite Virgen'!$B$6:$B$257,"&lt;="&amp;$B277)</f>
        <v>0.39</v>
      </c>
      <c r="BI277" s="8">
        <f>SUMIFS('Aceite Virgen'!BI$6:BI$257,'Aceite Virgen'!$A$6:$A$257,"&gt;="&amp;$A277,'Aceite Virgen'!$B$6:$B$257,"&lt;="&amp;$B277)</f>
        <v>3.39</v>
      </c>
      <c r="BJ277" s="8">
        <f>SUMIFS('Aceite Virgen'!BJ$6:BJ$257,'Aceite Virgen'!$A$6:$A$257,"&gt;="&amp;$A277,'Aceite Virgen'!$B$6:$B$257,"&lt;="&amp;$B277)</f>
        <v>0.17</v>
      </c>
      <c r="BK277" s="8">
        <f>SUMIFS('Aceite Virgen'!BK$6:BK$257,'Aceite Virgen'!$A$6:$A$257,"&gt;="&amp;$A277,'Aceite Virgen'!$B$6:$B$257,"&lt;="&amp;$B277)</f>
        <v>0</v>
      </c>
      <c r="BO277" s="8">
        <f>SUMIFS('Aceite Virgen'!BO$6:BO$257,'Aceite Virgen'!$A$6:$A$257,"&gt;="&amp;$A277,'Aceite Virgen'!$B$6:$B$257,"&lt;="&amp;$B277)</f>
        <v>0.98</v>
      </c>
      <c r="BP277" s="8">
        <f>SUMIFS('Aceite Virgen'!BP$6:BP$257,'Aceite Virgen'!$A$6:$A$257,"&gt;="&amp;$A277,'Aceite Virgen'!$B$6:$B$257,"&lt;="&amp;$B277)</f>
        <v>7.93</v>
      </c>
      <c r="BQ277" s="8">
        <f>SUMIFS('Aceite Virgen'!BQ$6:BQ$257,'Aceite Virgen'!$A$6:$A$257,"&gt;="&amp;$A277,'Aceite Virgen'!$B$6:$B$257,"&lt;="&amp;$B277)</f>
        <v>0.61</v>
      </c>
      <c r="BR277" s="8">
        <f>SUMIFS('Aceite Virgen'!BR$6:BR$257,'Aceite Virgen'!$A$6:$A$257,"&gt;="&amp;$A277,'Aceite Virgen'!$B$6:$B$257,"&lt;="&amp;$B277)</f>
        <v>0</v>
      </c>
      <c r="BV277" s="8">
        <f>SUMIFS('Aceite Virgen'!BV$6:BV$257,'Aceite Virgen'!$A$6:$A$257,"&gt;="&amp;$A277,'Aceite Virgen'!$B$6:$B$257,"&lt;="&amp;$B277)</f>
        <v>0.66999999999999993</v>
      </c>
      <c r="BW277" s="8">
        <f>SUMIFS('Aceite Virgen'!BW$6:BW$257,'Aceite Virgen'!$A$6:$A$257,"&gt;="&amp;$A277,'Aceite Virgen'!$B$6:$B$257,"&lt;="&amp;$B277)</f>
        <v>1.47</v>
      </c>
      <c r="BX277" s="8">
        <f>SUMIFS('Aceite Virgen'!BX$6:BX$257,'Aceite Virgen'!$A$6:$A$257,"&gt;="&amp;$A277,'Aceite Virgen'!$B$6:$B$257,"&lt;="&amp;$B277)</f>
        <v>0.35</v>
      </c>
      <c r="BY277" s="8">
        <f>SUMIFS('Aceite Virgen'!BY$6:BY$257,'Aceite Virgen'!$A$6:$A$257,"&gt;="&amp;$A277,'Aceite Virgen'!$B$6:$B$257,"&lt;="&amp;$B277)</f>
        <v>0</v>
      </c>
      <c r="CC277" s="8">
        <f>SUMIFS('Aceite Virgen'!CC$6:CC$257,'Aceite Virgen'!$A$6:$A$257,"&gt;="&amp;$A277,'Aceite Virgen'!$B$6:$B$257,"&lt;="&amp;$B277)</f>
        <v>7.0000000000000007E-2</v>
      </c>
      <c r="CD277" s="8">
        <f>SUMIFS('Aceite Virgen'!CD$6:CD$257,'Aceite Virgen'!$A$6:$A$257,"&gt;="&amp;$A277,'Aceite Virgen'!$B$6:$B$257,"&lt;="&amp;$B277)</f>
        <v>0.83</v>
      </c>
      <c r="CE277" s="8">
        <f>SUMIFS('Aceite Virgen'!CE$6:CE$257,'Aceite Virgen'!$A$6:$A$257,"&gt;="&amp;$A277,'Aceite Virgen'!$B$6:$B$257,"&lt;="&amp;$B277)</f>
        <v>0</v>
      </c>
      <c r="CF277" s="8">
        <f>SUMIFS('Aceite Virgen'!CF$6:CF$257,'Aceite Virgen'!$A$6:$A$257,"&gt;="&amp;$A277,'Aceite Virgen'!$B$6:$B$257,"&lt;="&amp;$B277)</f>
        <v>0</v>
      </c>
      <c r="CJ277" s="8">
        <f>SUMIFS('Aceite Virgen'!CJ$6:CJ$257,'Aceite Virgen'!$A$6:$A$257,"&gt;="&amp;$A277,'Aceite Virgen'!$B$6:$B$257,"&lt;="&amp;$B277)</f>
        <v>0.9</v>
      </c>
      <c r="CK277" s="8">
        <f>SUMIFS('Aceite Virgen'!CK$6:CK$257,'Aceite Virgen'!$A$6:$A$257,"&gt;="&amp;$A277,'Aceite Virgen'!$B$6:$B$257,"&lt;="&amp;$B277)</f>
        <v>3.32</v>
      </c>
      <c r="CL277" s="8">
        <f>SUMIFS('Aceite Virgen'!CL$6:CL$257,'Aceite Virgen'!$A$6:$A$257,"&gt;="&amp;$A277,'Aceite Virgen'!$B$6:$B$257,"&lt;="&amp;$B277)</f>
        <v>0.46</v>
      </c>
      <c r="CM277" s="8">
        <f>SUMIFS('Aceite Virgen'!CM$6:CM$257,'Aceite Virgen'!$A$6:$A$257,"&gt;="&amp;$A277,'Aceite Virgen'!$B$6:$B$257,"&lt;="&amp;$B277)</f>
        <v>3.74</v>
      </c>
      <c r="CQ277" s="8">
        <f>SUMIFS('Aceite Virgen'!CQ$6:CQ$257,'Aceite Virgen'!$A$6:$A$257,"&gt;="&amp;$A277,'Aceite Virgen'!$B$6:$B$257,"&lt;="&amp;$B277)</f>
        <v>1.99</v>
      </c>
      <c r="CR277" s="8">
        <f>SUMIFS('Aceite Virgen'!CR$6:CR$257,'Aceite Virgen'!$A$6:$A$257,"&gt;="&amp;$A277,'Aceite Virgen'!$B$6:$B$257,"&lt;="&amp;$B277)</f>
        <v>1.71</v>
      </c>
      <c r="CS277" s="8">
        <f>SUMIFS('Aceite Virgen'!CS$6:CS$257,'Aceite Virgen'!$A$6:$A$257,"&gt;="&amp;$A277,'Aceite Virgen'!$B$6:$B$257,"&lt;="&amp;$B277)</f>
        <v>2.2000000000000002</v>
      </c>
      <c r="CT277" s="8">
        <f>SUMIFS('Aceite Virgen'!CT$6:CT$257,'Aceite Virgen'!$A$6:$A$257,"&gt;="&amp;$A277,'Aceite Virgen'!$B$6:$B$257,"&lt;="&amp;$B277)</f>
        <v>0</v>
      </c>
      <c r="CX277" s="8">
        <f>SUMIFS('Aceite Virgen'!CX$6:CX$257,'Aceite Virgen'!$A$6:$A$257,"&gt;="&amp;$A277,'Aceite Virgen'!$B$6:$B$257,"&lt;="&amp;$B277)</f>
        <v>0.6</v>
      </c>
      <c r="CY277" s="8">
        <f>SUMIFS('Aceite Virgen'!CY$6:CY$257,'Aceite Virgen'!$A$6:$A$257,"&gt;="&amp;$A277,'Aceite Virgen'!$B$6:$B$257,"&lt;="&amp;$B277)</f>
        <v>0</v>
      </c>
      <c r="CZ277" s="8">
        <f>SUMIFS('Aceite Virgen'!CZ$6:CZ$257,'Aceite Virgen'!$A$6:$A$257,"&gt;="&amp;$A277,'Aceite Virgen'!$B$6:$B$257,"&lt;="&amp;$B277)</f>
        <v>0.84</v>
      </c>
      <c r="DA277" s="8">
        <f>SUMIFS('Aceite Virgen'!DA$6:DA$257,'Aceite Virgen'!$A$6:$A$257,"&gt;="&amp;$A277,'Aceite Virgen'!$B$6:$B$257,"&lt;="&amp;$B277)</f>
        <v>0</v>
      </c>
      <c r="DE277" s="8">
        <f>SUMIFS('Aceite Virgen'!DE$6:DE$257,'Aceite Virgen'!$A$6:$A$257,"&gt;="&amp;$A277,'Aceite Virgen'!$B$6:$B$257,"&lt;="&amp;$B277)</f>
        <v>1.29</v>
      </c>
      <c r="DF277" s="8">
        <f>SUMIFS('Aceite Virgen'!DF$6:DF$257,'Aceite Virgen'!$A$6:$A$257,"&gt;="&amp;$A277,'Aceite Virgen'!$B$6:$B$257,"&lt;="&amp;$B277)</f>
        <v>1.24</v>
      </c>
      <c r="DG277" s="8">
        <f>SUMIFS('Aceite Virgen'!DG$6:DG$257,'Aceite Virgen'!$A$6:$A$257,"&gt;="&amp;$A277,'Aceite Virgen'!$B$6:$B$257,"&lt;="&amp;$B277)</f>
        <v>1.46</v>
      </c>
      <c r="DH277" s="8">
        <f>SUMIFS('Aceite Virgen'!DH$6:DH$257,'Aceite Virgen'!$A$6:$A$257,"&gt;="&amp;$A277,'Aceite Virgen'!$B$6:$B$257,"&lt;="&amp;$B277)</f>
        <v>0</v>
      </c>
    </row>
    <row r="278" spans="1:112" x14ac:dyDescent="0.3">
      <c r="A278" s="14">
        <f>'TAM Aceite Virgen'!B26</f>
        <v>4.4000000000000004</v>
      </c>
      <c r="B278" s="14">
        <f>'TAM Aceite Virgen'!C26</f>
        <v>4.5</v>
      </c>
      <c r="C278" s="14"/>
      <c r="D278" s="8">
        <f>SUMIFS('Aceite Virgen'!D$6:D$257,'Aceite Virgen'!$A$6:$A$257,"&gt;="&amp;$A278,'Aceite Virgen'!$B$6:$B$257,"&lt;="&amp;$B278)</f>
        <v>1.25</v>
      </c>
      <c r="E278" s="8">
        <f>SUMIFS('Aceite Virgen'!E$6:E$257,'Aceite Virgen'!$A$6:$A$257,"&gt;="&amp;$A278,'Aceite Virgen'!$B$6:$B$257,"&lt;="&amp;$B278)</f>
        <v>0</v>
      </c>
      <c r="F278" s="8">
        <f>SUMIFS('Aceite Virgen'!F$6:F$257,'Aceite Virgen'!$A$6:$A$257,"&gt;="&amp;$A278,'Aceite Virgen'!$B$6:$B$257,"&lt;="&amp;$B278)</f>
        <v>1.45</v>
      </c>
      <c r="G278" s="8">
        <f>SUMIFS('Aceite Virgen'!G$6:G$257,'Aceite Virgen'!$A$6:$A$257,"&gt;="&amp;$A278,'Aceite Virgen'!$B$6:$B$257,"&lt;="&amp;$B278)</f>
        <v>0</v>
      </c>
      <c r="H278" s="14"/>
      <c r="I278" s="14"/>
      <c r="J278" s="14"/>
      <c r="K278" s="8">
        <f>SUMIFS('Aceite Virgen'!K$6:K$257,'Aceite Virgen'!$A$6:$A$257,"&gt;="&amp;$A278,'Aceite Virgen'!$B$6:$B$257,"&lt;="&amp;$B278)</f>
        <v>0.4</v>
      </c>
      <c r="L278" s="8">
        <f>SUMIFS('Aceite Virgen'!L$6:L$257,'Aceite Virgen'!$A$6:$A$257,"&gt;="&amp;$A278,'Aceite Virgen'!$B$6:$B$257,"&lt;="&amp;$B278)</f>
        <v>0</v>
      </c>
      <c r="M278" s="8">
        <f>SUMIFS('Aceite Virgen'!M$6:M$257,'Aceite Virgen'!$A$6:$A$257,"&gt;="&amp;$A278,'Aceite Virgen'!$B$6:$B$257,"&lt;="&amp;$B278)</f>
        <v>0</v>
      </c>
      <c r="N278" s="8">
        <f>SUMIFS('Aceite Virgen'!N$6:N$257,'Aceite Virgen'!$A$6:$A$257,"&gt;="&amp;$A278,'Aceite Virgen'!$B$6:$B$257,"&lt;="&amp;$B278)</f>
        <v>4.53</v>
      </c>
      <c r="O278" s="14"/>
      <c r="P278" s="14"/>
      <c r="Q278" s="14"/>
      <c r="R278" s="8">
        <f>SUMIFS('Aceite Virgen'!R$6:R$257,'Aceite Virgen'!$A$6:$A$257,"&gt;="&amp;$A278,'Aceite Virgen'!$B$6:$B$257,"&lt;="&amp;$B278)</f>
        <v>1.5899999999999999</v>
      </c>
      <c r="S278" s="8">
        <f>SUMIFS('Aceite Virgen'!S$6:S$257,'Aceite Virgen'!$A$6:$A$257,"&gt;="&amp;$A278,'Aceite Virgen'!$B$6:$B$257,"&lt;="&amp;$B278)</f>
        <v>6.3800000000000008</v>
      </c>
      <c r="T278" s="8">
        <f>SUMIFS('Aceite Virgen'!T$6:T$257,'Aceite Virgen'!$A$6:$A$257,"&gt;="&amp;$A278,'Aceite Virgen'!$B$6:$B$257,"&lt;="&amp;$B278)</f>
        <v>0.79999999999999993</v>
      </c>
      <c r="U278" s="8">
        <f>SUMIFS('Aceite Virgen'!U$6:U$257,'Aceite Virgen'!$A$6:$A$257,"&gt;="&amp;$A278,'Aceite Virgen'!$B$6:$B$257,"&lt;="&amp;$B278)</f>
        <v>0</v>
      </c>
      <c r="V278" s="14"/>
      <c r="W278" s="14"/>
      <c r="X278" s="14"/>
      <c r="Y278" s="8">
        <f>SUMIFS('Aceite Virgen'!Y$6:Y$257,'Aceite Virgen'!$A$6:$A$257,"&gt;="&amp;$A278,'Aceite Virgen'!$B$6:$B$257,"&lt;="&amp;$B278)</f>
        <v>0.92999999999999994</v>
      </c>
      <c r="Z278" s="8">
        <f>SUMIFS('Aceite Virgen'!Z$6:Z$257,'Aceite Virgen'!$A$6:$A$257,"&gt;="&amp;$A278,'Aceite Virgen'!$B$6:$B$257,"&lt;="&amp;$B278)</f>
        <v>1.47</v>
      </c>
      <c r="AA278" s="8">
        <f>SUMIFS('Aceite Virgen'!AA$6:AA$257,'Aceite Virgen'!$A$6:$A$257,"&gt;="&amp;$A278,'Aceite Virgen'!$B$6:$B$257,"&lt;="&amp;$B278)</f>
        <v>0.74</v>
      </c>
      <c r="AB278" s="8">
        <f>SUMIFS('Aceite Virgen'!AB$6:AB$257,'Aceite Virgen'!$A$6:$A$257,"&gt;="&amp;$A278,'Aceite Virgen'!$B$6:$B$257,"&lt;="&amp;$B278)</f>
        <v>0</v>
      </c>
      <c r="AC278" s="14"/>
      <c r="AD278" s="14"/>
      <c r="AE278" s="14"/>
      <c r="AF278" s="8">
        <f>SUMIFS('Aceite Virgen'!AF$6:AF$257,'Aceite Virgen'!$A$6:$A$257,"&gt;="&amp;$A278,'Aceite Virgen'!$B$6:$B$257,"&lt;="&amp;$B278)</f>
        <v>0.06</v>
      </c>
      <c r="AG278" s="8">
        <f>SUMIFS('Aceite Virgen'!AG$6:AG$257,'Aceite Virgen'!$A$6:$A$257,"&gt;="&amp;$A278,'Aceite Virgen'!$B$6:$B$257,"&lt;="&amp;$B278)</f>
        <v>0.66</v>
      </c>
      <c r="AH278" s="8">
        <f>SUMIFS('Aceite Virgen'!AH$6:AH$257,'Aceite Virgen'!$A$6:$A$257,"&gt;="&amp;$A278,'Aceite Virgen'!$B$6:$B$257,"&lt;="&amp;$B278)</f>
        <v>0</v>
      </c>
      <c r="AI278" s="8">
        <f>SUMIFS('Aceite Virgen'!AI$6:AI$257,'Aceite Virgen'!$A$6:$A$257,"&gt;="&amp;$A278,'Aceite Virgen'!$B$6:$B$257,"&lt;="&amp;$B278)</f>
        <v>0</v>
      </c>
      <c r="AJ278" s="14"/>
      <c r="AK278" s="14"/>
      <c r="AL278" s="14"/>
      <c r="AM278" s="8">
        <f>SUMIFS('Aceite Virgen'!AM$6:AM$257,'Aceite Virgen'!$A$6:$A$257,"&gt;="&amp;$A278,'Aceite Virgen'!$B$6:$B$257,"&lt;="&amp;$B278)</f>
        <v>0.18</v>
      </c>
      <c r="AN278" s="8">
        <f>SUMIFS('Aceite Virgen'!AN$6:AN$257,'Aceite Virgen'!$A$6:$A$257,"&gt;="&amp;$A278,'Aceite Virgen'!$B$6:$B$257,"&lt;="&amp;$B278)</f>
        <v>0.47</v>
      </c>
      <c r="AO278" s="8">
        <f>SUMIFS('Aceite Virgen'!AO$6:AO$257,'Aceite Virgen'!$A$6:$A$257,"&gt;="&amp;$A278,'Aceite Virgen'!$B$6:$B$257,"&lt;="&amp;$B278)</f>
        <v>7.0000000000000007E-2</v>
      </c>
      <c r="AP278" s="8">
        <f>SUMIFS('Aceite Virgen'!AP$6:AP$257,'Aceite Virgen'!$A$6:$A$257,"&gt;="&amp;$A278,'Aceite Virgen'!$B$6:$B$257,"&lt;="&amp;$B278)</f>
        <v>0</v>
      </c>
      <c r="AQ278" s="14"/>
      <c r="AR278" s="14"/>
      <c r="AT278" s="8">
        <f>SUMIFS('Aceite Virgen'!AT$6:AT$257,'Aceite Virgen'!$A$6:$A$257,"&gt;="&amp;$A278,'Aceite Virgen'!$B$6:$B$257,"&lt;="&amp;$B278)</f>
        <v>0.25</v>
      </c>
      <c r="AU278" s="8">
        <f>SUMIFS('Aceite Virgen'!AU$6:AU$257,'Aceite Virgen'!$A$6:$A$257,"&gt;="&amp;$A278,'Aceite Virgen'!$B$6:$B$257,"&lt;="&amp;$B278)</f>
        <v>2.0699999999999998</v>
      </c>
      <c r="AV278" s="8">
        <f>SUMIFS('Aceite Virgen'!AV$6:AV$257,'Aceite Virgen'!$A$6:$A$257,"&gt;="&amp;$A278,'Aceite Virgen'!$B$6:$B$257,"&lt;="&amp;$B278)</f>
        <v>0.05</v>
      </c>
      <c r="AW278" s="8">
        <f>SUMIFS('Aceite Virgen'!AW$6:AW$257,'Aceite Virgen'!$A$6:$A$257,"&gt;="&amp;$A278,'Aceite Virgen'!$B$6:$B$257,"&lt;="&amp;$B278)</f>
        <v>0</v>
      </c>
      <c r="BA278" s="8">
        <f>SUMIFS('Aceite Virgen'!BA$6:BA$257,'Aceite Virgen'!$A$6:$A$257,"&gt;="&amp;A278,'Aceite Virgen'!$B$6:$B$257,"&lt;="&amp;B278)</f>
        <v>0.32</v>
      </c>
      <c r="BB278" s="8">
        <f>SUMIFS('Aceite Virgen'!BB$6:BB$257,'Aceite Virgen'!$A$6:$A$257,"&gt;="&amp;$A278,'Aceite Virgen'!$B$6:$B$257,"&lt;="&amp;$B278)</f>
        <v>0</v>
      </c>
      <c r="BC278" s="8">
        <f>SUMIFS('Aceite Virgen'!BC$6:BC$257,'Aceite Virgen'!$A$6:$A$257,"&gt;="&amp;$A278,'Aceite Virgen'!$B$6:$B$257,"&lt;="&amp;$B278)</f>
        <v>0.32</v>
      </c>
      <c r="BD278" s="8">
        <f>SUMIFS('Aceite Virgen'!BD$6:BD$257,'Aceite Virgen'!$A$6:$A$257,"&gt;="&amp;$A278,'Aceite Virgen'!$B$6:$B$257,"&lt;="&amp;$B278)</f>
        <v>0</v>
      </c>
      <c r="BH278" s="8">
        <f>SUMIFS('Aceite Virgen'!BH$6:BH$257,'Aceite Virgen'!$A$6:$A$257,"&gt;="&amp;$A278,'Aceite Virgen'!$B$6:$B$257,"&lt;="&amp;$B278)</f>
        <v>0.38</v>
      </c>
      <c r="BI278" s="8">
        <f>SUMIFS('Aceite Virgen'!BI$6:BI$257,'Aceite Virgen'!$A$6:$A$257,"&gt;="&amp;$A278,'Aceite Virgen'!$B$6:$B$257,"&lt;="&amp;$B278)</f>
        <v>0.73</v>
      </c>
      <c r="BJ278" s="8">
        <f>SUMIFS('Aceite Virgen'!BJ$6:BJ$257,'Aceite Virgen'!$A$6:$A$257,"&gt;="&amp;$A278,'Aceite Virgen'!$B$6:$B$257,"&lt;="&amp;$B278)</f>
        <v>0.37</v>
      </c>
      <c r="BK278" s="8">
        <f>SUMIFS('Aceite Virgen'!BK$6:BK$257,'Aceite Virgen'!$A$6:$A$257,"&gt;="&amp;$A278,'Aceite Virgen'!$B$6:$B$257,"&lt;="&amp;$B278)</f>
        <v>0</v>
      </c>
      <c r="BO278" s="8">
        <f>SUMIFS('Aceite Virgen'!BO$6:BO$257,'Aceite Virgen'!$A$6:$A$257,"&gt;="&amp;$A278,'Aceite Virgen'!$B$6:$B$257,"&lt;="&amp;$B278)</f>
        <v>0.21</v>
      </c>
      <c r="BP278" s="8">
        <f>SUMIFS('Aceite Virgen'!BP$6:BP$257,'Aceite Virgen'!$A$6:$A$257,"&gt;="&amp;$A278,'Aceite Virgen'!$B$6:$B$257,"&lt;="&amp;$B278)</f>
        <v>0</v>
      </c>
      <c r="BQ278" s="8">
        <f>SUMIFS('Aceite Virgen'!BQ$6:BQ$257,'Aceite Virgen'!$A$6:$A$257,"&gt;="&amp;$A278,'Aceite Virgen'!$B$6:$B$257,"&lt;="&amp;$B278)</f>
        <v>0.24</v>
      </c>
      <c r="BR278" s="8">
        <f>SUMIFS('Aceite Virgen'!BR$6:BR$257,'Aceite Virgen'!$A$6:$A$257,"&gt;="&amp;$A278,'Aceite Virgen'!$B$6:$B$257,"&lt;="&amp;$B278)</f>
        <v>0</v>
      </c>
      <c r="BV278" s="8">
        <f>SUMIFS('Aceite Virgen'!BV$6:BV$257,'Aceite Virgen'!$A$6:$A$257,"&gt;="&amp;$A278,'Aceite Virgen'!$B$6:$B$257,"&lt;="&amp;$B278)</f>
        <v>1</v>
      </c>
      <c r="BW278" s="8">
        <f>SUMIFS('Aceite Virgen'!BW$6:BW$257,'Aceite Virgen'!$A$6:$A$257,"&gt;="&amp;$A278,'Aceite Virgen'!$B$6:$B$257,"&lt;="&amp;$B278)</f>
        <v>0.76</v>
      </c>
      <c r="BX278" s="8">
        <f>SUMIFS('Aceite Virgen'!BX$6:BX$257,'Aceite Virgen'!$A$6:$A$257,"&gt;="&amp;$A278,'Aceite Virgen'!$B$6:$B$257,"&lt;="&amp;$B278)</f>
        <v>1.05</v>
      </c>
      <c r="BY278" s="8">
        <f>SUMIFS('Aceite Virgen'!BY$6:BY$257,'Aceite Virgen'!$A$6:$A$257,"&gt;="&amp;$A278,'Aceite Virgen'!$B$6:$B$257,"&lt;="&amp;$B278)</f>
        <v>0</v>
      </c>
      <c r="CC278" s="8">
        <f>SUMIFS('Aceite Virgen'!CC$6:CC$257,'Aceite Virgen'!$A$6:$A$257,"&gt;="&amp;$A278,'Aceite Virgen'!$B$6:$B$257,"&lt;="&amp;$B278)</f>
        <v>0.27</v>
      </c>
      <c r="CD278" s="8">
        <f>SUMIFS('Aceite Virgen'!CD$6:CD$257,'Aceite Virgen'!$A$6:$A$257,"&gt;="&amp;$A278,'Aceite Virgen'!$B$6:$B$257,"&lt;="&amp;$B278)</f>
        <v>0</v>
      </c>
      <c r="CE278" s="8">
        <f>SUMIFS('Aceite Virgen'!CE$6:CE$257,'Aceite Virgen'!$A$6:$A$257,"&gt;="&amp;$A278,'Aceite Virgen'!$B$6:$B$257,"&lt;="&amp;$B278)</f>
        <v>0.32</v>
      </c>
      <c r="CF278" s="8">
        <f>SUMIFS('Aceite Virgen'!CF$6:CF$257,'Aceite Virgen'!$A$6:$A$257,"&gt;="&amp;$A278,'Aceite Virgen'!$B$6:$B$257,"&lt;="&amp;$B278)</f>
        <v>0</v>
      </c>
      <c r="CJ278" s="8">
        <f>SUMIFS('Aceite Virgen'!CJ$6:CJ$257,'Aceite Virgen'!$A$6:$A$257,"&gt;="&amp;$A278,'Aceite Virgen'!$B$6:$B$257,"&lt;="&amp;$B278)</f>
        <v>0.16</v>
      </c>
      <c r="CK278" s="8">
        <f>SUMIFS('Aceite Virgen'!CK$6:CK$257,'Aceite Virgen'!$A$6:$A$257,"&gt;="&amp;$A278,'Aceite Virgen'!$B$6:$B$257,"&lt;="&amp;$B278)</f>
        <v>0</v>
      </c>
      <c r="CL278" s="8">
        <f>SUMIFS('Aceite Virgen'!CL$6:CL$257,'Aceite Virgen'!$A$6:$A$257,"&gt;="&amp;$A278,'Aceite Virgen'!$B$6:$B$257,"&lt;="&amp;$B278)</f>
        <v>0.19</v>
      </c>
      <c r="CM278" s="8">
        <f>SUMIFS('Aceite Virgen'!CM$6:CM$257,'Aceite Virgen'!$A$6:$A$257,"&gt;="&amp;$A278,'Aceite Virgen'!$B$6:$B$257,"&lt;="&amp;$B278)</f>
        <v>0</v>
      </c>
      <c r="CQ278" s="8">
        <f>SUMIFS('Aceite Virgen'!CQ$6:CQ$257,'Aceite Virgen'!$A$6:$A$257,"&gt;="&amp;$A278,'Aceite Virgen'!$B$6:$B$257,"&lt;="&amp;$B278)</f>
        <v>0</v>
      </c>
      <c r="CR278" s="8">
        <f>SUMIFS('Aceite Virgen'!CR$6:CR$257,'Aceite Virgen'!$A$6:$A$257,"&gt;="&amp;$A278,'Aceite Virgen'!$B$6:$B$257,"&lt;="&amp;$B278)</f>
        <v>0</v>
      </c>
      <c r="CS278" s="8">
        <f>SUMIFS('Aceite Virgen'!CS$6:CS$257,'Aceite Virgen'!$A$6:$A$257,"&gt;="&amp;$A278,'Aceite Virgen'!$B$6:$B$257,"&lt;="&amp;$B278)</f>
        <v>0</v>
      </c>
      <c r="CT278" s="8">
        <f>SUMIFS('Aceite Virgen'!CT$6:CT$257,'Aceite Virgen'!$A$6:$A$257,"&gt;="&amp;$A278,'Aceite Virgen'!$B$6:$B$257,"&lt;="&amp;$B278)</f>
        <v>0</v>
      </c>
      <c r="CX278" s="8">
        <f>SUMIFS('Aceite Virgen'!CX$6:CX$257,'Aceite Virgen'!$A$6:$A$257,"&gt;="&amp;$A278,'Aceite Virgen'!$B$6:$B$257,"&lt;="&amp;$B278)</f>
        <v>0.21</v>
      </c>
      <c r="CY278" s="8">
        <f>SUMIFS('Aceite Virgen'!CY$6:CY$257,'Aceite Virgen'!$A$6:$A$257,"&gt;="&amp;$A278,'Aceite Virgen'!$B$6:$B$257,"&lt;="&amp;$B278)</f>
        <v>0</v>
      </c>
      <c r="CZ278" s="8">
        <f>SUMIFS('Aceite Virgen'!CZ$6:CZ$257,'Aceite Virgen'!$A$6:$A$257,"&gt;="&amp;$A278,'Aceite Virgen'!$B$6:$B$257,"&lt;="&amp;$B278)</f>
        <v>0.3</v>
      </c>
      <c r="DA278" s="8">
        <f>SUMIFS('Aceite Virgen'!DA$6:DA$257,'Aceite Virgen'!$A$6:$A$257,"&gt;="&amp;$A278,'Aceite Virgen'!$B$6:$B$257,"&lt;="&amp;$B278)</f>
        <v>0</v>
      </c>
      <c r="DE278" s="8">
        <f>SUMIFS('Aceite Virgen'!DE$6:DE$257,'Aceite Virgen'!$A$6:$A$257,"&gt;="&amp;$A278,'Aceite Virgen'!$B$6:$B$257,"&lt;="&amp;$B278)</f>
        <v>1.03</v>
      </c>
      <c r="DF278" s="8">
        <f>SUMIFS('Aceite Virgen'!DF$6:DF$257,'Aceite Virgen'!$A$6:$A$257,"&gt;="&amp;$A278,'Aceite Virgen'!$B$6:$B$257,"&lt;="&amp;$B278)</f>
        <v>1.58</v>
      </c>
      <c r="DG278" s="8">
        <f>SUMIFS('Aceite Virgen'!DG$6:DG$257,'Aceite Virgen'!$A$6:$A$257,"&gt;="&amp;$A278,'Aceite Virgen'!$B$6:$B$257,"&lt;="&amp;$B278)</f>
        <v>0.98</v>
      </c>
      <c r="DH278" s="8">
        <f>SUMIFS('Aceite Virgen'!DH$6:DH$257,'Aceite Virgen'!$A$6:$A$257,"&gt;="&amp;$A278,'Aceite Virgen'!$B$6:$B$257,"&lt;="&amp;$B278)</f>
        <v>0</v>
      </c>
    </row>
    <row r="279" spans="1:112" x14ac:dyDescent="0.3">
      <c r="A279" s="14">
        <f>'TAM Aceite Virgen'!B27</f>
        <v>4.5</v>
      </c>
      <c r="B279" s="14">
        <f>'TAM Aceite Virgen'!C27</f>
        <v>4.5999999999999996</v>
      </c>
      <c r="C279" s="14"/>
      <c r="D279" s="8">
        <f>SUMIFS('Aceite Virgen'!D$6:D$257,'Aceite Virgen'!$A$6:$A$257,"&gt;="&amp;$A279,'Aceite Virgen'!$B$6:$B$257,"&lt;="&amp;$B279)</f>
        <v>2.5900000000000003</v>
      </c>
      <c r="E279" s="8">
        <f>SUMIFS('Aceite Virgen'!E$6:E$257,'Aceite Virgen'!$A$6:$A$257,"&gt;="&amp;$A279,'Aceite Virgen'!$B$6:$B$257,"&lt;="&amp;$B279)</f>
        <v>0.96</v>
      </c>
      <c r="F279" s="8">
        <f>SUMIFS('Aceite Virgen'!F$6:F$257,'Aceite Virgen'!$A$6:$A$257,"&gt;="&amp;$A279,'Aceite Virgen'!$B$6:$B$257,"&lt;="&amp;$B279)</f>
        <v>2.61</v>
      </c>
      <c r="G279" s="8">
        <f>SUMIFS('Aceite Virgen'!G$6:G$257,'Aceite Virgen'!$A$6:$A$257,"&gt;="&amp;$A279,'Aceite Virgen'!$B$6:$B$257,"&lt;="&amp;$B279)</f>
        <v>0</v>
      </c>
      <c r="H279" s="14"/>
      <c r="I279" s="14"/>
      <c r="J279" s="14"/>
      <c r="K279" s="8">
        <f>SUMIFS('Aceite Virgen'!K$6:K$257,'Aceite Virgen'!$A$6:$A$257,"&gt;="&amp;$A279,'Aceite Virgen'!$B$6:$B$257,"&lt;="&amp;$B279)</f>
        <v>3.51</v>
      </c>
      <c r="L279" s="8">
        <f>SUMIFS('Aceite Virgen'!L$6:L$257,'Aceite Virgen'!$A$6:$A$257,"&gt;="&amp;$A279,'Aceite Virgen'!$B$6:$B$257,"&lt;="&amp;$B279)</f>
        <v>1.79</v>
      </c>
      <c r="M279" s="8">
        <f>SUMIFS('Aceite Virgen'!M$6:M$257,'Aceite Virgen'!$A$6:$A$257,"&gt;="&amp;$A279,'Aceite Virgen'!$B$6:$B$257,"&lt;="&amp;$B279)</f>
        <v>3.3400000000000003</v>
      </c>
      <c r="N279" s="8">
        <f>SUMIFS('Aceite Virgen'!N$6:N$257,'Aceite Virgen'!$A$6:$A$257,"&gt;="&amp;$A279,'Aceite Virgen'!$B$6:$B$257,"&lt;="&amp;$B279)</f>
        <v>0</v>
      </c>
      <c r="O279" s="14"/>
      <c r="P279" s="14"/>
      <c r="Q279" s="14"/>
      <c r="R279" s="8">
        <f>SUMIFS('Aceite Virgen'!R$6:R$257,'Aceite Virgen'!$A$6:$A$257,"&gt;="&amp;$A279,'Aceite Virgen'!$B$6:$B$257,"&lt;="&amp;$B279)</f>
        <v>4.0600000000000005</v>
      </c>
      <c r="S279" s="8">
        <f>SUMIFS('Aceite Virgen'!S$6:S$257,'Aceite Virgen'!$A$6:$A$257,"&gt;="&amp;$A279,'Aceite Virgen'!$B$6:$B$257,"&lt;="&amp;$B279)</f>
        <v>2.13</v>
      </c>
      <c r="T279" s="8">
        <f>SUMIFS('Aceite Virgen'!T$6:T$257,'Aceite Virgen'!$A$6:$A$257,"&gt;="&amp;$A279,'Aceite Virgen'!$B$6:$B$257,"&lt;="&amp;$B279)</f>
        <v>5.17</v>
      </c>
      <c r="U279" s="8">
        <f>SUMIFS('Aceite Virgen'!U$6:U$257,'Aceite Virgen'!$A$6:$A$257,"&gt;="&amp;$A279,'Aceite Virgen'!$B$6:$B$257,"&lt;="&amp;$B279)</f>
        <v>0</v>
      </c>
      <c r="V279" s="14"/>
      <c r="W279" s="14"/>
      <c r="X279" s="14"/>
      <c r="Y279" s="8">
        <f>SUMIFS('Aceite Virgen'!Y$6:Y$257,'Aceite Virgen'!$A$6:$A$257,"&gt;="&amp;$A279,'Aceite Virgen'!$B$6:$B$257,"&lt;="&amp;$B279)</f>
        <v>3.38</v>
      </c>
      <c r="Z279" s="8">
        <f>SUMIFS('Aceite Virgen'!Z$6:Z$257,'Aceite Virgen'!$A$6:$A$257,"&gt;="&amp;$A279,'Aceite Virgen'!$B$6:$B$257,"&lt;="&amp;$B279)</f>
        <v>0</v>
      </c>
      <c r="AA279" s="8">
        <f>SUMIFS('Aceite Virgen'!AA$6:AA$257,'Aceite Virgen'!$A$6:$A$257,"&gt;="&amp;$A279,'Aceite Virgen'!$B$6:$B$257,"&lt;="&amp;$B279)</f>
        <v>3.27</v>
      </c>
      <c r="AB279" s="8">
        <f>SUMIFS('Aceite Virgen'!AB$6:AB$257,'Aceite Virgen'!$A$6:$A$257,"&gt;="&amp;$A279,'Aceite Virgen'!$B$6:$B$257,"&lt;="&amp;$B279)</f>
        <v>14.09</v>
      </c>
      <c r="AC279" s="14"/>
      <c r="AD279" s="14"/>
      <c r="AE279" s="14"/>
      <c r="AF279" s="8">
        <f>SUMIFS('Aceite Virgen'!AF$6:AF$257,'Aceite Virgen'!$A$6:$A$257,"&gt;="&amp;$A279,'Aceite Virgen'!$B$6:$B$257,"&lt;="&amp;$B279)</f>
        <v>1.3900000000000001</v>
      </c>
      <c r="AG279" s="8">
        <f>SUMIFS('Aceite Virgen'!AG$6:AG$257,'Aceite Virgen'!$A$6:$A$257,"&gt;="&amp;$A279,'Aceite Virgen'!$B$6:$B$257,"&lt;="&amp;$B279)</f>
        <v>0</v>
      </c>
      <c r="AH279" s="8">
        <f>SUMIFS('Aceite Virgen'!AH$6:AH$257,'Aceite Virgen'!$A$6:$A$257,"&gt;="&amp;$A279,'Aceite Virgen'!$B$6:$B$257,"&lt;="&amp;$B279)</f>
        <v>1.62</v>
      </c>
      <c r="AI279" s="8">
        <f>SUMIFS('Aceite Virgen'!AI$6:AI$257,'Aceite Virgen'!$A$6:$A$257,"&gt;="&amp;$A279,'Aceite Virgen'!$B$6:$B$257,"&lt;="&amp;$B279)</f>
        <v>0</v>
      </c>
      <c r="AJ279" s="14"/>
      <c r="AK279" s="14"/>
      <c r="AL279" s="14"/>
      <c r="AM279" s="8">
        <f>SUMIFS('Aceite Virgen'!AM$6:AM$257,'Aceite Virgen'!$A$6:$A$257,"&gt;="&amp;$A279,'Aceite Virgen'!$B$6:$B$257,"&lt;="&amp;$B279)</f>
        <v>1.03</v>
      </c>
      <c r="AN279" s="8">
        <f>SUMIFS('Aceite Virgen'!AN$6:AN$257,'Aceite Virgen'!$A$6:$A$257,"&gt;="&amp;$A279,'Aceite Virgen'!$B$6:$B$257,"&lt;="&amp;$B279)</f>
        <v>0</v>
      </c>
      <c r="AO279" s="8">
        <f>SUMIFS('Aceite Virgen'!AO$6:AO$257,'Aceite Virgen'!$A$6:$A$257,"&gt;="&amp;$A279,'Aceite Virgen'!$B$6:$B$257,"&lt;="&amp;$B279)</f>
        <v>1.26</v>
      </c>
      <c r="AP279" s="8">
        <f>SUMIFS('Aceite Virgen'!AP$6:AP$257,'Aceite Virgen'!$A$6:$A$257,"&gt;="&amp;$A279,'Aceite Virgen'!$B$6:$B$257,"&lt;="&amp;$B279)</f>
        <v>0</v>
      </c>
      <c r="AQ279" s="14"/>
      <c r="AR279" s="14"/>
      <c r="AT279" s="8">
        <f>SUMIFS('Aceite Virgen'!AT$6:AT$257,'Aceite Virgen'!$A$6:$A$257,"&gt;="&amp;$A279,'Aceite Virgen'!$B$6:$B$257,"&lt;="&amp;$B279)</f>
        <v>1.83</v>
      </c>
      <c r="AU279" s="8">
        <f>SUMIFS('Aceite Virgen'!AU$6:AU$257,'Aceite Virgen'!$A$6:$A$257,"&gt;="&amp;$A279,'Aceite Virgen'!$B$6:$B$257,"&lt;="&amp;$B279)</f>
        <v>0.82</v>
      </c>
      <c r="AV279" s="8">
        <f>SUMIFS('Aceite Virgen'!AV$6:AV$257,'Aceite Virgen'!$A$6:$A$257,"&gt;="&amp;$A279,'Aceite Virgen'!$B$6:$B$257,"&lt;="&amp;$B279)</f>
        <v>2.09</v>
      </c>
      <c r="AW279" s="8">
        <f>SUMIFS('Aceite Virgen'!AW$6:AW$257,'Aceite Virgen'!$A$6:$A$257,"&gt;="&amp;$A279,'Aceite Virgen'!$B$6:$B$257,"&lt;="&amp;$B279)</f>
        <v>0</v>
      </c>
      <c r="BA279" s="8">
        <f>SUMIFS('Aceite Virgen'!BA$6:BA$257,'Aceite Virgen'!$A$6:$A$257,"&gt;="&amp;A279,'Aceite Virgen'!$B$6:$B$257,"&lt;="&amp;B279)</f>
        <v>0.81</v>
      </c>
      <c r="BB279" s="8">
        <f>SUMIFS('Aceite Virgen'!BB$6:BB$257,'Aceite Virgen'!$A$6:$A$257,"&gt;="&amp;$A279,'Aceite Virgen'!$B$6:$B$257,"&lt;="&amp;$B279)</f>
        <v>0</v>
      </c>
      <c r="BC279" s="8">
        <f>SUMIFS('Aceite Virgen'!BC$6:BC$257,'Aceite Virgen'!$A$6:$A$257,"&gt;="&amp;$A279,'Aceite Virgen'!$B$6:$B$257,"&lt;="&amp;$B279)</f>
        <v>0.98</v>
      </c>
      <c r="BD279" s="8">
        <f>SUMIFS('Aceite Virgen'!BD$6:BD$257,'Aceite Virgen'!$A$6:$A$257,"&gt;="&amp;$A279,'Aceite Virgen'!$B$6:$B$257,"&lt;="&amp;$B279)</f>
        <v>0</v>
      </c>
      <c r="BH279" s="8">
        <f>SUMIFS('Aceite Virgen'!BH$6:BH$257,'Aceite Virgen'!$A$6:$A$257,"&gt;="&amp;$A279,'Aceite Virgen'!$B$6:$B$257,"&lt;="&amp;$B279)</f>
        <v>2.02</v>
      </c>
      <c r="BI279" s="8">
        <f>SUMIFS('Aceite Virgen'!BI$6:BI$257,'Aceite Virgen'!$A$6:$A$257,"&gt;="&amp;$A279,'Aceite Virgen'!$B$6:$B$257,"&lt;="&amp;$B279)</f>
        <v>0</v>
      </c>
      <c r="BJ279" s="8">
        <f>SUMIFS('Aceite Virgen'!BJ$6:BJ$257,'Aceite Virgen'!$A$6:$A$257,"&gt;="&amp;$A279,'Aceite Virgen'!$B$6:$B$257,"&lt;="&amp;$B279)</f>
        <v>1.8900000000000001</v>
      </c>
      <c r="BK279" s="8">
        <f>SUMIFS('Aceite Virgen'!BK$6:BK$257,'Aceite Virgen'!$A$6:$A$257,"&gt;="&amp;$A279,'Aceite Virgen'!$B$6:$B$257,"&lt;="&amp;$B279)</f>
        <v>0</v>
      </c>
      <c r="BO279" s="8">
        <f>SUMIFS('Aceite Virgen'!BO$6:BO$257,'Aceite Virgen'!$A$6:$A$257,"&gt;="&amp;$A279,'Aceite Virgen'!$B$6:$B$257,"&lt;="&amp;$B279)</f>
        <v>0.57000000000000006</v>
      </c>
      <c r="BP279" s="8">
        <f>SUMIFS('Aceite Virgen'!BP$6:BP$257,'Aceite Virgen'!$A$6:$A$257,"&gt;="&amp;$A279,'Aceite Virgen'!$B$6:$B$257,"&lt;="&amp;$B279)</f>
        <v>2.1100000000000003</v>
      </c>
      <c r="BQ279" s="8">
        <f>SUMIFS('Aceite Virgen'!BQ$6:BQ$257,'Aceite Virgen'!$A$6:$A$257,"&gt;="&amp;$A279,'Aceite Virgen'!$B$6:$B$257,"&lt;="&amp;$B279)</f>
        <v>0.53</v>
      </c>
      <c r="BR279" s="8">
        <f>SUMIFS('Aceite Virgen'!BR$6:BR$257,'Aceite Virgen'!$A$6:$A$257,"&gt;="&amp;$A279,'Aceite Virgen'!$B$6:$B$257,"&lt;="&amp;$B279)</f>
        <v>0</v>
      </c>
      <c r="BV279" s="8">
        <f>SUMIFS('Aceite Virgen'!BV$6:BV$257,'Aceite Virgen'!$A$6:$A$257,"&gt;="&amp;$A279,'Aceite Virgen'!$B$6:$B$257,"&lt;="&amp;$B279)</f>
        <v>1.24</v>
      </c>
      <c r="BW279" s="8">
        <f>SUMIFS('Aceite Virgen'!BW$6:BW$257,'Aceite Virgen'!$A$6:$A$257,"&gt;="&amp;$A279,'Aceite Virgen'!$B$6:$B$257,"&lt;="&amp;$B279)</f>
        <v>0</v>
      </c>
      <c r="BX279" s="8">
        <f>SUMIFS('Aceite Virgen'!BX$6:BX$257,'Aceite Virgen'!$A$6:$A$257,"&gt;="&amp;$A279,'Aceite Virgen'!$B$6:$B$257,"&lt;="&amp;$B279)</f>
        <v>1.53</v>
      </c>
      <c r="BY279" s="8">
        <f>SUMIFS('Aceite Virgen'!BY$6:BY$257,'Aceite Virgen'!$A$6:$A$257,"&gt;="&amp;$A279,'Aceite Virgen'!$B$6:$B$257,"&lt;="&amp;$B279)</f>
        <v>0</v>
      </c>
      <c r="CC279" s="8">
        <f>SUMIFS('Aceite Virgen'!CC$6:CC$257,'Aceite Virgen'!$A$6:$A$257,"&gt;="&amp;$A279,'Aceite Virgen'!$B$6:$B$257,"&lt;="&amp;$B279)</f>
        <v>0.16</v>
      </c>
      <c r="CD279" s="8">
        <f>SUMIFS('Aceite Virgen'!CD$6:CD$257,'Aceite Virgen'!$A$6:$A$257,"&gt;="&amp;$A279,'Aceite Virgen'!$B$6:$B$257,"&lt;="&amp;$B279)</f>
        <v>0</v>
      </c>
      <c r="CE279" s="8">
        <f>SUMIFS('Aceite Virgen'!CE$6:CE$257,'Aceite Virgen'!$A$6:$A$257,"&gt;="&amp;$A279,'Aceite Virgen'!$B$6:$B$257,"&lt;="&amp;$B279)</f>
        <v>0.19</v>
      </c>
      <c r="CF279" s="8">
        <f>SUMIFS('Aceite Virgen'!CF$6:CF$257,'Aceite Virgen'!$A$6:$A$257,"&gt;="&amp;$A279,'Aceite Virgen'!$B$6:$B$257,"&lt;="&amp;$B279)</f>
        <v>0</v>
      </c>
      <c r="CJ279" s="8">
        <f>SUMIFS('Aceite Virgen'!CJ$6:CJ$257,'Aceite Virgen'!$A$6:$A$257,"&gt;="&amp;$A279,'Aceite Virgen'!$B$6:$B$257,"&lt;="&amp;$B279)</f>
        <v>0.55000000000000004</v>
      </c>
      <c r="CK279" s="8">
        <f>SUMIFS('Aceite Virgen'!CK$6:CK$257,'Aceite Virgen'!$A$6:$A$257,"&gt;="&amp;$A279,'Aceite Virgen'!$B$6:$B$257,"&lt;="&amp;$B279)</f>
        <v>0.85</v>
      </c>
      <c r="CL279" s="8">
        <f>SUMIFS('Aceite Virgen'!CL$6:CL$257,'Aceite Virgen'!$A$6:$A$257,"&gt;="&amp;$A279,'Aceite Virgen'!$B$6:$B$257,"&lt;="&amp;$B279)</f>
        <v>0.28000000000000003</v>
      </c>
      <c r="CM279" s="8">
        <f>SUMIFS('Aceite Virgen'!CM$6:CM$257,'Aceite Virgen'!$A$6:$A$257,"&gt;="&amp;$A279,'Aceite Virgen'!$B$6:$B$257,"&lt;="&amp;$B279)</f>
        <v>0</v>
      </c>
      <c r="CQ279" s="8">
        <f>SUMIFS('Aceite Virgen'!CQ$6:CQ$257,'Aceite Virgen'!$A$6:$A$257,"&gt;="&amp;$A279,'Aceite Virgen'!$B$6:$B$257,"&lt;="&amp;$B279)</f>
        <v>1.6</v>
      </c>
      <c r="CR279" s="8">
        <f>SUMIFS('Aceite Virgen'!CR$6:CR$257,'Aceite Virgen'!$A$6:$A$257,"&gt;="&amp;$A279,'Aceite Virgen'!$B$6:$B$257,"&lt;="&amp;$B279)</f>
        <v>0</v>
      </c>
      <c r="CS279" s="8">
        <f>SUMIFS('Aceite Virgen'!CS$6:CS$257,'Aceite Virgen'!$A$6:$A$257,"&gt;="&amp;$A279,'Aceite Virgen'!$B$6:$B$257,"&lt;="&amp;$B279)</f>
        <v>2.02</v>
      </c>
      <c r="CT279" s="8">
        <f>SUMIFS('Aceite Virgen'!CT$6:CT$257,'Aceite Virgen'!$A$6:$A$257,"&gt;="&amp;$A279,'Aceite Virgen'!$B$6:$B$257,"&lt;="&amp;$B279)</f>
        <v>0</v>
      </c>
      <c r="CX279" s="8">
        <f>SUMIFS('Aceite Virgen'!CX$6:CX$257,'Aceite Virgen'!$A$6:$A$257,"&gt;="&amp;$A279,'Aceite Virgen'!$B$6:$B$257,"&lt;="&amp;$B279)</f>
        <v>0.44</v>
      </c>
      <c r="CY279" s="8">
        <f>SUMIFS('Aceite Virgen'!CY$6:CY$257,'Aceite Virgen'!$A$6:$A$257,"&gt;="&amp;$A279,'Aceite Virgen'!$B$6:$B$257,"&lt;="&amp;$B279)</f>
        <v>0</v>
      </c>
      <c r="CZ279" s="8">
        <f>SUMIFS('Aceite Virgen'!CZ$6:CZ$257,'Aceite Virgen'!$A$6:$A$257,"&gt;="&amp;$A279,'Aceite Virgen'!$B$6:$B$257,"&lt;="&amp;$B279)</f>
        <v>0.61</v>
      </c>
      <c r="DA279" s="8">
        <f>SUMIFS('Aceite Virgen'!DA$6:DA$257,'Aceite Virgen'!$A$6:$A$257,"&gt;="&amp;$A279,'Aceite Virgen'!$B$6:$B$257,"&lt;="&amp;$B279)</f>
        <v>0</v>
      </c>
      <c r="DE279" s="8">
        <f>SUMIFS('Aceite Virgen'!DE$6:DE$257,'Aceite Virgen'!$A$6:$A$257,"&gt;="&amp;$A279,'Aceite Virgen'!$B$6:$B$257,"&lt;="&amp;$B279)</f>
        <v>4.09</v>
      </c>
      <c r="DF279" s="8">
        <f>SUMIFS('Aceite Virgen'!DF$6:DF$257,'Aceite Virgen'!$A$6:$A$257,"&gt;="&amp;$A279,'Aceite Virgen'!$B$6:$B$257,"&lt;="&amp;$B279)</f>
        <v>8.14</v>
      </c>
      <c r="DG279" s="8">
        <f>SUMIFS('Aceite Virgen'!DG$6:DG$257,'Aceite Virgen'!$A$6:$A$257,"&gt;="&amp;$A279,'Aceite Virgen'!$B$6:$B$257,"&lt;="&amp;$B279)</f>
        <v>1.74</v>
      </c>
      <c r="DH279" s="8">
        <f>SUMIFS('Aceite Virgen'!DH$6:DH$257,'Aceite Virgen'!$A$6:$A$257,"&gt;="&amp;$A279,'Aceite Virgen'!$B$6:$B$257,"&lt;="&amp;$B279)</f>
        <v>0</v>
      </c>
    </row>
    <row r="280" spans="1:112" x14ac:dyDescent="0.3">
      <c r="A280" s="14">
        <f>'TAM Aceite Virgen'!B28</f>
        <v>4.5999999999999996</v>
      </c>
      <c r="B280" s="14">
        <f>'TAM Aceite Virgen'!C28</f>
        <v>4.7</v>
      </c>
      <c r="C280" s="14"/>
      <c r="D280" s="8">
        <f>SUMIFS('Aceite Virgen'!D$6:D$257,'Aceite Virgen'!$A$6:$A$257,"&gt;="&amp;$A280,'Aceite Virgen'!$B$6:$B$257,"&lt;="&amp;$B280)</f>
        <v>0</v>
      </c>
      <c r="E280" s="8">
        <f>SUMIFS('Aceite Virgen'!E$6:E$257,'Aceite Virgen'!$A$6:$A$257,"&gt;="&amp;$A280,'Aceite Virgen'!$B$6:$B$257,"&lt;="&amp;$B280)</f>
        <v>0</v>
      </c>
      <c r="F280" s="8">
        <f>SUMIFS('Aceite Virgen'!F$6:F$257,'Aceite Virgen'!$A$6:$A$257,"&gt;="&amp;$A280,'Aceite Virgen'!$B$6:$B$257,"&lt;="&amp;$B280)</f>
        <v>0</v>
      </c>
      <c r="G280" s="8">
        <f>SUMIFS('Aceite Virgen'!G$6:G$257,'Aceite Virgen'!$A$6:$A$257,"&gt;="&amp;$A280,'Aceite Virgen'!$B$6:$B$257,"&lt;="&amp;$B280)</f>
        <v>0</v>
      </c>
      <c r="H280" s="14"/>
      <c r="I280" s="14"/>
      <c r="J280" s="14"/>
      <c r="K280" s="8">
        <f>SUMIFS('Aceite Virgen'!K$6:K$257,'Aceite Virgen'!$A$6:$A$257,"&gt;="&amp;$A280,'Aceite Virgen'!$B$6:$B$257,"&lt;="&amp;$B280)</f>
        <v>0</v>
      </c>
      <c r="L280" s="8">
        <f>SUMIFS('Aceite Virgen'!L$6:L$257,'Aceite Virgen'!$A$6:$A$257,"&gt;="&amp;$A280,'Aceite Virgen'!$B$6:$B$257,"&lt;="&amp;$B280)</f>
        <v>0</v>
      </c>
      <c r="M280" s="8">
        <f>SUMIFS('Aceite Virgen'!M$6:M$257,'Aceite Virgen'!$A$6:$A$257,"&gt;="&amp;$A280,'Aceite Virgen'!$B$6:$B$257,"&lt;="&amp;$B280)</f>
        <v>0</v>
      </c>
      <c r="N280" s="8">
        <f>SUMIFS('Aceite Virgen'!N$6:N$257,'Aceite Virgen'!$A$6:$A$257,"&gt;="&amp;$A280,'Aceite Virgen'!$B$6:$B$257,"&lt;="&amp;$B280)</f>
        <v>0</v>
      </c>
      <c r="O280" s="14"/>
      <c r="P280" s="14"/>
      <c r="Q280" s="14"/>
      <c r="R280" s="8">
        <f>SUMIFS('Aceite Virgen'!R$6:R$257,'Aceite Virgen'!$A$6:$A$257,"&gt;="&amp;$A280,'Aceite Virgen'!$B$6:$B$257,"&lt;="&amp;$B280)</f>
        <v>0</v>
      </c>
      <c r="S280" s="8">
        <f>SUMIFS('Aceite Virgen'!S$6:S$257,'Aceite Virgen'!$A$6:$A$257,"&gt;="&amp;$A280,'Aceite Virgen'!$B$6:$B$257,"&lt;="&amp;$B280)</f>
        <v>0</v>
      </c>
      <c r="T280" s="8">
        <f>SUMIFS('Aceite Virgen'!T$6:T$257,'Aceite Virgen'!$A$6:$A$257,"&gt;="&amp;$A280,'Aceite Virgen'!$B$6:$B$257,"&lt;="&amp;$B280)</f>
        <v>0</v>
      </c>
      <c r="U280" s="8">
        <f>SUMIFS('Aceite Virgen'!U$6:U$257,'Aceite Virgen'!$A$6:$A$257,"&gt;="&amp;$A280,'Aceite Virgen'!$B$6:$B$257,"&lt;="&amp;$B280)</f>
        <v>0</v>
      </c>
      <c r="V280" s="14"/>
      <c r="W280" s="14"/>
      <c r="X280" s="14"/>
      <c r="Y280" s="8">
        <f>SUMIFS('Aceite Virgen'!Y$6:Y$257,'Aceite Virgen'!$A$6:$A$257,"&gt;="&amp;$A280,'Aceite Virgen'!$B$6:$B$257,"&lt;="&amp;$B280)</f>
        <v>0.76</v>
      </c>
      <c r="Z280" s="8">
        <f>SUMIFS('Aceite Virgen'!Z$6:Z$257,'Aceite Virgen'!$A$6:$A$257,"&gt;="&amp;$A280,'Aceite Virgen'!$B$6:$B$257,"&lt;="&amp;$B280)</f>
        <v>0</v>
      </c>
      <c r="AA280" s="8">
        <f>SUMIFS('Aceite Virgen'!AA$6:AA$257,'Aceite Virgen'!$A$6:$A$257,"&gt;="&amp;$A280,'Aceite Virgen'!$B$6:$B$257,"&lt;="&amp;$B280)</f>
        <v>0.98</v>
      </c>
      <c r="AB280" s="8">
        <f>SUMIFS('Aceite Virgen'!AB$6:AB$257,'Aceite Virgen'!$A$6:$A$257,"&gt;="&amp;$A280,'Aceite Virgen'!$B$6:$B$257,"&lt;="&amp;$B280)</f>
        <v>0</v>
      </c>
      <c r="AC280" s="14"/>
      <c r="AD280" s="14"/>
      <c r="AE280" s="14"/>
      <c r="AF280" s="8">
        <f>SUMIFS('Aceite Virgen'!AF$6:AF$257,'Aceite Virgen'!$A$6:$A$257,"&gt;="&amp;$A280,'Aceite Virgen'!$B$6:$B$257,"&lt;="&amp;$B280)</f>
        <v>0.31</v>
      </c>
      <c r="AG280" s="8">
        <f>SUMIFS('Aceite Virgen'!AG$6:AG$257,'Aceite Virgen'!$A$6:$A$257,"&gt;="&amp;$A280,'Aceite Virgen'!$B$6:$B$257,"&lt;="&amp;$B280)</f>
        <v>0.61</v>
      </c>
      <c r="AH280" s="8">
        <f>SUMIFS('Aceite Virgen'!AH$6:AH$257,'Aceite Virgen'!$A$6:$A$257,"&gt;="&amp;$A280,'Aceite Virgen'!$B$6:$B$257,"&lt;="&amp;$B280)</f>
        <v>0.31</v>
      </c>
      <c r="AI280" s="8">
        <f>SUMIFS('Aceite Virgen'!AI$6:AI$257,'Aceite Virgen'!$A$6:$A$257,"&gt;="&amp;$A280,'Aceite Virgen'!$B$6:$B$257,"&lt;="&amp;$B280)</f>
        <v>0</v>
      </c>
      <c r="AJ280" s="14"/>
      <c r="AK280" s="14"/>
      <c r="AL280" s="14"/>
      <c r="AM280" s="8">
        <f>SUMIFS('Aceite Virgen'!AM$6:AM$257,'Aceite Virgen'!$A$6:$A$257,"&gt;="&amp;$A280,'Aceite Virgen'!$B$6:$B$257,"&lt;="&amp;$B280)</f>
        <v>0.25</v>
      </c>
      <c r="AN280" s="8">
        <f>SUMIFS('Aceite Virgen'!AN$6:AN$257,'Aceite Virgen'!$A$6:$A$257,"&gt;="&amp;$A280,'Aceite Virgen'!$B$6:$B$257,"&lt;="&amp;$B280)</f>
        <v>2.16</v>
      </c>
      <c r="AO280" s="8">
        <f>SUMIFS('Aceite Virgen'!AO$6:AO$257,'Aceite Virgen'!$A$6:$A$257,"&gt;="&amp;$A280,'Aceite Virgen'!$B$6:$B$257,"&lt;="&amp;$B280)</f>
        <v>0.06</v>
      </c>
      <c r="AP280" s="8">
        <f>SUMIFS('Aceite Virgen'!AP$6:AP$257,'Aceite Virgen'!$A$6:$A$257,"&gt;="&amp;$A280,'Aceite Virgen'!$B$6:$B$257,"&lt;="&amp;$B280)</f>
        <v>0</v>
      </c>
      <c r="AQ280" s="14"/>
      <c r="AR280" s="14"/>
      <c r="AT280" s="8">
        <f>SUMIFS('Aceite Virgen'!AT$6:AT$257,'Aceite Virgen'!$A$6:$A$257,"&gt;="&amp;$A280,'Aceite Virgen'!$B$6:$B$257,"&lt;="&amp;$B280)</f>
        <v>0.49</v>
      </c>
      <c r="AU280" s="8">
        <f>SUMIFS('Aceite Virgen'!AU$6:AU$257,'Aceite Virgen'!$A$6:$A$257,"&gt;="&amp;$A280,'Aceite Virgen'!$B$6:$B$257,"&lt;="&amp;$B280)</f>
        <v>2.5</v>
      </c>
      <c r="AV280" s="8">
        <f>SUMIFS('Aceite Virgen'!AV$6:AV$257,'Aceite Virgen'!$A$6:$A$257,"&gt;="&amp;$A280,'Aceite Virgen'!$B$6:$B$257,"&lt;="&amp;$B280)</f>
        <v>0.28000000000000003</v>
      </c>
      <c r="AW280" s="8">
        <f>SUMIFS('Aceite Virgen'!AW$6:AW$257,'Aceite Virgen'!$A$6:$A$257,"&gt;="&amp;$A280,'Aceite Virgen'!$B$6:$B$257,"&lt;="&amp;$B280)</f>
        <v>0</v>
      </c>
      <c r="BA280" s="8">
        <f>SUMIFS('Aceite Virgen'!BA$6:BA$257,'Aceite Virgen'!$A$6:$A$257,"&gt;="&amp;A280,'Aceite Virgen'!$B$6:$B$257,"&lt;="&amp;B280)</f>
        <v>0.04</v>
      </c>
      <c r="BB280" s="8">
        <f>SUMIFS('Aceite Virgen'!BB$6:BB$257,'Aceite Virgen'!$A$6:$A$257,"&gt;="&amp;$A280,'Aceite Virgen'!$B$6:$B$257,"&lt;="&amp;$B280)</f>
        <v>0</v>
      </c>
      <c r="BC280" s="8">
        <f>SUMIFS('Aceite Virgen'!BC$6:BC$257,'Aceite Virgen'!$A$6:$A$257,"&gt;="&amp;$A280,'Aceite Virgen'!$B$6:$B$257,"&lt;="&amp;$B280)</f>
        <v>0.05</v>
      </c>
      <c r="BD280" s="8">
        <f>SUMIFS('Aceite Virgen'!BD$6:BD$257,'Aceite Virgen'!$A$6:$A$257,"&gt;="&amp;$A280,'Aceite Virgen'!$B$6:$B$257,"&lt;="&amp;$B280)</f>
        <v>0</v>
      </c>
      <c r="BH280" s="8">
        <f>SUMIFS('Aceite Virgen'!BH$6:BH$257,'Aceite Virgen'!$A$6:$A$257,"&gt;="&amp;$A280,'Aceite Virgen'!$B$6:$B$257,"&lt;="&amp;$B280)</f>
        <v>0.66999999999999993</v>
      </c>
      <c r="BI280" s="8">
        <f>SUMIFS('Aceite Virgen'!BI$6:BI$257,'Aceite Virgen'!$A$6:$A$257,"&gt;="&amp;$A280,'Aceite Virgen'!$B$6:$B$257,"&lt;="&amp;$B280)</f>
        <v>0</v>
      </c>
      <c r="BJ280" s="8">
        <f>SUMIFS('Aceite Virgen'!BJ$6:BJ$257,'Aceite Virgen'!$A$6:$A$257,"&gt;="&amp;$A280,'Aceite Virgen'!$B$6:$B$257,"&lt;="&amp;$B280)</f>
        <v>0.77</v>
      </c>
      <c r="BK280" s="8">
        <f>SUMIFS('Aceite Virgen'!BK$6:BK$257,'Aceite Virgen'!$A$6:$A$257,"&gt;="&amp;$A280,'Aceite Virgen'!$B$6:$B$257,"&lt;="&amp;$B280)</f>
        <v>0</v>
      </c>
      <c r="BO280" s="8">
        <f>SUMIFS('Aceite Virgen'!BO$6:BO$257,'Aceite Virgen'!$A$6:$A$257,"&gt;="&amp;$A280,'Aceite Virgen'!$B$6:$B$257,"&lt;="&amp;$B280)</f>
        <v>0.06</v>
      </c>
      <c r="BP280" s="8">
        <f>SUMIFS('Aceite Virgen'!BP$6:BP$257,'Aceite Virgen'!$A$6:$A$257,"&gt;="&amp;$A280,'Aceite Virgen'!$B$6:$B$257,"&lt;="&amp;$B280)</f>
        <v>1</v>
      </c>
      <c r="BQ280" s="8">
        <f>SUMIFS('Aceite Virgen'!BQ$6:BQ$257,'Aceite Virgen'!$A$6:$A$257,"&gt;="&amp;$A280,'Aceite Virgen'!$B$6:$B$257,"&lt;="&amp;$B280)</f>
        <v>0</v>
      </c>
      <c r="BR280" s="8">
        <f>SUMIFS('Aceite Virgen'!BR$6:BR$257,'Aceite Virgen'!$A$6:$A$257,"&gt;="&amp;$A280,'Aceite Virgen'!$B$6:$B$257,"&lt;="&amp;$B280)</f>
        <v>0</v>
      </c>
      <c r="BV280" s="8">
        <f>SUMIFS('Aceite Virgen'!BV$6:BV$257,'Aceite Virgen'!$A$6:$A$257,"&gt;="&amp;$A280,'Aceite Virgen'!$B$6:$B$257,"&lt;="&amp;$B280)</f>
        <v>0.64</v>
      </c>
      <c r="BW280" s="8">
        <f>SUMIFS('Aceite Virgen'!BW$6:BW$257,'Aceite Virgen'!$A$6:$A$257,"&gt;="&amp;$A280,'Aceite Virgen'!$B$6:$B$257,"&lt;="&amp;$B280)</f>
        <v>0</v>
      </c>
      <c r="BX280" s="8">
        <f>SUMIFS('Aceite Virgen'!BX$6:BX$257,'Aceite Virgen'!$A$6:$A$257,"&gt;="&amp;$A280,'Aceite Virgen'!$B$6:$B$257,"&lt;="&amp;$B280)</f>
        <v>0.38</v>
      </c>
      <c r="BY280" s="8">
        <f>SUMIFS('Aceite Virgen'!BY$6:BY$257,'Aceite Virgen'!$A$6:$A$257,"&gt;="&amp;$A280,'Aceite Virgen'!$B$6:$B$257,"&lt;="&amp;$B280)</f>
        <v>0</v>
      </c>
      <c r="CC280" s="8">
        <f>SUMIFS('Aceite Virgen'!CC$6:CC$257,'Aceite Virgen'!$A$6:$A$257,"&gt;="&amp;$A280,'Aceite Virgen'!$B$6:$B$257,"&lt;="&amp;$B280)</f>
        <v>0.84000000000000008</v>
      </c>
      <c r="CD280" s="8">
        <f>SUMIFS('Aceite Virgen'!CD$6:CD$257,'Aceite Virgen'!$A$6:$A$257,"&gt;="&amp;$A280,'Aceite Virgen'!$B$6:$B$257,"&lt;="&amp;$B280)</f>
        <v>0</v>
      </c>
      <c r="CE280" s="8">
        <f>SUMIFS('Aceite Virgen'!CE$6:CE$257,'Aceite Virgen'!$A$6:$A$257,"&gt;="&amp;$A280,'Aceite Virgen'!$B$6:$B$257,"&lt;="&amp;$B280)</f>
        <v>1</v>
      </c>
      <c r="CF280" s="8">
        <f>SUMIFS('Aceite Virgen'!CF$6:CF$257,'Aceite Virgen'!$A$6:$A$257,"&gt;="&amp;$A280,'Aceite Virgen'!$B$6:$B$257,"&lt;="&amp;$B280)</f>
        <v>0</v>
      </c>
      <c r="CJ280" s="8">
        <f>SUMIFS('Aceite Virgen'!CJ$6:CJ$257,'Aceite Virgen'!$A$6:$A$257,"&gt;="&amp;$A280,'Aceite Virgen'!$B$6:$B$257,"&lt;="&amp;$B280)</f>
        <v>0.35</v>
      </c>
      <c r="CK280" s="8">
        <f>SUMIFS('Aceite Virgen'!CK$6:CK$257,'Aceite Virgen'!$A$6:$A$257,"&gt;="&amp;$A280,'Aceite Virgen'!$B$6:$B$257,"&lt;="&amp;$B280)</f>
        <v>0</v>
      </c>
      <c r="CL280" s="8">
        <f>SUMIFS('Aceite Virgen'!CL$6:CL$257,'Aceite Virgen'!$A$6:$A$257,"&gt;="&amp;$A280,'Aceite Virgen'!$B$6:$B$257,"&lt;="&amp;$B280)</f>
        <v>0.42000000000000004</v>
      </c>
      <c r="CM280" s="8">
        <f>SUMIFS('Aceite Virgen'!CM$6:CM$257,'Aceite Virgen'!$A$6:$A$257,"&gt;="&amp;$A280,'Aceite Virgen'!$B$6:$B$257,"&lt;="&amp;$B280)</f>
        <v>0</v>
      </c>
      <c r="CQ280" s="8">
        <f>SUMIFS('Aceite Virgen'!CQ$6:CQ$257,'Aceite Virgen'!$A$6:$A$257,"&gt;="&amp;$A280,'Aceite Virgen'!$B$6:$B$257,"&lt;="&amp;$B280)</f>
        <v>0.67</v>
      </c>
      <c r="CR280" s="8">
        <f>SUMIFS('Aceite Virgen'!CR$6:CR$257,'Aceite Virgen'!$A$6:$A$257,"&gt;="&amp;$A280,'Aceite Virgen'!$B$6:$B$257,"&lt;="&amp;$B280)</f>
        <v>0</v>
      </c>
      <c r="CS280" s="8">
        <f>SUMIFS('Aceite Virgen'!CS$6:CS$257,'Aceite Virgen'!$A$6:$A$257,"&gt;="&amp;$A280,'Aceite Virgen'!$B$6:$B$257,"&lt;="&amp;$B280)</f>
        <v>0.7</v>
      </c>
      <c r="CT280" s="8">
        <f>SUMIFS('Aceite Virgen'!CT$6:CT$257,'Aceite Virgen'!$A$6:$A$257,"&gt;="&amp;$A280,'Aceite Virgen'!$B$6:$B$257,"&lt;="&amp;$B280)</f>
        <v>1.81</v>
      </c>
      <c r="CX280" s="8">
        <f>SUMIFS('Aceite Virgen'!CX$6:CX$257,'Aceite Virgen'!$A$6:$A$257,"&gt;="&amp;$A280,'Aceite Virgen'!$B$6:$B$257,"&lt;="&amp;$B280)</f>
        <v>1.35</v>
      </c>
      <c r="CY280" s="8">
        <f>SUMIFS('Aceite Virgen'!CY$6:CY$257,'Aceite Virgen'!$A$6:$A$257,"&gt;="&amp;$A280,'Aceite Virgen'!$B$6:$B$257,"&lt;="&amp;$B280)</f>
        <v>0</v>
      </c>
      <c r="CZ280" s="8">
        <f>SUMIFS('Aceite Virgen'!CZ$6:CZ$257,'Aceite Virgen'!$A$6:$A$257,"&gt;="&amp;$A280,'Aceite Virgen'!$B$6:$B$257,"&lt;="&amp;$B280)</f>
        <v>0</v>
      </c>
      <c r="DA280" s="8">
        <f>SUMIFS('Aceite Virgen'!DA$6:DA$257,'Aceite Virgen'!$A$6:$A$257,"&gt;="&amp;$A280,'Aceite Virgen'!$B$6:$B$257,"&lt;="&amp;$B280)</f>
        <v>0</v>
      </c>
      <c r="DE280" s="8">
        <f>SUMIFS('Aceite Virgen'!DE$6:DE$257,'Aceite Virgen'!$A$6:$A$257,"&gt;="&amp;$A280,'Aceite Virgen'!$B$6:$B$257,"&lt;="&amp;$B280)</f>
        <v>0.25</v>
      </c>
      <c r="DF280" s="8">
        <f>SUMIFS('Aceite Virgen'!DF$6:DF$257,'Aceite Virgen'!$A$6:$A$257,"&gt;="&amp;$A280,'Aceite Virgen'!$B$6:$B$257,"&lt;="&amp;$B280)</f>
        <v>0</v>
      </c>
      <c r="DG280" s="8">
        <f>SUMIFS('Aceite Virgen'!DG$6:DG$257,'Aceite Virgen'!$A$6:$A$257,"&gt;="&amp;$A280,'Aceite Virgen'!$B$6:$B$257,"&lt;="&amp;$B280)</f>
        <v>0.13</v>
      </c>
      <c r="DH280" s="8">
        <f>SUMIFS('Aceite Virgen'!DH$6:DH$257,'Aceite Virgen'!$A$6:$A$257,"&gt;="&amp;$A280,'Aceite Virgen'!$B$6:$B$257,"&lt;="&amp;$B280)</f>
        <v>0</v>
      </c>
    </row>
    <row r="281" spans="1:112" x14ac:dyDescent="0.3">
      <c r="A281" s="14">
        <f>'TAM Aceite Virgen'!B29</f>
        <v>4.7</v>
      </c>
      <c r="B281" s="14">
        <f>'TAM Aceite Virgen'!C29</f>
        <v>4.8</v>
      </c>
      <c r="C281" s="14"/>
      <c r="D281" s="8">
        <f>SUMIFS('Aceite Virgen'!D$6:D$257,'Aceite Virgen'!$A$6:$A$257,"&gt;="&amp;$A281,'Aceite Virgen'!$B$6:$B$257,"&lt;="&amp;$B281)</f>
        <v>8.07</v>
      </c>
      <c r="E281" s="8">
        <f>SUMIFS('Aceite Virgen'!E$6:E$257,'Aceite Virgen'!$A$6:$A$257,"&gt;="&amp;$A281,'Aceite Virgen'!$B$6:$B$257,"&lt;="&amp;$B281)</f>
        <v>0</v>
      </c>
      <c r="F281" s="8">
        <f>SUMIFS('Aceite Virgen'!F$6:F$257,'Aceite Virgen'!$A$6:$A$257,"&gt;="&amp;$A281,'Aceite Virgen'!$B$6:$B$257,"&lt;="&amp;$B281)</f>
        <v>8.99</v>
      </c>
      <c r="G281" s="8">
        <f>SUMIFS('Aceite Virgen'!G$6:G$257,'Aceite Virgen'!$A$6:$A$257,"&gt;="&amp;$A281,'Aceite Virgen'!$B$6:$B$257,"&lt;="&amp;$B281)</f>
        <v>0</v>
      </c>
      <c r="H281" s="14"/>
      <c r="I281" s="14"/>
      <c r="J281" s="14"/>
      <c r="K281" s="8">
        <f>SUMIFS('Aceite Virgen'!K$6:K$257,'Aceite Virgen'!$A$6:$A$257,"&gt;="&amp;$A281,'Aceite Virgen'!$B$6:$B$257,"&lt;="&amp;$B281)</f>
        <v>8.66</v>
      </c>
      <c r="L281" s="8">
        <f>SUMIFS('Aceite Virgen'!L$6:L$257,'Aceite Virgen'!$A$6:$A$257,"&gt;="&amp;$A281,'Aceite Virgen'!$B$6:$B$257,"&lt;="&amp;$B281)</f>
        <v>0</v>
      </c>
      <c r="M281" s="8">
        <f>SUMIFS('Aceite Virgen'!M$6:M$257,'Aceite Virgen'!$A$6:$A$257,"&gt;="&amp;$A281,'Aceite Virgen'!$B$6:$B$257,"&lt;="&amp;$B281)</f>
        <v>11.37</v>
      </c>
      <c r="N281" s="8">
        <f>SUMIFS('Aceite Virgen'!N$6:N$257,'Aceite Virgen'!$A$6:$A$257,"&gt;="&amp;$A281,'Aceite Virgen'!$B$6:$B$257,"&lt;="&amp;$B281)</f>
        <v>0</v>
      </c>
      <c r="O281" s="14"/>
      <c r="P281" s="14"/>
      <c r="Q281" s="14"/>
      <c r="R281" s="8">
        <f>SUMIFS('Aceite Virgen'!R$6:R$257,'Aceite Virgen'!$A$6:$A$257,"&gt;="&amp;$A281,'Aceite Virgen'!$B$6:$B$257,"&lt;="&amp;$B281)</f>
        <v>7.25</v>
      </c>
      <c r="S281" s="8">
        <f>SUMIFS('Aceite Virgen'!S$6:S$257,'Aceite Virgen'!$A$6:$A$257,"&gt;="&amp;$A281,'Aceite Virgen'!$B$6:$B$257,"&lt;="&amp;$B281)</f>
        <v>0</v>
      </c>
      <c r="T281" s="8">
        <f>SUMIFS('Aceite Virgen'!T$6:T$257,'Aceite Virgen'!$A$6:$A$257,"&gt;="&amp;$A281,'Aceite Virgen'!$B$6:$B$257,"&lt;="&amp;$B281)</f>
        <v>10.07</v>
      </c>
      <c r="U281" s="8">
        <f>SUMIFS('Aceite Virgen'!U$6:U$257,'Aceite Virgen'!$A$6:$A$257,"&gt;="&amp;$A281,'Aceite Virgen'!$B$6:$B$257,"&lt;="&amp;$B281)</f>
        <v>0</v>
      </c>
      <c r="V281" s="14"/>
      <c r="W281" s="14"/>
      <c r="X281" s="14"/>
      <c r="Y281" s="8">
        <f>SUMIFS('Aceite Virgen'!Y$6:Y$257,'Aceite Virgen'!$A$6:$A$257,"&gt;="&amp;$A281,'Aceite Virgen'!$B$6:$B$257,"&lt;="&amp;$B281)</f>
        <v>6.16</v>
      </c>
      <c r="Z281" s="8">
        <f>SUMIFS('Aceite Virgen'!Z$6:Z$257,'Aceite Virgen'!$A$6:$A$257,"&gt;="&amp;$A281,'Aceite Virgen'!$B$6:$B$257,"&lt;="&amp;$B281)</f>
        <v>0</v>
      </c>
      <c r="AA281" s="8">
        <f>SUMIFS('Aceite Virgen'!AA$6:AA$257,'Aceite Virgen'!$A$6:$A$257,"&gt;="&amp;$A281,'Aceite Virgen'!$B$6:$B$257,"&lt;="&amp;$B281)</f>
        <v>9</v>
      </c>
      <c r="AB281" s="8">
        <f>SUMIFS('Aceite Virgen'!AB$6:AB$257,'Aceite Virgen'!$A$6:$A$257,"&gt;="&amp;$A281,'Aceite Virgen'!$B$6:$B$257,"&lt;="&amp;$B281)</f>
        <v>0</v>
      </c>
      <c r="AC281" s="14"/>
      <c r="AD281" s="14"/>
      <c r="AE281" s="14"/>
      <c r="AF281" s="8">
        <f>SUMIFS('Aceite Virgen'!AF$6:AF$257,'Aceite Virgen'!$A$6:$A$257,"&gt;="&amp;$A281,'Aceite Virgen'!$B$6:$B$257,"&lt;="&amp;$B281)</f>
        <v>1.78</v>
      </c>
      <c r="AG281" s="8">
        <f>SUMIFS('Aceite Virgen'!AG$6:AG$257,'Aceite Virgen'!$A$6:$A$257,"&gt;="&amp;$A281,'Aceite Virgen'!$B$6:$B$257,"&lt;="&amp;$B281)</f>
        <v>0</v>
      </c>
      <c r="AH281" s="8">
        <f>SUMIFS('Aceite Virgen'!AH$6:AH$257,'Aceite Virgen'!$A$6:$A$257,"&gt;="&amp;$A281,'Aceite Virgen'!$B$6:$B$257,"&lt;="&amp;$B281)</f>
        <v>2.09</v>
      </c>
      <c r="AI281" s="8">
        <f>SUMIFS('Aceite Virgen'!AI$6:AI$257,'Aceite Virgen'!$A$6:$A$257,"&gt;="&amp;$A281,'Aceite Virgen'!$B$6:$B$257,"&lt;="&amp;$B281)</f>
        <v>0</v>
      </c>
      <c r="AJ281" s="14"/>
      <c r="AK281" s="14"/>
      <c r="AL281" s="14"/>
      <c r="AM281" s="8">
        <f>SUMIFS('Aceite Virgen'!AM$6:AM$257,'Aceite Virgen'!$A$6:$A$257,"&gt;="&amp;$A281,'Aceite Virgen'!$B$6:$B$257,"&lt;="&amp;$B281)</f>
        <v>1.52</v>
      </c>
      <c r="AN281" s="8">
        <f>SUMIFS('Aceite Virgen'!AN$6:AN$257,'Aceite Virgen'!$A$6:$A$257,"&gt;="&amp;$A281,'Aceite Virgen'!$B$6:$B$257,"&lt;="&amp;$B281)</f>
        <v>0.94</v>
      </c>
      <c r="AO281" s="8">
        <f>SUMIFS('Aceite Virgen'!AO$6:AO$257,'Aceite Virgen'!$A$6:$A$257,"&gt;="&amp;$A281,'Aceite Virgen'!$B$6:$B$257,"&lt;="&amp;$B281)</f>
        <v>1.7</v>
      </c>
      <c r="AP281" s="8">
        <f>SUMIFS('Aceite Virgen'!AP$6:AP$257,'Aceite Virgen'!$A$6:$A$257,"&gt;="&amp;$A281,'Aceite Virgen'!$B$6:$B$257,"&lt;="&amp;$B281)</f>
        <v>0</v>
      </c>
      <c r="AQ281" s="14"/>
      <c r="AR281" s="14"/>
      <c r="AT281" s="8">
        <f>SUMIFS('Aceite Virgen'!AT$6:AT$257,'Aceite Virgen'!$A$6:$A$257,"&gt;="&amp;$A281,'Aceite Virgen'!$B$6:$B$257,"&lt;="&amp;$B281)</f>
        <v>3.08</v>
      </c>
      <c r="AU281" s="8">
        <f>SUMIFS('Aceite Virgen'!AU$6:AU$257,'Aceite Virgen'!$A$6:$A$257,"&gt;="&amp;$A281,'Aceite Virgen'!$B$6:$B$257,"&lt;="&amp;$B281)</f>
        <v>0</v>
      </c>
      <c r="AV281" s="8">
        <f>SUMIFS('Aceite Virgen'!AV$6:AV$257,'Aceite Virgen'!$A$6:$A$257,"&gt;="&amp;$A281,'Aceite Virgen'!$B$6:$B$257,"&lt;="&amp;$B281)</f>
        <v>3.7</v>
      </c>
      <c r="AW281" s="8">
        <f>SUMIFS('Aceite Virgen'!AW$6:AW$257,'Aceite Virgen'!$A$6:$A$257,"&gt;="&amp;$A281,'Aceite Virgen'!$B$6:$B$257,"&lt;="&amp;$B281)</f>
        <v>0</v>
      </c>
      <c r="BA281" s="8">
        <f>SUMIFS('Aceite Virgen'!BA$6:BA$257,'Aceite Virgen'!$A$6:$A$257,"&gt;="&amp;A281,'Aceite Virgen'!$B$6:$B$257,"&lt;="&amp;B281)</f>
        <v>1.77</v>
      </c>
      <c r="BB281" s="8">
        <f>SUMIFS('Aceite Virgen'!BB$6:BB$257,'Aceite Virgen'!$A$6:$A$257,"&gt;="&amp;$A281,'Aceite Virgen'!$B$6:$B$257,"&lt;="&amp;$B281)</f>
        <v>0</v>
      </c>
      <c r="BC281" s="8">
        <f>SUMIFS('Aceite Virgen'!BC$6:BC$257,'Aceite Virgen'!$A$6:$A$257,"&gt;="&amp;$A281,'Aceite Virgen'!$B$6:$B$257,"&lt;="&amp;$B281)</f>
        <v>2.13</v>
      </c>
      <c r="BD281" s="8">
        <f>SUMIFS('Aceite Virgen'!BD$6:BD$257,'Aceite Virgen'!$A$6:$A$257,"&gt;="&amp;$A281,'Aceite Virgen'!$B$6:$B$257,"&lt;="&amp;$B281)</f>
        <v>0</v>
      </c>
      <c r="BH281" s="8">
        <f>SUMIFS('Aceite Virgen'!BH$6:BH$257,'Aceite Virgen'!$A$6:$A$257,"&gt;="&amp;$A281,'Aceite Virgen'!$B$6:$B$257,"&lt;="&amp;$B281)</f>
        <v>0.78</v>
      </c>
      <c r="BI281" s="8">
        <f>SUMIFS('Aceite Virgen'!BI$6:BI$257,'Aceite Virgen'!$A$6:$A$257,"&gt;="&amp;$A281,'Aceite Virgen'!$B$6:$B$257,"&lt;="&amp;$B281)</f>
        <v>0</v>
      </c>
      <c r="BJ281" s="8">
        <f>SUMIFS('Aceite Virgen'!BJ$6:BJ$257,'Aceite Virgen'!$A$6:$A$257,"&gt;="&amp;$A281,'Aceite Virgen'!$B$6:$B$257,"&lt;="&amp;$B281)</f>
        <v>0.89</v>
      </c>
      <c r="BK281" s="8">
        <f>SUMIFS('Aceite Virgen'!BK$6:BK$257,'Aceite Virgen'!$A$6:$A$257,"&gt;="&amp;$A281,'Aceite Virgen'!$B$6:$B$257,"&lt;="&amp;$B281)</f>
        <v>0</v>
      </c>
      <c r="BO281" s="8">
        <f>SUMIFS('Aceite Virgen'!BO$6:BO$257,'Aceite Virgen'!$A$6:$A$257,"&gt;="&amp;$A281,'Aceite Virgen'!$B$6:$B$257,"&lt;="&amp;$B281)</f>
        <v>3.58</v>
      </c>
      <c r="BP281" s="8">
        <f>SUMIFS('Aceite Virgen'!BP$6:BP$257,'Aceite Virgen'!$A$6:$A$257,"&gt;="&amp;$A281,'Aceite Virgen'!$B$6:$B$257,"&lt;="&amp;$B281)</f>
        <v>0</v>
      </c>
      <c r="BQ281" s="8">
        <f>SUMIFS('Aceite Virgen'!BQ$6:BQ$257,'Aceite Virgen'!$A$6:$A$257,"&gt;="&amp;$A281,'Aceite Virgen'!$B$6:$B$257,"&lt;="&amp;$B281)</f>
        <v>4.04</v>
      </c>
      <c r="BR281" s="8">
        <f>SUMIFS('Aceite Virgen'!BR$6:BR$257,'Aceite Virgen'!$A$6:$A$257,"&gt;="&amp;$A281,'Aceite Virgen'!$B$6:$B$257,"&lt;="&amp;$B281)</f>
        <v>0</v>
      </c>
      <c r="BV281" s="8">
        <f>SUMIFS('Aceite Virgen'!BV$6:BV$257,'Aceite Virgen'!$A$6:$A$257,"&gt;="&amp;$A281,'Aceite Virgen'!$B$6:$B$257,"&lt;="&amp;$B281)</f>
        <v>2.86</v>
      </c>
      <c r="BW281" s="8">
        <f>SUMIFS('Aceite Virgen'!BW$6:BW$257,'Aceite Virgen'!$A$6:$A$257,"&gt;="&amp;$A281,'Aceite Virgen'!$B$6:$B$257,"&lt;="&amp;$B281)</f>
        <v>4.84</v>
      </c>
      <c r="BX281" s="8">
        <f>SUMIFS('Aceite Virgen'!BX$6:BX$257,'Aceite Virgen'!$A$6:$A$257,"&gt;="&amp;$A281,'Aceite Virgen'!$B$6:$B$257,"&lt;="&amp;$B281)</f>
        <v>2.9499999999999997</v>
      </c>
      <c r="BY281" s="8">
        <f>SUMIFS('Aceite Virgen'!BY$6:BY$257,'Aceite Virgen'!$A$6:$A$257,"&gt;="&amp;$A281,'Aceite Virgen'!$B$6:$B$257,"&lt;="&amp;$B281)</f>
        <v>0</v>
      </c>
      <c r="CC281" s="8">
        <f>SUMIFS('Aceite Virgen'!CC$6:CC$257,'Aceite Virgen'!$A$6:$A$257,"&gt;="&amp;$A281,'Aceite Virgen'!$B$6:$B$257,"&lt;="&amp;$B281)</f>
        <v>3.33</v>
      </c>
      <c r="CD281" s="8">
        <f>SUMIFS('Aceite Virgen'!CD$6:CD$257,'Aceite Virgen'!$A$6:$A$257,"&gt;="&amp;$A281,'Aceite Virgen'!$B$6:$B$257,"&lt;="&amp;$B281)</f>
        <v>0</v>
      </c>
      <c r="CE281" s="8">
        <f>SUMIFS('Aceite Virgen'!CE$6:CE$257,'Aceite Virgen'!$A$6:$A$257,"&gt;="&amp;$A281,'Aceite Virgen'!$B$6:$B$257,"&lt;="&amp;$B281)</f>
        <v>3.95</v>
      </c>
      <c r="CF281" s="8">
        <f>SUMIFS('Aceite Virgen'!CF$6:CF$257,'Aceite Virgen'!$A$6:$A$257,"&gt;="&amp;$A281,'Aceite Virgen'!$B$6:$B$257,"&lt;="&amp;$B281)</f>
        <v>0</v>
      </c>
      <c r="CJ281" s="8">
        <f>SUMIFS('Aceite Virgen'!CJ$6:CJ$257,'Aceite Virgen'!$A$6:$A$257,"&gt;="&amp;$A281,'Aceite Virgen'!$B$6:$B$257,"&lt;="&amp;$B281)</f>
        <v>2.91</v>
      </c>
      <c r="CK281" s="8">
        <f>SUMIFS('Aceite Virgen'!CK$6:CK$257,'Aceite Virgen'!$A$6:$A$257,"&gt;="&amp;$A281,'Aceite Virgen'!$B$6:$B$257,"&lt;="&amp;$B281)</f>
        <v>0</v>
      </c>
      <c r="CL281" s="8">
        <f>SUMIFS('Aceite Virgen'!CL$6:CL$257,'Aceite Virgen'!$A$6:$A$257,"&gt;="&amp;$A281,'Aceite Virgen'!$B$6:$B$257,"&lt;="&amp;$B281)</f>
        <v>3.59</v>
      </c>
      <c r="CM281" s="8">
        <f>SUMIFS('Aceite Virgen'!CM$6:CM$257,'Aceite Virgen'!$A$6:$A$257,"&gt;="&amp;$A281,'Aceite Virgen'!$B$6:$B$257,"&lt;="&amp;$B281)</f>
        <v>0</v>
      </c>
      <c r="CQ281" s="8">
        <f>SUMIFS('Aceite Virgen'!CQ$6:CQ$257,'Aceite Virgen'!$A$6:$A$257,"&gt;="&amp;$A281,'Aceite Virgen'!$B$6:$B$257,"&lt;="&amp;$B281)</f>
        <v>7.07</v>
      </c>
      <c r="CR281" s="8">
        <f>SUMIFS('Aceite Virgen'!CR$6:CR$257,'Aceite Virgen'!$A$6:$A$257,"&gt;="&amp;$A281,'Aceite Virgen'!$B$6:$B$257,"&lt;="&amp;$B281)</f>
        <v>0</v>
      </c>
      <c r="CS281" s="8">
        <f>SUMIFS('Aceite Virgen'!CS$6:CS$257,'Aceite Virgen'!$A$6:$A$257,"&gt;="&amp;$A281,'Aceite Virgen'!$B$6:$B$257,"&lt;="&amp;$B281)</f>
        <v>8.9</v>
      </c>
      <c r="CT281" s="8">
        <f>SUMIFS('Aceite Virgen'!CT$6:CT$257,'Aceite Virgen'!$A$6:$A$257,"&gt;="&amp;$A281,'Aceite Virgen'!$B$6:$B$257,"&lt;="&amp;$B281)</f>
        <v>0</v>
      </c>
      <c r="CX281" s="8">
        <f>SUMIFS('Aceite Virgen'!CX$6:CX$257,'Aceite Virgen'!$A$6:$A$257,"&gt;="&amp;$A281,'Aceite Virgen'!$B$6:$B$257,"&lt;="&amp;$B281)</f>
        <v>5.48</v>
      </c>
      <c r="CY281" s="8">
        <f>SUMIFS('Aceite Virgen'!CY$6:CY$257,'Aceite Virgen'!$A$6:$A$257,"&gt;="&amp;$A281,'Aceite Virgen'!$B$6:$B$257,"&lt;="&amp;$B281)</f>
        <v>0</v>
      </c>
      <c r="CZ281" s="8">
        <f>SUMIFS('Aceite Virgen'!CZ$6:CZ$257,'Aceite Virgen'!$A$6:$A$257,"&gt;="&amp;$A281,'Aceite Virgen'!$B$6:$B$257,"&lt;="&amp;$B281)</f>
        <v>7.68</v>
      </c>
      <c r="DA281" s="8">
        <f>SUMIFS('Aceite Virgen'!DA$6:DA$257,'Aceite Virgen'!$A$6:$A$257,"&gt;="&amp;$A281,'Aceite Virgen'!$B$6:$B$257,"&lt;="&amp;$B281)</f>
        <v>0</v>
      </c>
      <c r="DE281" s="8">
        <f>SUMIFS('Aceite Virgen'!DE$6:DE$257,'Aceite Virgen'!$A$6:$A$257,"&gt;="&amp;$A281,'Aceite Virgen'!$B$6:$B$257,"&lt;="&amp;$B281)</f>
        <v>6.69</v>
      </c>
      <c r="DF281" s="8">
        <f>SUMIFS('Aceite Virgen'!DF$6:DF$257,'Aceite Virgen'!$A$6:$A$257,"&gt;="&amp;$A281,'Aceite Virgen'!$B$6:$B$257,"&lt;="&amp;$B281)</f>
        <v>0</v>
      </c>
      <c r="DG281" s="8">
        <f>SUMIFS('Aceite Virgen'!DG$6:DG$257,'Aceite Virgen'!$A$6:$A$257,"&gt;="&amp;$A281,'Aceite Virgen'!$B$6:$B$257,"&lt;="&amp;$B281)</f>
        <v>9.5399999999999991</v>
      </c>
      <c r="DH281" s="8">
        <f>SUMIFS('Aceite Virgen'!DH$6:DH$257,'Aceite Virgen'!$A$6:$A$257,"&gt;="&amp;$A281,'Aceite Virgen'!$B$6:$B$257,"&lt;="&amp;$B281)</f>
        <v>0</v>
      </c>
    </row>
    <row r="282" spans="1:112" x14ac:dyDescent="0.3">
      <c r="A282" s="14">
        <f>'TAM Aceite Virgen'!B30</f>
        <v>4.8</v>
      </c>
      <c r="B282" s="14">
        <f>'TAM Aceite Virgen'!C30</f>
        <v>4.9000000000000004</v>
      </c>
      <c r="C282" s="14"/>
      <c r="D282" s="8">
        <f>SUMIFS('Aceite Virgen'!D$6:D$257,'Aceite Virgen'!$A$6:$A$257,"&gt;="&amp;$A282,'Aceite Virgen'!$B$6:$B$257,"&lt;="&amp;$B282)</f>
        <v>0.28999999999999998</v>
      </c>
      <c r="E282" s="8">
        <f>SUMIFS('Aceite Virgen'!E$6:E$257,'Aceite Virgen'!$A$6:$A$257,"&gt;="&amp;$A282,'Aceite Virgen'!$B$6:$B$257,"&lt;="&amp;$B282)</f>
        <v>0</v>
      </c>
      <c r="F282" s="8">
        <f>SUMIFS('Aceite Virgen'!F$6:F$257,'Aceite Virgen'!$A$6:$A$257,"&gt;="&amp;$A282,'Aceite Virgen'!$B$6:$B$257,"&lt;="&amp;$B282)</f>
        <v>0.39</v>
      </c>
      <c r="G282" s="8">
        <f>SUMIFS('Aceite Virgen'!G$6:G$257,'Aceite Virgen'!$A$6:$A$257,"&gt;="&amp;$A282,'Aceite Virgen'!$B$6:$B$257,"&lt;="&amp;$B282)</f>
        <v>0</v>
      </c>
      <c r="H282" s="14"/>
      <c r="I282" s="14"/>
      <c r="J282" s="14"/>
      <c r="K282" s="8">
        <f>SUMIFS('Aceite Virgen'!K$6:K$257,'Aceite Virgen'!$A$6:$A$257,"&gt;="&amp;$A282,'Aceite Virgen'!$B$6:$B$257,"&lt;="&amp;$B282)</f>
        <v>0</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0</v>
      </c>
      <c r="O282" s="14"/>
      <c r="P282" s="14"/>
      <c r="Q282" s="14"/>
      <c r="R282" s="8">
        <f>SUMIFS('Aceite Virgen'!R$6:R$257,'Aceite Virgen'!$A$6:$A$257,"&gt;="&amp;$A282,'Aceite Virgen'!$B$6:$B$257,"&lt;="&amp;$B282)</f>
        <v>0</v>
      </c>
      <c r="S282" s="8">
        <f>SUMIFS('Aceite Virgen'!S$6:S$257,'Aceite Virgen'!$A$6:$A$257,"&gt;="&amp;$A282,'Aceite Virgen'!$B$6:$B$257,"&lt;="&amp;$B282)</f>
        <v>0</v>
      </c>
      <c r="T282" s="8">
        <f>SUMIFS('Aceite Virgen'!T$6:T$257,'Aceite Virgen'!$A$6:$A$257,"&gt;="&amp;$A282,'Aceite Virgen'!$B$6:$B$257,"&lt;="&amp;$B282)</f>
        <v>0</v>
      </c>
      <c r="U282" s="8">
        <f>SUMIFS('Aceite Virgen'!U$6:U$257,'Aceite Virgen'!$A$6:$A$257,"&gt;="&amp;$A282,'Aceite Virgen'!$B$6:$B$257,"&lt;="&amp;$B282)</f>
        <v>0</v>
      </c>
      <c r="V282" s="14"/>
      <c r="W282" s="14"/>
      <c r="X282" s="14"/>
      <c r="Y282" s="8">
        <f>SUMIFS('Aceite Virgen'!Y$6:Y$257,'Aceite Virgen'!$A$6:$A$257,"&gt;="&amp;$A282,'Aceite Virgen'!$B$6:$B$257,"&lt;="&amp;$B282)</f>
        <v>0.16</v>
      </c>
      <c r="Z282" s="8">
        <f>SUMIFS('Aceite Virgen'!Z$6:Z$257,'Aceite Virgen'!$A$6:$A$257,"&gt;="&amp;$A282,'Aceite Virgen'!$B$6:$B$257,"&lt;="&amp;$B282)</f>
        <v>0</v>
      </c>
      <c r="AA282" s="8">
        <f>SUMIFS('Aceite Virgen'!AA$6:AA$257,'Aceite Virgen'!$A$6:$A$257,"&gt;="&amp;$A282,'Aceite Virgen'!$B$6:$B$257,"&lt;="&amp;$B282)</f>
        <v>0.24</v>
      </c>
      <c r="AB282" s="8">
        <f>SUMIFS('Aceite Virgen'!AB$6:AB$257,'Aceite Virgen'!$A$6:$A$257,"&gt;="&amp;$A282,'Aceite Virgen'!$B$6:$B$257,"&lt;="&amp;$B282)</f>
        <v>0</v>
      </c>
      <c r="AC282" s="14"/>
      <c r="AD282" s="14"/>
      <c r="AE282" s="14"/>
      <c r="AF282" s="8">
        <f>SUMIFS('Aceite Virgen'!AF$6:AF$257,'Aceite Virgen'!$A$6:$A$257,"&gt;="&amp;$A282,'Aceite Virgen'!$B$6:$B$257,"&lt;="&amp;$B282)</f>
        <v>0.26</v>
      </c>
      <c r="AG282" s="8">
        <f>SUMIFS('Aceite Virgen'!AG$6:AG$257,'Aceite Virgen'!$A$6:$A$257,"&gt;="&amp;$A282,'Aceite Virgen'!$B$6:$B$257,"&lt;="&amp;$B282)</f>
        <v>0</v>
      </c>
      <c r="AH282" s="8">
        <f>SUMIFS('Aceite Virgen'!AH$6:AH$257,'Aceite Virgen'!$A$6:$A$257,"&gt;="&amp;$A282,'Aceite Virgen'!$B$6:$B$257,"&lt;="&amp;$B282)</f>
        <v>0.31</v>
      </c>
      <c r="AI282" s="8">
        <f>SUMIFS('Aceite Virgen'!AI$6:AI$257,'Aceite Virgen'!$A$6:$A$257,"&gt;="&amp;$A282,'Aceite Virgen'!$B$6:$B$257,"&lt;="&amp;$B282)</f>
        <v>0</v>
      </c>
      <c r="AJ282" s="14"/>
      <c r="AK282" s="14"/>
      <c r="AL282" s="14"/>
      <c r="AM282" s="8">
        <f>SUMIFS('Aceite Virgen'!AM$6:AM$257,'Aceite Virgen'!$A$6:$A$257,"&gt;="&amp;$A282,'Aceite Virgen'!$B$6:$B$257,"&lt;="&amp;$B282)</f>
        <v>0.5</v>
      </c>
      <c r="AN282" s="8">
        <f>SUMIFS('Aceite Virgen'!AN$6:AN$257,'Aceite Virgen'!$A$6:$A$257,"&gt;="&amp;$A282,'Aceite Virgen'!$B$6:$B$257,"&lt;="&amp;$B282)</f>
        <v>0</v>
      </c>
      <c r="AO282" s="8">
        <f>SUMIFS('Aceite Virgen'!AO$6:AO$257,'Aceite Virgen'!$A$6:$A$257,"&gt;="&amp;$A282,'Aceite Virgen'!$B$6:$B$257,"&lt;="&amp;$B282)</f>
        <v>0.61</v>
      </c>
      <c r="AP282" s="8">
        <f>SUMIFS('Aceite Virgen'!AP$6:AP$257,'Aceite Virgen'!$A$6:$A$257,"&gt;="&amp;$A282,'Aceite Virgen'!$B$6:$B$257,"&lt;="&amp;$B282)</f>
        <v>0</v>
      </c>
      <c r="AQ282" s="14"/>
      <c r="AR282" s="14"/>
      <c r="AT282" s="8">
        <f>SUMIFS('Aceite Virgen'!AT$6:AT$257,'Aceite Virgen'!$A$6:$A$257,"&gt;="&amp;$A282,'Aceite Virgen'!$B$6:$B$257,"&lt;="&amp;$B282)</f>
        <v>0.16</v>
      </c>
      <c r="AU282" s="8">
        <f>SUMIFS('Aceite Virgen'!AU$6:AU$257,'Aceite Virgen'!$A$6:$A$257,"&gt;="&amp;$A282,'Aceite Virgen'!$B$6:$B$257,"&lt;="&amp;$B282)</f>
        <v>0</v>
      </c>
      <c r="AV282" s="8">
        <f>SUMIFS('Aceite Virgen'!AV$6:AV$257,'Aceite Virgen'!$A$6:$A$257,"&gt;="&amp;$A282,'Aceite Virgen'!$B$6:$B$257,"&lt;="&amp;$B282)</f>
        <v>0.19</v>
      </c>
      <c r="AW282" s="8">
        <f>SUMIFS('Aceite Virgen'!AW$6:AW$257,'Aceite Virgen'!$A$6:$A$257,"&gt;="&amp;$A282,'Aceite Virgen'!$B$6:$B$257,"&lt;="&amp;$B282)</f>
        <v>0</v>
      </c>
      <c r="BA282" s="8">
        <f>SUMIFS('Aceite Virgen'!BA$6:BA$257,'Aceite Virgen'!$A$6:$A$257,"&gt;="&amp;A282,'Aceite Virgen'!$B$6:$B$257,"&lt;="&amp;B282)</f>
        <v>0.88</v>
      </c>
      <c r="BB282" s="8">
        <f>SUMIFS('Aceite Virgen'!BB$6:BB$257,'Aceite Virgen'!$A$6:$A$257,"&gt;="&amp;$A282,'Aceite Virgen'!$B$6:$B$257,"&lt;="&amp;$B282)</f>
        <v>0</v>
      </c>
      <c r="BC282" s="8">
        <f>SUMIFS('Aceite Virgen'!BC$6:BC$257,'Aceite Virgen'!$A$6:$A$257,"&gt;="&amp;$A282,'Aceite Virgen'!$B$6:$B$257,"&lt;="&amp;$B282)</f>
        <v>1.05</v>
      </c>
      <c r="BD282" s="8">
        <f>SUMIFS('Aceite Virgen'!BD$6:BD$257,'Aceite Virgen'!$A$6:$A$257,"&gt;="&amp;$A282,'Aceite Virgen'!$B$6:$B$257,"&lt;="&amp;$B282)</f>
        <v>0</v>
      </c>
      <c r="BH282" s="8">
        <f>SUMIFS('Aceite Virgen'!BH$6:BH$257,'Aceite Virgen'!$A$6:$A$257,"&gt;="&amp;$A282,'Aceite Virgen'!$B$6:$B$257,"&lt;="&amp;$B282)</f>
        <v>0</v>
      </c>
      <c r="BI282" s="8">
        <f>SUMIFS('Aceite Virgen'!BI$6:BI$257,'Aceite Virgen'!$A$6:$A$257,"&gt;="&amp;$A282,'Aceite Virgen'!$B$6:$B$257,"&lt;="&amp;$B282)</f>
        <v>0</v>
      </c>
      <c r="BJ282" s="8">
        <f>SUMIFS('Aceite Virgen'!BJ$6:BJ$257,'Aceite Virgen'!$A$6:$A$257,"&gt;="&amp;$A282,'Aceite Virgen'!$B$6:$B$257,"&lt;="&amp;$B282)</f>
        <v>0</v>
      </c>
      <c r="BK282" s="8">
        <f>SUMIFS('Aceite Virgen'!BK$6:BK$257,'Aceite Virgen'!$A$6:$A$257,"&gt;="&amp;$A282,'Aceite Virgen'!$B$6:$B$257,"&lt;="&amp;$B282)</f>
        <v>0</v>
      </c>
      <c r="BO282" s="8">
        <f>SUMIFS('Aceite Virgen'!BO$6:BO$257,'Aceite Virgen'!$A$6:$A$257,"&gt;="&amp;$A282,'Aceite Virgen'!$B$6:$B$257,"&lt;="&amp;$B282)</f>
        <v>0.32</v>
      </c>
      <c r="BP282" s="8">
        <f>SUMIFS('Aceite Virgen'!BP$6:BP$257,'Aceite Virgen'!$A$6:$A$257,"&gt;="&amp;$A282,'Aceite Virgen'!$B$6:$B$257,"&lt;="&amp;$B282)</f>
        <v>0.83</v>
      </c>
      <c r="BQ282" s="8">
        <f>SUMIFS('Aceite Virgen'!BQ$6:BQ$257,'Aceite Virgen'!$A$6:$A$257,"&gt;="&amp;$A282,'Aceite Virgen'!$B$6:$B$257,"&lt;="&amp;$B282)</f>
        <v>0.31</v>
      </c>
      <c r="BR282" s="8">
        <f>SUMIFS('Aceite Virgen'!BR$6:BR$257,'Aceite Virgen'!$A$6:$A$257,"&gt;="&amp;$A282,'Aceite Virgen'!$B$6:$B$257,"&lt;="&amp;$B282)</f>
        <v>0</v>
      </c>
      <c r="BV282" s="8">
        <f>SUMIFS('Aceite Virgen'!BV$6:BV$257,'Aceite Virgen'!$A$6:$A$257,"&gt;="&amp;$A282,'Aceite Virgen'!$B$6:$B$257,"&lt;="&amp;$B282)</f>
        <v>0.26</v>
      </c>
      <c r="BW282" s="8">
        <f>SUMIFS('Aceite Virgen'!BW$6:BW$257,'Aceite Virgen'!$A$6:$A$257,"&gt;="&amp;$A282,'Aceite Virgen'!$B$6:$B$257,"&lt;="&amp;$B282)</f>
        <v>2.67</v>
      </c>
      <c r="BX282" s="8">
        <f>SUMIFS('Aceite Virgen'!BX$6:BX$257,'Aceite Virgen'!$A$6:$A$257,"&gt;="&amp;$A282,'Aceite Virgen'!$B$6:$B$257,"&lt;="&amp;$B282)</f>
        <v>0</v>
      </c>
      <c r="BY282" s="8">
        <f>SUMIFS('Aceite Virgen'!BY$6:BY$257,'Aceite Virgen'!$A$6:$A$257,"&gt;="&amp;$A282,'Aceite Virgen'!$B$6:$B$257,"&lt;="&amp;$B282)</f>
        <v>0</v>
      </c>
      <c r="CC282" s="8">
        <f>SUMIFS('Aceite Virgen'!CC$6:CC$257,'Aceite Virgen'!$A$6:$A$257,"&gt;="&amp;$A282,'Aceite Virgen'!$B$6:$B$257,"&lt;="&amp;$B282)</f>
        <v>0.4</v>
      </c>
      <c r="CD282" s="8">
        <f>SUMIFS('Aceite Virgen'!CD$6:CD$257,'Aceite Virgen'!$A$6:$A$257,"&gt;="&amp;$A282,'Aceite Virgen'!$B$6:$B$257,"&lt;="&amp;$B282)</f>
        <v>2.86</v>
      </c>
      <c r="CE282" s="8">
        <f>SUMIFS('Aceite Virgen'!CE$6:CE$257,'Aceite Virgen'!$A$6:$A$257,"&gt;="&amp;$A282,'Aceite Virgen'!$B$6:$B$257,"&lt;="&amp;$B282)</f>
        <v>0</v>
      </c>
      <c r="CF282" s="8">
        <f>SUMIFS('Aceite Virgen'!CF$6:CF$257,'Aceite Virgen'!$A$6:$A$257,"&gt;="&amp;$A282,'Aceite Virgen'!$B$6:$B$257,"&lt;="&amp;$B282)</f>
        <v>0</v>
      </c>
      <c r="CJ282" s="8">
        <f>SUMIFS('Aceite Virgen'!CJ$6:CJ$257,'Aceite Virgen'!$A$6:$A$257,"&gt;="&amp;$A282,'Aceite Virgen'!$B$6:$B$257,"&lt;="&amp;$B282)</f>
        <v>0.34</v>
      </c>
      <c r="CK282" s="8">
        <f>SUMIFS('Aceite Virgen'!CK$6:CK$257,'Aceite Virgen'!$A$6:$A$257,"&gt;="&amp;$A282,'Aceite Virgen'!$B$6:$B$257,"&lt;="&amp;$B282)</f>
        <v>0</v>
      </c>
      <c r="CL282" s="8">
        <f>SUMIFS('Aceite Virgen'!CL$6:CL$257,'Aceite Virgen'!$A$6:$A$257,"&gt;="&amp;$A282,'Aceite Virgen'!$B$6:$B$257,"&lt;="&amp;$B282)</f>
        <v>0.42</v>
      </c>
      <c r="CM282" s="8">
        <f>SUMIFS('Aceite Virgen'!CM$6:CM$257,'Aceite Virgen'!$A$6:$A$257,"&gt;="&amp;$A282,'Aceite Virgen'!$B$6:$B$257,"&lt;="&amp;$B282)</f>
        <v>0</v>
      </c>
      <c r="CQ282" s="8">
        <f>SUMIFS('Aceite Virgen'!CQ$6:CQ$257,'Aceite Virgen'!$A$6:$A$257,"&gt;="&amp;$A282,'Aceite Virgen'!$B$6:$B$257,"&lt;="&amp;$B282)</f>
        <v>0</v>
      </c>
      <c r="CR282" s="8">
        <f>SUMIFS('Aceite Virgen'!CR$6:CR$257,'Aceite Virgen'!$A$6:$A$257,"&gt;="&amp;$A282,'Aceite Virgen'!$B$6:$B$257,"&lt;="&amp;$B282)</f>
        <v>0</v>
      </c>
      <c r="CS282" s="8">
        <f>SUMIFS('Aceite Virgen'!CS$6:CS$257,'Aceite Virgen'!$A$6:$A$257,"&gt;="&amp;$A282,'Aceite Virgen'!$B$6:$B$257,"&lt;="&amp;$B282)</f>
        <v>0</v>
      </c>
      <c r="CT282" s="8">
        <f>SUMIFS('Aceite Virgen'!CT$6:CT$257,'Aceite Virgen'!$A$6:$A$257,"&gt;="&amp;$A282,'Aceite Virgen'!$B$6:$B$257,"&lt;="&amp;$B282)</f>
        <v>0</v>
      </c>
      <c r="CX282" s="8">
        <f>SUMIFS('Aceite Virgen'!CX$6:CX$257,'Aceite Virgen'!$A$6:$A$257,"&gt;="&amp;$A282,'Aceite Virgen'!$B$6:$B$257,"&lt;="&amp;$B282)</f>
        <v>0</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v>
      </c>
      <c r="DF282" s="8">
        <f>SUMIFS('Aceite Virgen'!DF$6:DF$257,'Aceite Virgen'!$A$6:$A$257,"&gt;="&amp;$A282,'Aceite Virgen'!$B$6:$B$257,"&lt;="&amp;$B282)</f>
        <v>0</v>
      </c>
      <c r="DG282" s="8">
        <f>SUMIFS('Aceite Virgen'!DG$6:DG$257,'Aceite Virgen'!$A$6:$A$257,"&gt;="&amp;$A282,'Aceite Virgen'!$B$6:$B$257,"&lt;="&amp;$B282)</f>
        <v>0</v>
      </c>
      <c r="DH282" s="8">
        <f>SUMIFS('Aceite Virgen'!DH$6:DH$257,'Aceite Virgen'!$A$6:$A$257,"&gt;="&amp;$A282,'Aceite Virgen'!$B$6:$B$257,"&lt;="&amp;$B282)</f>
        <v>0</v>
      </c>
    </row>
    <row r="283" spans="1:112" x14ac:dyDescent="0.3">
      <c r="A283" s="14">
        <f>'TAM Aceite Virgen'!B31</f>
        <v>4.9000000000000004</v>
      </c>
      <c r="B283" s="14">
        <f>'TAM Aceite Virgen'!C31</f>
        <v>5</v>
      </c>
      <c r="C283" s="14"/>
      <c r="D283" s="8">
        <f>SUMIFS('Aceite Virgen'!D$6:D$257,'Aceite Virgen'!$A$6:$A$257,"&gt;="&amp;$A283,'Aceite Virgen'!$B$6:$B$257,"&lt;="&amp;$B283)</f>
        <v>0.82000000000000006</v>
      </c>
      <c r="E283" s="8">
        <f>SUMIFS('Aceite Virgen'!E$6:E$257,'Aceite Virgen'!$A$6:$A$257,"&gt;="&amp;$A283,'Aceite Virgen'!$B$6:$B$257,"&lt;="&amp;$B283)</f>
        <v>0.83</v>
      </c>
      <c r="F283" s="8">
        <f>SUMIFS('Aceite Virgen'!F$6:F$257,'Aceite Virgen'!$A$6:$A$257,"&gt;="&amp;$A283,'Aceite Virgen'!$B$6:$B$257,"&lt;="&amp;$B283)</f>
        <v>0.96</v>
      </c>
      <c r="G283" s="8">
        <f>SUMIFS('Aceite Virgen'!G$6:G$257,'Aceite Virgen'!$A$6:$A$257,"&gt;="&amp;$A283,'Aceite Virgen'!$B$6:$B$257,"&lt;="&amp;$B283)</f>
        <v>0</v>
      </c>
      <c r="H283" s="14"/>
      <c r="I283" s="14"/>
      <c r="J283" s="14"/>
      <c r="K283" s="8">
        <f>SUMIFS('Aceite Virgen'!K$6:K$257,'Aceite Virgen'!$A$6:$A$257,"&gt;="&amp;$A283,'Aceite Virgen'!$B$6:$B$257,"&lt;="&amp;$B283)</f>
        <v>0.47</v>
      </c>
      <c r="L283" s="8">
        <f>SUMIFS('Aceite Virgen'!L$6:L$257,'Aceite Virgen'!$A$6:$A$257,"&gt;="&amp;$A283,'Aceite Virgen'!$B$6:$B$257,"&lt;="&amp;$B283)</f>
        <v>2.33</v>
      </c>
      <c r="M283" s="8">
        <f>SUMIFS('Aceite Virgen'!M$6:M$257,'Aceite Virgen'!$A$6:$A$257,"&gt;="&amp;$A283,'Aceite Virgen'!$B$6:$B$257,"&lt;="&amp;$B283)</f>
        <v>0</v>
      </c>
      <c r="N283" s="8">
        <f>SUMIFS('Aceite Virgen'!N$6:N$257,'Aceite Virgen'!$A$6:$A$257,"&gt;="&amp;$A283,'Aceite Virgen'!$B$6:$B$257,"&lt;="&amp;$B283)</f>
        <v>0</v>
      </c>
      <c r="O283" s="14"/>
      <c r="P283" s="14"/>
      <c r="Q283" s="14"/>
      <c r="R283" s="8">
        <f>SUMIFS('Aceite Virgen'!R$6:R$257,'Aceite Virgen'!$A$6:$A$257,"&gt;="&amp;$A283,'Aceite Virgen'!$B$6:$B$257,"&lt;="&amp;$B283)</f>
        <v>1.78</v>
      </c>
      <c r="S283" s="8">
        <f>SUMIFS('Aceite Virgen'!S$6:S$257,'Aceite Virgen'!$A$6:$A$257,"&gt;="&amp;$A283,'Aceite Virgen'!$B$6:$B$257,"&lt;="&amp;$B283)</f>
        <v>1.1200000000000001</v>
      </c>
      <c r="T283" s="8">
        <f>SUMIFS('Aceite Virgen'!T$6:T$257,'Aceite Virgen'!$A$6:$A$257,"&gt;="&amp;$A283,'Aceite Virgen'!$B$6:$B$257,"&lt;="&amp;$B283)</f>
        <v>1.89</v>
      </c>
      <c r="U283" s="8">
        <f>SUMIFS('Aceite Virgen'!U$6:U$257,'Aceite Virgen'!$A$6:$A$257,"&gt;="&amp;$A283,'Aceite Virgen'!$B$6:$B$257,"&lt;="&amp;$B283)</f>
        <v>0</v>
      </c>
      <c r="V283" s="14"/>
      <c r="W283" s="14"/>
      <c r="X283" s="14"/>
      <c r="Y283" s="8">
        <f>SUMIFS('Aceite Virgen'!Y$6:Y$257,'Aceite Virgen'!$A$6:$A$257,"&gt;="&amp;$A283,'Aceite Virgen'!$B$6:$B$257,"&lt;="&amp;$B283)</f>
        <v>0.94000000000000006</v>
      </c>
      <c r="Z283" s="8">
        <f>SUMIFS('Aceite Virgen'!Z$6:Z$257,'Aceite Virgen'!$A$6:$A$257,"&gt;="&amp;$A283,'Aceite Virgen'!$B$6:$B$257,"&lt;="&amp;$B283)</f>
        <v>0</v>
      </c>
      <c r="AA283" s="8">
        <f>SUMIFS('Aceite Virgen'!AA$6:AA$257,'Aceite Virgen'!$A$6:$A$257,"&gt;="&amp;$A283,'Aceite Virgen'!$B$6:$B$257,"&lt;="&amp;$B283)</f>
        <v>0.69</v>
      </c>
      <c r="AB283" s="8">
        <f>SUMIFS('Aceite Virgen'!AB$6:AB$257,'Aceite Virgen'!$A$6:$A$257,"&gt;="&amp;$A283,'Aceite Virgen'!$B$6:$B$257,"&lt;="&amp;$B283)</f>
        <v>0</v>
      </c>
      <c r="AC283" s="14"/>
      <c r="AD283" s="14"/>
      <c r="AE283" s="14"/>
      <c r="AF283" s="8">
        <f>SUMIFS('Aceite Virgen'!AF$6:AF$257,'Aceite Virgen'!$A$6:$A$257,"&gt;="&amp;$A283,'Aceite Virgen'!$B$6:$B$257,"&lt;="&amp;$B283)</f>
        <v>2.1</v>
      </c>
      <c r="AG283" s="8">
        <f>SUMIFS('Aceite Virgen'!AG$6:AG$257,'Aceite Virgen'!$A$6:$A$257,"&gt;="&amp;$A283,'Aceite Virgen'!$B$6:$B$257,"&lt;="&amp;$B283)</f>
        <v>3.57</v>
      </c>
      <c r="AH283" s="8">
        <f>SUMIFS('Aceite Virgen'!AH$6:AH$257,'Aceite Virgen'!$A$6:$A$257,"&gt;="&amp;$A283,'Aceite Virgen'!$B$6:$B$257,"&lt;="&amp;$B283)</f>
        <v>1.4700000000000002</v>
      </c>
      <c r="AI283" s="8">
        <f>SUMIFS('Aceite Virgen'!AI$6:AI$257,'Aceite Virgen'!$A$6:$A$257,"&gt;="&amp;$A283,'Aceite Virgen'!$B$6:$B$257,"&lt;="&amp;$B283)</f>
        <v>6.23</v>
      </c>
      <c r="AJ283" s="14"/>
      <c r="AK283" s="14"/>
      <c r="AL283" s="14"/>
      <c r="AM283" s="8">
        <f>SUMIFS('Aceite Virgen'!AM$6:AM$257,'Aceite Virgen'!$A$6:$A$257,"&gt;="&amp;$A283,'Aceite Virgen'!$B$6:$B$257,"&lt;="&amp;$B283)</f>
        <v>0.76</v>
      </c>
      <c r="AN283" s="8">
        <f>SUMIFS('Aceite Virgen'!AN$6:AN$257,'Aceite Virgen'!$A$6:$A$257,"&gt;="&amp;$A283,'Aceite Virgen'!$B$6:$B$257,"&lt;="&amp;$B283)</f>
        <v>5.14</v>
      </c>
      <c r="AO283" s="8">
        <f>SUMIFS('Aceite Virgen'!AO$6:AO$257,'Aceite Virgen'!$A$6:$A$257,"&gt;="&amp;$A283,'Aceite Virgen'!$B$6:$B$257,"&lt;="&amp;$B283)</f>
        <v>0.17</v>
      </c>
      <c r="AP283" s="8">
        <f>SUMIFS('Aceite Virgen'!AP$6:AP$257,'Aceite Virgen'!$A$6:$A$257,"&gt;="&amp;$A283,'Aceite Virgen'!$B$6:$B$257,"&lt;="&amp;$B283)</f>
        <v>1.67</v>
      </c>
      <c r="AQ283" s="14"/>
      <c r="AR283" s="14"/>
      <c r="AT283" s="8">
        <f>SUMIFS('Aceite Virgen'!AT$6:AT$257,'Aceite Virgen'!$A$6:$A$257,"&gt;="&amp;$A283,'Aceite Virgen'!$B$6:$B$257,"&lt;="&amp;$B283)</f>
        <v>0.16</v>
      </c>
      <c r="AU283" s="8">
        <f>SUMIFS('Aceite Virgen'!AU$6:AU$257,'Aceite Virgen'!$A$6:$A$257,"&gt;="&amp;$A283,'Aceite Virgen'!$B$6:$B$257,"&lt;="&amp;$B283)</f>
        <v>1.1499999999999999</v>
      </c>
      <c r="AV283" s="8">
        <f>SUMIFS('Aceite Virgen'!AV$6:AV$257,'Aceite Virgen'!$A$6:$A$257,"&gt;="&amp;$A283,'Aceite Virgen'!$B$6:$B$257,"&lt;="&amp;$B283)</f>
        <v>0</v>
      </c>
      <c r="AW283" s="8">
        <f>SUMIFS('Aceite Virgen'!AW$6:AW$257,'Aceite Virgen'!$A$6:$A$257,"&gt;="&amp;$A283,'Aceite Virgen'!$B$6:$B$257,"&lt;="&amp;$B283)</f>
        <v>0</v>
      </c>
      <c r="BA283" s="8">
        <f>SUMIFS('Aceite Virgen'!BA$6:BA$257,'Aceite Virgen'!$A$6:$A$257,"&gt;="&amp;A283,'Aceite Virgen'!$B$6:$B$257,"&lt;="&amp;B283)</f>
        <v>0.05</v>
      </c>
      <c r="BB283" s="8">
        <f>SUMIFS('Aceite Virgen'!BB$6:BB$257,'Aceite Virgen'!$A$6:$A$257,"&gt;="&amp;$A283,'Aceite Virgen'!$B$6:$B$257,"&lt;="&amp;$B283)</f>
        <v>0.46</v>
      </c>
      <c r="BC283" s="8">
        <f>SUMIFS('Aceite Virgen'!BC$6:BC$257,'Aceite Virgen'!$A$6:$A$257,"&gt;="&amp;$A283,'Aceite Virgen'!$B$6:$B$257,"&lt;="&amp;$B283)</f>
        <v>0</v>
      </c>
      <c r="BD283" s="8">
        <f>SUMIFS('Aceite Virgen'!BD$6:BD$257,'Aceite Virgen'!$A$6:$A$257,"&gt;="&amp;$A283,'Aceite Virgen'!$B$6:$B$257,"&lt;="&amp;$B283)</f>
        <v>0</v>
      </c>
      <c r="BH283" s="8">
        <f>SUMIFS('Aceite Virgen'!BH$6:BH$257,'Aceite Virgen'!$A$6:$A$257,"&gt;="&amp;$A283,'Aceite Virgen'!$B$6:$B$257,"&lt;="&amp;$B283)</f>
        <v>0.14000000000000001</v>
      </c>
      <c r="BI283" s="8">
        <f>SUMIFS('Aceite Virgen'!BI$6:BI$257,'Aceite Virgen'!$A$6:$A$257,"&gt;="&amp;$A283,'Aceite Virgen'!$B$6:$B$257,"&lt;="&amp;$B283)</f>
        <v>0</v>
      </c>
      <c r="BJ283" s="8">
        <f>SUMIFS('Aceite Virgen'!BJ$6:BJ$257,'Aceite Virgen'!$A$6:$A$257,"&gt;="&amp;$A283,'Aceite Virgen'!$B$6:$B$257,"&lt;="&amp;$B283)</f>
        <v>0.16</v>
      </c>
      <c r="BK283" s="8">
        <f>SUMIFS('Aceite Virgen'!BK$6:BK$257,'Aceite Virgen'!$A$6:$A$257,"&gt;="&amp;$A283,'Aceite Virgen'!$B$6:$B$257,"&lt;="&amp;$B283)</f>
        <v>0</v>
      </c>
      <c r="BO283" s="8">
        <f>SUMIFS('Aceite Virgen'!BO$6:BO$257,'Aceite Virgen'!$A$6:$A$257,"&gt;="&amp;$A283,'Aceite Virgen'!$B$6:$B$257,"&lt;="&amp;$B283)</f>
        <v>0.21000000000000002</v>
      </c>
      <c r="BP283" s="8">
        <f>SUMIFS('Aceite Virgen'!BP$6:BP$257,'Aceite Virgen'!$A$6:$A$257,"&gt;="&amp;$A283,'Aceite Virgen'!$B$6:$B$257,"&lt;="&amp;$B283)</f>
        <v>0</v>
      </c>
      <c r="BQ283" s="8">
        <f>SUMIFS('Aceite Virgen'!BQ$6:BQ$257,'Aceite Virgen'!$A$6:$A$257,"&gt;="&amp;$A283,'Aceite Virgen'!$B$6:$B$257,"&lt;="&amp;$B283)</f>
        <v>0.12</v>
      </c>
      <c r="BR283" s="8">
        <f>SUMIFS('Aceite Virgen'!BR$6:BR$257,'Aceite Virgen'!$A$6:$A$257,"&gt;="&amp;$A283,'Aceite Virgen'!$B$6:$B$257,"&lt;="&amp;$B283)</f>
        <v>0</v>
      </c>
      <c r="BV283" s="8">
        <f>SUMIFS('Aceite Virgen'!BV$6:BV$257,'Aceite Virgen'!$A$6:$A$257,"&gt;="&amp;$A283,'Aceite Virgen'!$B$6:$B$257,"&lt;="&amp;$B283)</f>
        <v>0.38</v>
      </c>
      <c r="BW283" s="8">
        <f>SUMIFS('Aceite Virgen'!BW$6:BW$257,'Aceite Virgen'!$A$6:$A$257,"&gt;="&amp;$A283,'Aceite Virgen'!$B$6:$B$257,"&lt;="&amp;$B283)</f>
        <v>3.94</v>
      </c>
      <c r="BX283" s="8">
        <f>SUMIFS('Aceite Virgen'!BX$6:BX$257,'Aceite Virgen'!$A$6:$A$257,"&gt;="&amp;$A283,'Aceite Virgen'!$B$6:$B$257,"&lt;="&amp;$B283)</f>
        <v>0</v>
      </c>
      <c r="BY283" s="8">
        <f>SUMIFS('Aceite Virgen'!BY$6:BY$257,'Aceite Virgen'!$A$6:$A$257,"&gt;="&amp;$A283,'Aceite Virgen'!$B$6:$B$257,"&lt;="&amp;$B283)</f>
        <v>0</v>
      </c>
      <c r="CC283" s="8">
        <f>SUMIFS('Aceite Virgen'!CC$6:CC$257,'Aceite Virgen'!$A$6:$A$257,"&gt;="&amp;$A283,'Aceite Virgen'!$B$6:$B$257,"&lt;="&amp;$B283)</f>
        <v>0</v>
      </c>
      <c r="CD283" s="8">
        <f>SUMIFS('Aceite Virgen'!CD$6:CD$257,'Aceite Virgen'!$A$6:$A$257,"&gt;="&amp;$A283,'Aceite Virgen'!$B$6:$B$257,"&lt;="&amp;$B283)</f>
        <v>0</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0.61</v>
      </c>
      <c r="CK283" s="8">
        <f>SUMIFS('Aceite Virgen'!CK$6:CK$257,'Aceite Virgen'!$A$6:$A$257,"&gt;="&amp;$A283,'Aceite Virgen'!$B$6:$B$257,"&lt;="&amp;$B283)</f>
        <v>5.76</v>
      </c>
      <c r="CL283" s="8">
        <f>SUMIFS('Aceite Virgen'!CL$6:CL$257,'Aceite Virgen'!$A$6:$A$257,"&gt;="&amp;$A283,'Aceite Virgen'!$B$6:$B$257,"&lt;="&amp;$B283)</f>
        <v>0.11</v>
      </c>
      <c r="CM283" s="8">
        <f>SUMIFS('Aceite Virgen'!CM$6:CM$257,'Aceite Virgen'!$A$6:$A$257,"&gt;="&amp;$A283,'Aceite Virgen'!$B$6:$B$257,"&lt;="&amp;$B283)</f>
        <v>0</v>
      </c>
      <c r="CQ283" s="8">
        <f>SUMIFS('Aceite Virgen'!CQ$6:CQ$257,'Aceite Virgen'!$A$6:$A$257,"&gt;="&amp;$A283,'Aceite Virgen'!$B$6:$B$257,"&lt;="&amp;$B283)</f>
        <v>0.21</v>
      </c>
      <c r="CR283" s="8">
        <f>SUMIFS('Aceite Virgen'!CR$6:CR$257,'Aceite Virgen'!$A$6:$A$257,"&gt;="&amp;$A283,'Aceite Virgen'!$B$6:$B$257,"&lt;="&amp;$B283)</f>
        <v>0</v>
      </c>
      <c r="CS283" s="8">
        <f>SUMIFS('Aceite Virgen'!CS$6:CS$257,'Aceite Virgen'!$A$6:$A$257,"&gt;="&amp;$A283,'Aceite Virgen'!$B$6:$B$257,"&lt;="&amp;$B283)</f>
        <v>0.27</v>
      </c>
      <c r="CT283" s="8">
        <f>SUMIFS('Aceite Virgen'!CT$6:CT$257,'Aceite Virgen'!$A$6:$A$257,"&gt;="&amp;$A283,'Aceite Virgen'!$B$6:$B$257,"&lt;="&amp;$B283)</f>
        <v>0</v>
      </c>
      <c r="CX283" s="8">
        <f>SUMIFS('Aceite Virgen'!CX$6:CX$257,'Aceite Virgen'!$A$6:$A$257,"&gt;="&amp;$A283,'Aceite Virgen'!$B$6:$B$257,"&lt;="&amp;$B283)</f>
        <v>0.89</v>
      </c>
      <c r="CY283" s="8">
        <f>SUMIFS('Aceite Virgen'!CY$6:CY$257,'Aceite Virgen'!$A$6:$A$257,"&gt;="&amp;$A283,'Aceite Virgen'!$B$6:$B$257,"&lt;="&amp;$B283)</f>
        <v>0</v>
      </c>
      <c r="CZ283" s="8">
        <f>SUMIFS('Aceite Virgen'!CZ$6:CZ$257,'Aceite Virgen'!$A$6:$A$257,"&gt;="&amp;$A283,'Aceite Virgen'!$B$6:$B$257,"&lt;="&amp;$B283)</f>
        <v>0</v>
      </c>
      <c r="DA283" s="8">
        <f>SUMIFS('Aceite Virgen'!DA$6:DA$257,'Aceite Virgen'!$A$6:$A$257,"&gt;="&amp;$A283,'Aceite Virgen'!$B$6:$B$257,"&lt;="&amp;$B283)</f>
        <v>0</v>
      </c>
      <c r="DE283" s="8">
        <f>SUMIFS('Aceite Virgen'!DE$6:DE$257,'Aceite Virgen'!$A$6:$A$257,"&gt;="&amp;$A283,'Aceite Virgen'!$B$6:$B$257,"&lt;="&amp;$B283)</f>
        <v>2.87</v>
      </c>
      <c r="DF283" s="8">
        <f>SUMIFS('Aceite Virgen'!DF$6:DF$257,'Aceite Virgen'!$A$6:$A$257,"&gt;="&amp;$A283,'Aceite Virgen'!$B$6:$B$257,"&lt;="&amp;$B283)</f>
        <v>7.53</v>
      </c>
      <c r="DG283" s="8">
        <f>SUMIFS('Aceite Virgen'!DG$6:DG$257,'Aceite Virgen'!$A$6:$A$257,"&gt;="&amp;$A283,'Aceite Virgen'!$B$6:$B$257,"&lt;="&amp;$B283)</f>
        <v>1.74</v>
      </c>
      <c r="DH283" s="8">
        <f>SUMIFS('Aceite Virgen'!DH$6:DH$257,'Aceite Virgen'!$A$6:$A$257,"&gt;="&amp;$A283,'Aceite Virgen'!$B$6:$B$257,"&lt;="&amp;$B283)</f>
        <v>0</v>
      </c>
    </row>
    <row r="284" spans="1:112" x14ac:dyDescent="0.3">
      <c r="A284" s="14">
        <f>'TAM Aceite Virgen'!B32</f>
        <v>5</v>
      </c>
      <c r="B284" s="14">
        <f>'TAM Aceite Virgen'!C32</f>
        <v>5.0999999999999996</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0.56000000000000005</v>
      </c>
      <c r="L284" s="8">
        <f>SUMIFS('Aceite Virgen'!L$6:L$257,'Aceite Virgen'!$A$6:$A$257,"&gt;="&amp;$A284,'Aceite Virgen'!$B$6:$B$257,"&lt;="&amp;$B284)</f>
        <v>0</v>
      </c>
      <c r="M284" s="8">
        <f>SUMIFS('Aceite Virgen'!M$6:M$257,'Aceite Virgen'!$A$6:$A$257,"&gt;="&amp;$A284,'Aceite Virgen'!$B$6:$B$257,"&lt;="&amp;$B284)</f>
        <v>0.73</v>
      </c>
      <c r="N284" s="8">
        <f>SUMIFS('Aceite Virgen'!N$6:N$257,'Aceite Virgen'!$A$6:$A$257,"&gt;="&amp;$A284,'Aceite Virgen'!$B$6:$B$257,"&lt;="&amp;$B284)</f>
        <v>0</v>
      </c>
      <c r="O284" s="14"/>
      <c r="P284" s="14"/>
      <c r="Q284" s="14"/>
      <c r="R284" s="8">
        <f>SUMIFS('Aceite Virgen'!R$6:R$257,'Aceite Virgen'!$A$6:$A$257,"&gt;="&amp;$A284,'Aceite Virgen'!$B$6:$B$257,"&lt;="&amp;$B284)</f>
        <v>0.38</v>
      </c>
      <c r="S284" s="8">
        <f>SUMIFS('Aceite Virgen'!S$6:S$257,'Aceite Virgen'!$A$6:$A$257,"&gt;="&amp;$A284,'Aceite Virgen'!$B$6:$B$257,"&lt;="&amp;$B284)</f>
        <v>0</v>
      </c>
      <c r="T284" s="8">
        <f>SUMIFS('Aceite Virgen'!T$6:T$257,'Aceite Virgen'!$A$6:$A$257,"&gt;="&amp;$A284,'Aceite Virgen'!$B$6:$B$257,"&lt;="&amp;$B284)</f>
        <v>0.53</v>
      </c>
      <c r="U284" s="8">
        <f>SUMIFS('Aceite Virgen'!U$6:U$257,'Aceite Virgen'!$A$6:$A$257,"&gt;="&amp;$A284,'Aceite Virgen'!$B$6:$B$257,"&lt;="&amp;$B284)</f>
        <v>0</v>
      </c>
      <c r="V284" s="14"/>
      <c r="W284" s="14"/>
      <c r="X284" s="14"/>
      <c r="Y284" s="8">
        <f>SUMIFS('Aceite Virgen'!Y$6:Y$257,'Aceite Virgen'!$A$6:$A$257,"&gt;="&amp;$A284,'Aceite Virgen'!$B$6:$B$257,"&lt;="&amp;$B284)</f>
        <v>0.71</v>
      </c>
      <c r="Z284" s="8">
        <f>SUMIFS('Aceite Virgen'!Z$6:Z$257,'Aceite Virgen'!$A$6:$A$257,"&gt;="&amp;$A284,'Aceite Virgen'!$B$6:$B$257,"&lt;="&amp;$B284)</f>
        <v>0</v>
      </c>
      <c r="AA284" s="8">
        <f>SUMIFS('Aceite Virgen'!AA$6:AA$257,'Aceite Virgen'!$A$6:$A$257,"&gt;="&amp;$A284,'Aceite Virgen'!$B$6:$B$257,"&lt;="&amp;$B284)</f>
        <v>0</v>
      </c>
      <c r="AB284" s="8">
        <f>SUMIFS('Aceite Virgen'!AB$6:AB$257,'Aceite Virgen'!$A$6:$A$257,"&gt;="&amp;$A284,'Aceite Virgen'!$B$6:$B$257,"&lt;="&amp;$B284)</f>
        <v>0</v>
      </c>
      <c r="AC284" s="14"/>
      <c r="AD284" s="14"/>
      <c r="AE284" s="14"/>
      <c r="AF284" s="8">
        <f>SUMIFS('Aceite Virgen'!AF$6:AF$257,'Aceite Virgen'!$A$6:$A$257,"&gt;="&amp;$A284,'Aceite Virgen'!$B$6:$B$257,"&lt;="&amp;$B284)</f>
        <v>0.34</v>
      </c>
      <c r="AG284" s="8">
        <f>SUMIFS('Aceite Virgen'!AG$6:AG$257,'Aceite Virgen'!$A$6:$A$257,"&gt;="&amp;$A284,'Aceite Virgen'!$B$6:$B$257,"&lt;="&amp;$B284)</f>
        <v>0</v>
      </c>
      <c r="AH284" s="8">
        <f>SUMIFS('Aceite Virgen'!AH$6:AH$257,'Aceite Virgen'!$A$6:$A$257,"&gt;="&amp;$A284,'Aceite Virgen'!$B$6:$B$257,"&lt;="&amp;$B284)</f>
        <v>0.4</v>
      </c>
      <c r="AI284" s="8">
        <f>SUMIFS('Aceite Virgen'!AI$6:AI$257,'Aceite Virgen'!$A$6:$A$257,"&gt;="&amp;$A284,'Aceite Virgen'!$B$6:$B$257,"&lt;="&amp;$B284)</f>
        <v>0</v>
      </c>
      <c r="AJ284" s="14"/>
      <c r="AK284" s="14"/>
      <c r="AL284" s="14"/>
      <c r="AM284" s="8">
        <f>SUMIFS('Aceite Virgen'!AM$6:AM$257,'Aceite Virgen'!$A$6:$A$257,"&gt;="&amp;$A284,'Aceite Virgen'!$B$6:$B$257,"&lt;="&amp;$B284)</f>
        <v>0</v>
      </c>
      <c r="AN284" s="8">
        <f>SUMIFS('Aceite Virgen'!AN$6:AN$257,'Aceite Virgen'!$A$6:$A$257,"&gt;="&amp;$A284,'Aceite Virgen'!$B$6:$B$257,"&lt;="&amp;$B284)</f>
        <v>0</v>
      </c>
      <c r="AO284" s="8">
        <f>SUMIFS('Aceite Virgen'!AO$6:AO$257,'Aceite Virgen'!$A$6:$A$257,"&gt;="&amp;$A284,'Aceite Virgen'!$B$6:$B$257,"&lt;="&amp;$B284)</f>
        <v>0</v>
      </c>
      <c r="AP284" s="8">
        <f>SUMIFS('Aceite Virgen'!AP$6:AP$257,'Aceite Virgen'!$A$6:$A$257,"&gt;="&amp;$A284,'Aceite Virgen'!$B$6:$B$257,"&lt;="&amp;$B284)</f>
        <v>0</v>
      </c>
      <c r="AQ284" s="14"/>
      <c r="AR284" s="14"/>
      <c r="AT284" s="8">
        <f>SUMIFS('Aceite Virgen'!AT$6:AT$257,'Aceite Virgen'!$A$6:$A$257,"&gt;="&amp;$A284,'Aceite Virgen'!$B$6:$B$257,"&lt;="&amp;$B284)</f>
        <v>0</v>
      </c>
      <c r="AU284" s="8">
        <f>SUMIFS('Aceite Virgen'!AU$6:AU$257,'Aceite Virgen'!$A$6:$A$257,"&gt;="&amp;$A284,'Aceite Virgen'!$B$6:$B$257,"&lt;="&amp;$B284)</f>
        <v>0</v>
      </c>
      <c r="AV284" s="8">
        <f>SUMIFS('Aceite Virgen'!AV$6:AV$257,'Aceite Virgen'!$A$6:$A$257,"&gt;="&amp;$A284,'Aceite Virgen'!$B$6:$B$257,"&lt;="&amp;$B284)</f>
        <v>0</v>
      </c>
      <c r="AW284" s="8">
        <f>SUMIFS('Aceite Virgen'!AW$6:AW$257,'Aceite Virgen'!$A$6:$A$257,"&gt;="&amp;$A284,'Aceite Virgen'!$B$6:$B$257,"&lt;="&amp;$B284)</f>
        <v>0</v>
      </c>
      <c r="BA284" s="8">
        <f>SUMIFS('Aceite Virgen'!BA$6:BA$257,'Aceite Virgen'!$A$6:$A$257,"&gt;="&amp;A284,'Aceite Virgen'!$B$6:$B$257,"&lt;="&amp;B284)</f>
        <v>0</v>
      </c>
      <c r="BB284" s="8">
        <f>SUMIFS('Aceite Virgen'!BB$6:BB$257,'Aceite Virgen'!$A$6:$A$257,"&gt;="&amp;$A284,'Aceite Virgen'!$B$6:$B$257,"&lt;="&amp;$B284)</f>
        <v>0</v>
      </c>
      <c r="BC284" s="8">
        <f>SUMIFS('Aceite Virgen'!BC$6:BC$257,'Aceite Virgen'!$A$6:$A$257,"&gt;="&amp;$A284,'Aceite Virgen'!$B$6:$B$257,"&lt;="&amp;$B284)</f>
        <v>0</v>
      </c>
      <c r="BD284" s="8">
        <f>SUMIFS('Aceite Virgen'!BD$6:BD$257,'Aceite Virgen'!$A$6:$A$257,"&gt;="&amp;$A284,'Aceite Virgen'!$B$6:$B$257,"&lt;="&amp;$B284)</f>
        <v>0</v>
      </c>
      <c r="BH284" s="8">
        <f>SUMIFS('Aceite Virgen'!BH$6:BH$257,'Aceite Virgen'!$A$6:$A$257,"&gt;="&amp;$A284,'Aceite Virgen'!$B$6:$B$257,"&lt;="&amp;$B284)</f>
        <v>0.28000000000000003</v>
      </c>
      <c r="BI284" s="8">
        <f>SUMIFS('Aceite Virgen'!BI$6:BI$257,'Aceite Virgen'!$A$6:$A$257,"&gt;="&amp;$A284,'Aceite Virgen'!$B$6:$B$257,"&lt;="&amp;$B284)</f>
        <v>0</v>
      </c>
      <c r="BJ284" s="8">
        <f>SUMIFS('Aceite Virgen'!BJ$6:BJ$257,'Aceite Virgen'!$A$6:$A$257,"&gt;="&amp;$A284,'Aceite Virgen'!$B$6:$B$257,"&lt;="&amp;$B284)</f>
        <v>0.32</v>
      </c>
      <c r="BK284" s="8">
        <f>SUMIFS('Aceite Virgen'!BK$6:BK$257,'Aceite Virgen'!$A$6:$A$257,"&gt;="&amp;$A284,'Aceite Virgen'!$B$6:$B$257,"&lt;="&amp;$B284)</f>
        <v>0</v>
      </c>
      <c r="BO284" s="8">
        <f>SUMIFS('Aceite Virgen'!BO$6:BO$257,'Aceite Virgen'!$A$6:$A$257,"&gt;="&amp;$A284,'Aceite Virgen'!$B$6:$B$257,"&lt;="&amp;$B284)</f>
        <v>0</v>
      </c>
      <c r="BP284" s="8">
        <f>SUMIFS('Aceite Virgen'!BP$6:BP$257,'Aceite Virgen'!$A$6:$A$257,"&gt;="&amp;$A284,'Aceite Virgen'!$B$6:$B$257,"&lt;="&amp;$B284)</f>
        <v>0</v>
      </c>
      <c r="BQ284" s="8">
        <f>SUMIFS('Aceite Virgen'!BQ$6:BQ$257,'Aceite Virgen'!$A$6:$A$257,"&gt;="&amp;$A284,'Aceite Virgen'!$B$6:$B$257,"&lt;="&amp;$B284)</f>
        <v>0</v>
      </c>
      <c r="BR284" s="8">
        <f>SUMIFS('Aceite Virgen'!BR$6:BR$257,'Aceite Virgen'!$A$6:$A$257,"&gt;="&amp;$A284,'Aceite Virgen'!$B$6:$B$257,"&lt;="&amp;$B284)</f>
        <v>0</v>
      </c>
      <c r="BV284" s="8">
        <f>SUMIFS('Aceite Virgen'!BV$6:BV$257,'Aceite Virgen'!$A$6:$A$257,"&gt;="&amp;$A284,'Aceite Virgen'!$B$6:$B$257,"&lt;="&amp;$B284)</f>
        <v>0.12</v>
      </c>
      <c r="BW284" s="8">
        <f>SUMIFS('Aceite Virgen'!BW$6:BW$257,'Aceite Virgen'!$A$6:$A$257,"&gt;="&amp;$A284,'Aceite Virgen'!$B$6:$B$257,"&lt;="&amp;$B284)</f>
        <v>0</v>
      </c>
      <c r="BX284" s="8">
        <f>SUMIFS('Aceite Virgen'!BX$6:BX$257,'Aceite Virgen'!$A$6:$A$257,"&gt;="&amp;$A284,'Aceite Virgen'!$B$6:$B$257,"&lt;="&amp;$B284)</f>
        <v>0</v>
      </c>
      <c r="BY284" s="8">
        <f>SUMIFS('Aceite Virgen'!BY$6:BY$257,'Aceite Virgen'!$A$6:$A$257,"&gt;="&amp;$A284,'Aceite Virgen'!$B$6:$B$257,"&lt;="&amp;$B284)</f>
        <v>0</v>
      </c>
      <c r="CC284" s="8">
        <f>SUMIFS('Aceite Virgen'!CC$6:CC$257,'Aceite Virgen'!$A$6:$A$257,"&gt;="&amp;$A284,'Aceite Virgen'!$B$6:$B$257,"&lt;="&amp;$B284)</f>
        <v>7.0000000000000007E-2</v>
      </c>
      <c r="CD284" s="8">
        <f>SUMIFS('Aceite Virgen'!CD$6:CD$257,'Aceite Virgen'!$A$6:$A$257,"&gt;="&amp;$A284,'Aceite Virgen'!$B$6:$B$257,"&lt;="&amp;$B284)</f>
        <v>0</v>
      </c>
      <c r="CE284" s="8">
        <f>SUMIFS('Aceite Virgen'!CE$6:CE$257,'Aceite Virgen'!$A$6:$A$257,"&gt;="&amp;$A284,'Aceite Virgen'!$B$6:$B$257,"&lt;="&amp;$B284)</f>
        <v>0</v>
      </c>
      <c r="CF284" s="8">
        <f>SUMIFS('Aceite Virgen'!CF$6:CF$257,'Aceite Virgen'!$A$6:$A$257,"&gt;="&amp;$A284,'Aceite Virgen'!$B$6:$B$257,"&lt;="&amp;$B284)</f>
        <v>0</v>
      </c>
      <c r="CJ284" s="8">
        <f>SUMIFS('Aceite Virgen'!CJ$6:CJ$257,'Aceite Virgen'!$A$6:$A$257,"&gt;="&amp;$A284,'Aceite Virgen'!$B$6:$B$257,"&lt;="&amp;$B284)</f>
        <v>0</v>
      </c>
      <c r="CK284" s="8">
        <f>SUMIFS('Aceite Virgen'!CK$6:CK$257,'Aceite Virgen'!$A$6:$A$257,"&gt;="&amp;$A284,'Aceite Virgen'!$B$6:$B$257,"&lt;="&amp;$B284)</f>
        <v>0</v>
      </c>
      <c r="CL284" s="8">
        <f>SUMIFS('Aceite Virgen'!CL$6:CL$257,'Aceite Virgen'!$A$6:$A$257,"&gt;="&amp;$A284,'Aceite Virgen'!$B$6:$B$257,"&lt;="&amp;$B284)</f>
        <v>0</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c r="DE284" s="8">
        <f>SUMIFS('Aceite Virgen'!DE$6:DE$257,'Aceite Virgen'!$A$6:$A$257,"&gt;="&amp;$A284,'Aceite Virgen'!$B$6:$B$257,"&lt;="&amp;$B284)</f>
        <v>0</v>
      </c>
      <c r="DF284" s="8">
        <f>SUMIFS('Aceite Virgen'!DF$6:DF$257,'Aceite Virgen'!$A$6:$A$257,"&gt;="&amp;$A284,'Aceite Virgen'!$B$6:$B$257,"&lt;="&amp;$B284)</f>
        <v>0</v>
      </c>
      <c r="DG284" s="8">
        <f>SUMIFS('Aceite Virgen'!DG$6:DG$257,'Aceite Virgen'!$A$6:$A$257,"&gt;="&amp;$A284,'Aceite Virgen'!$B$6:$B$257,"&lt;="&amp;$B284)</f>
        <v>0</v>
      </c>
      <c r="DH284" s="8">
        <f>SUMIFS('Aceite Virgen'!DH$6:DH$257,'Aceite Virgen'!$A$6:$A$257,"&gt;="&amp;$A284,'Aceite Virgen'!$B$6:$B$257,"&lt;="&amp;$B284)</f>
        <v>0</v>
      </c>
    </row>
    <row r="285" spans="1:112" x14ac:dyDescent="0.3">
      <c r="A285" s="14">
        <f>'TAM Aceite Virgen'!B33</f>
        <v>5.0999999999999996</v>
      </c>
      <c r="B285" s="14">
        <f>'TAM Aceite Virgen'!C33</f>
        <v>0</v>
      </c>
      <c r="C285" s="14"/>
      <c r="D285" s="8">
        <f>SUMIF('Aceite Virgen'!$A$6:$A$257,"&gt;="&amp;$A285,'Aceite Virgen'!D$6:D$257)</f>
        <v>5.29</v>
      </c>
      <c r="E285" s="8">
        <f>SUMIF('Aceite Virgen'!$A$6:$A$257,"&gt;="&amp;$A285,'Aceite Virgen'!E$6:E$257)</f>
        <v>15.41</v>
      </c>
      <c r="F285" s="8">
        <f>SUMIF('Aceite Virgen'!$A$6:$A$257,"&gt;="&amp;$A285,'Aceite Virgen'!F$6:F$257)</f>
        <v>2.0300000000000002</v>
      </c>
      <c r="G285" s="8">
        <f>SUMIF('Aceite Virgen'!$A$6:$A$257,"&gt;="&amp;$A285,'Aceite Virgen'!G$6:G$257)</f>
        <v>11.490000000000002</v>
      </c>
      <c r="H285" s="14"/>
      <c r="I285" s="14"/>
      <c r="J285" s="14"/>
      <c r="K285" s="8">
        <f>SUMIF('Aceite Virgen'!$A$6:$A$257,"&gt;="&amp;$A285,'Aceite Virgen'!K$6:K$257)</f>
        <v>9.8300000000000018</v>
      </c>
      <c r="L285" s="8">
        <f>SUMIF('Aceite Virgen'!$A$6:$A$257,"&gt;="&amp;$A285,'Aceite Virgen'!L$6:L$257)</f>
        <v>36.380000000000003</v>
      </c>
      <c r="M285" s="8">
        <f>SUMIF('Aceite Virgen'!$A$6:$A$257,"&gt;="&amp;$A285,'Aceite Virgen'!M$6:M$257)</f>
        <v>3.4799999999999995</v>
      </c>
      <c r="N285" s="8">
        <f>SUMIF('Aceite Virgen'!$A$6:$A$257,"&gt;="&amp;$A285,'Aceite Virgen'!N$6:N$257)</f>
        <v>6.68</v>
      </c>
      <c r="O285" s="14"/>
      <c r="P285" s="14"/>
      <c r="Q285" s="14"/>
      <c r="R285" s="8">
        <f>SUMIF('Aceite Virgen'!$A$6:$A$257,"&gt;="&amp;$A285,'Aceite Virgen'!R$6:R$257)</f>
        <v>10.979999999999999</v>
      </c>
      <c r="S285" s="8">
        <f>SUMIF('Aceite Virgen'!$A$6:$A$257,"&gt;="&amp;$A285,'Aceite Virgen'!S$6:S$257)</f>
        <v>32.909999999999997</v>
      </c>
      <c r="T285" s="8">
        <f>SUMIF('Aceite Virgen'!$A$6:$A$257,"&gt;="&amp;$A285,'Aceite Virgen'!T$6:T$257)</f>
        <v>6.06</v>
      </c>
      <c r="U285" s="8">
        <f>SUMIF('Aceite Virgen'!$A$6:$A$257,"&gt;="&amp;$A285,'Aceite Virgen'!U$6:U$257)</f>
        <v>4.5</v>
      </c>
      <c r="V285" s="14"/>
      <c r="W285" s="14"/>
      <c r="X285" s="14"/>
      <c r="Y285" s="8">
        <f>SUMIF('Aceite Virgen'!$A$6:$A$257,"&gt;="&amp;$A285,'Aceite Virgen'!Y$6:Y$257)</f>
        <v>6.13</v>
      </c>
      <c r="Z285" s="8">
        <f>SUMIF('Aceite Virgen'!$A$6:$A$257,"&gt;="&amp;$A285,'Aceite Virgen'!Z$6:Z$257)</f>
        <v>10.71</v>
      </c>
      <c r="AA285" s="8">
        <f>SUMIF('Aceite Virgen'!$A$6:$A$257,"&gt;="&amp;$A285,'Aceite Virgen'!AA$6:AA$257)</f>
        <v>4.9800000000000004</v>
      </c>
      <c r="AB285" s="8">
        <f>SUMIF('Aceite Virgen'!$A$6:$A$257,"&gt;="&amp;$A285,'Aceite Virgen'!AB$6:AB$257)</f>
        <v>1.39</v>
      </c>
      <c r="AC285" s="14"/>
      <c r="AD285" s="14"/>
      <c r="AE285" s="14"/>
      <c r="AF285" s="8">
        <f>SUMIF('Aceite Virgen'!$A$6:$A$257,"&gt;="&amp;$A285,'Aceite Virgen'!AF$6:AF$257)</f>
        <v>4.22</v>
      </c>
      <c r="AG285" s="8">
        <f>SUMIF('Aceite Virgen'!$A$6:$A$257,"&gt;="&amp;$A285,'Aceite Virgen'!AG$6:AG$257)</f>
        <v>26.93</v>
      </c>
      <c r="AH285" s="8">
        <f>SUMIF('Aceite Virgen'!$A$6:$A$257,"&gt;="&amp;$A285,'Aceite Virgen'!AH$6:AH$257)</f>
        <v>1.68</v>
      </c>
      <c r="AI285" s="8">
        <f>SUMIF('Aceite Virgen'!$A$6:$A$257,"&gt;="&amp;$A285,'Aceite Virgen'!AI$6:AI$257)</f>
        <v>0</v>
      </c>
      <c r="AJ285" s="14"/>
      <c r="AK285" s="14"/>
      <c r="AL285" s="14"/>
      <c r="AM285" s="8">
        <f>SUMIF('Aceite Virgen'!$A$6:$A$257,"&gt;="&amp;$A285,'Aceite Virgen'!AM$6:AM$257)</f>
        <v>6.85</v>
      </c>
      <c r="AN285" s="8">
        <f>SUMIF('Aceite Virgen'!$A$6:$A$257,"&gt;="&amp;$A285,'Aceite Virgen'!AN$6:AN$257)</f>
        <v>17.21</v>
      </c>
      <c r="AO285" s="8">
        <f>SUMIF('Aceite Virgen'!$A$6:$A$257,"&gt;="&amp;$A285,'Aceite Virgen'!AO$6:AO$257)</f>
        <v>4.78</v>
      </c>
      <c r="AP285" s="8">
        <f>SUMIF('Aceite Virgen'!$A$6:$A$257,"&gt;="&amp;$A285,'Aceite Virgen'!AP$6:AP$257)</f>
        <v>3.19</v>
      </c>
      <c r="AQ285" s="14"/>
      <c r="AR285" s="14"/>
      <c r="AT285" s="8">
        <f>SUMIF('Aceite Virgen'!$A$6:$A$257,"&gt;="&amp;$A285,'Aceite Virgen'!AT$6:AT$257)</f>
        <v>6.18</v>
      </c>
      <c r="AU285" s="8">
        <f>SUMIF('Aceite Virgen'!$A$6:$A$257,"&gt;="&amp;$A285,'Aceite Virgen'!AU$6:AU$257)</f>
        <v>25.72</v>
      </c>
      <c r="AV285" s="8">
        <f>SUMIF('Aceite Virgen'!$A$6:$A$257,"&gt;="&amp;$A285,'Aceite Virgen'!AV$6:AV$257)</f>
        <v>2.2400000000000002</v>
      </c>
      <c r="AW285" s="8">
        <f>SUMIF('Aceite Virgen'!$A$6:$A$257,"&gt;="&amp;$A285,'Aceite Virgen'!AW$6:AW$257)</f>
        <v>5.78</v>
      </c>
      <c r="BA285" s="8">
        <f>SUMIF('Aceite Virgen'!$A$6:$A$257,"&gt;="&amp;$A285,'Aceite Virgen'!BA$6:BA$257)</f>
        <v>3.75</v>
      </c>
      <c r="BB285" s="8">
        <f>SUMIF('Aceite Virgen'!$A$6:$A$257,"&gt;="&amp;$A285,'Aceite Virgen'!BB$6:BB$257)</f>
        <v>12.569999999999999</v>
      </c>
      <c r="BC285" s="8">
        <f>SUMIF('Aceite Virgen'!$A$6:$A$257,"&gt;="&amp;$A285,'Aceite Virgen'!BC$6:BC$257)</f>
        <v>1.81</v>
      </c>
      <c r="BD285" s="8">
        <f>SUMIF('Aceite Virgen'!$A$6:$A$257,"&gt;="&amp;$A285,'Aceite Virgen'!BD$6:BD$257)</f>
        <v>1.92</v>
      </c>
      <c r="BH285" s="8">
        <f>SUMIF('Aceite Virgen'!$A$6:$A$257,"&gt;="&amp;$A285,'Aceite Virgen'!BH$6:BH$257)</f>
        <v>4.8</v>
      </c>
      <c r="BI285" s="8">
        <f>SUMIF('Aceite Virgen'!$A$6:$A$257,"&gt;="&amp;$A285,'Aceite Virgen'!BI$6:BI$257)</f>
        <v>27.600000000000005</v>
      </c>
      <c r="BJ285" s="8">
        <f>SUMIF('Aceite Virgen'!$A$6:$A$257,"&gt;="&amp;$A285,'Aceite Virgen'!BJ$6:BJ$257)</f>
        <v>2.8600000000000003</v>
      </c>
      <c r="BK285" s="8">
        <f>SUMIF('Aceite Virgen'!$A$6:$A$257,"&gt;="&amp;$A285,'Aceite Virgen'!BK$6:BK$257)</f>
        <v>2.1</v>
      </c>
      <c r="BO285" s="8">
        <f>SUMIF('Aceite Virgen'!$A$6:$A$257,"&gt;="&amp;$A285,'Aceite Virgen'!BO$6:BO$257)</f>
        <v>4.8499999999999996</v>
      </c>
      <c r="BP285" s="8">
        <f>SUMIF('Aceite Virgen'!$A$6:$A$257,"&gt;="&amp;$A285,'Aceite Virgen'!BP$6:BP$257)</f>
        <v>7.92</v>
      </c>
      <c r="BQ285" s="8">
        <f>SUMIF('Aceite Virgen'!$A$6:$A$257,"&gt;="&amp;$A285,'Aceite Virgen'!BQ$6:BQ$257)</f>
        <v>2.96</v>
      </c>
      <c r="BR285" s="8">
        <f>SUMIF('Aceite Virgen'!$A$6:$A$257,"&gt;="&amp;$A285,'Aceite Virgen'!BR$6:BR$257)</f>
        <v>6.58</v>
      </c>
      <c r="BV285" s="8">
        <f>SUMIF('Aceite Virgen'!$A$6:$A$257,"&gt;="&amp;$A285,'Aceite Virgen'!BV$6:BV$257)</f>
        <v>5.7299999999999995</v>
      </c>
      <c r="BW285" s="8">
        <f>SUMIF('Aceite Virgen'!$A$6:$A$257,"&gt;="&amp;$A285,'Aceite Virgen'!BW$6:BW$257)</f>
        <v>14.299999999999999</v>
      </c>
      <c r="BX285" s="8">
        <f>SUMIF('Aceite Virgen'!$A$6:$A$257,"&gt;="&amp;$A285,'Aceite Virgen'!BX$6:BX$257)</f>
        <v>3.46</v>
      </c>
      <c r="BY285" s="8">
        <f>SUMIF('Aceite Virgen'!$A$6:$A$257,"&gt;="&amp;$A285,'Aceite Virgen'!BY$6:BY$257)</f>
        <v>19.64</v>
      </c>
      <c r="CC285" s="8">
        <f>SUMIF('Aceite Virgen'!$A$6:$A$257,"&gt;="&amp;$A285,'Aceite Virgen'!CC$6:CC$257)</f>
        <v>6</v>
      </c>
      <c r="CD285" s="8">
        <f>SUMIF('Aceite Virgen'!$A$6:$A$257,"&gt;="&amp;$A285,'Aceite Virgen'!CD$6:CD$257)</f>
        <v>17.29</v>
      </c>
      <c r="CE285" s="8">
        <f>SUMIF('Aceite Virgen'!$A$6:$A$257,"&gt;="&amp;$A285,'Aceite Virgen'!CE$6:CE$257)</f>
        <v>3.3299999999999996</v>
      </c>
      <c r="CF285" s="8">
        <f>SUMIF('Aceite Virgen'!$A$6:$A$257,"&gt;="&amp;$A285,'Aceite Virgen'!CF$6:CF$257)</f>
        <v>9</v>
      </c>
      <c r="CJ285" s="8">
        <f>SUMIF('Aceite Virgen'!$A$6:$A$257,"&gt;="&amp;$A285,'Aceite Virgen'!CJ$6:CJ$257)</f>
        <v>6.26</v>
      </c>
      <c r="CK285" s="8">
        <f>SUMIF('Aceite Virgen'!$A$6:$A$257,"&gt;="&amp;$A285,'Aceite Virgen'!CK$6:CK$257)</f>
        <v>16</v>
      </c>
      <c r="CL285" s="8">
        <f>SUMIF('Aceite Virgen'!$A$6:$A$257,"&gt;="&amp;$A285,'Aceite Virgen'!CL$6:CL$257)</f>
        <v>3.74</v>
      </c>
      <c r="CM285" s="8">
        <f>SUMIF('Aceite Virgen'!$A$6:$A$257,"&gt;="&amp;$A285,'Aceite Virgen'!CM$6:CM$257)</f>
        <v>1.21</v>
      </c>
      <c r="CQ285" s="8">
        <f>SUMIF('Aceite Virgen'!$A$6:$A$257,"&gt;="&amp;$A285,'Aceite Virgen'!CQ$6:CQ$257)</f>
        <v>9.1</v>
      </c>
      <c r="CR285" s="8">
        <f>SUMIF('Aceite Virgen'!$A$6:$A$257,"&gt;="&amp;$A285,'Aceite Virgen'!CR$6:CR$257)</f>
        <v>34.49</v>
      </c>
      <c r="CS285" s="8">
        <f>SUMIF('Aceite Virgen'!$A$6:$A$257,"&gt;="&amp;$A285,'Aceite Virgen'!CS$6:CS$257)</f>
        <v>4.839999999999999</v>
      </c>
      <c r="CT285" s="8">
        <f>SUMIF('Aceite Virgen'!$A$6:$A$257,"&gt;="&amp;$A285,'Aceite Virgen'!CT$6:CT$257)</f>
        <v>0</v>
      </c>
      <c r="CX285" s="8">
        <f>SUMIF('Aceite Virgen'!$A$6:$A$257,"&gt;="&amp;$A285,'Aceite Virgen'!CX$6:CX$257)</f>
        <v>9.68</v>
      </c>
      <c r="CY285" s="8">
        <f>SUMIF('Aceite Virgen'!$A$6:$A$257,"&gt;="&amp;$A285,'Aceite Virgen'!CY$6:CY$257)</f>
        <v>26.58</v>
      </c>
      <c r="CZ285" s="8">
        <f>SUMIF('Aceite Virgen'!$A$6:$A$257,"&gt;="&amp;$A285,'Aceite Virgen'!CZ$6:CZ$257)</f>
        <v>4.74</v>
      </c>
      <c r="DA285" s="8">
        <f>SUMIF('Aceite Virgen'!$A$6:$A$257,"&gt;="&amp;$A285,'Aceite Virgen'!DA$6:DA$257)</f>
        <v>6.62</v>
      </c>
      <c r="DE285" s="8">
        <f>SUMIF('Aceite Virgen'!$A$6:$A$257,"&gt;="&amp;$A285,'Aceite Virgen'!DE$6:DE$257)</f>
        <v>6.8899999999999988</v>
      </c>
      <c r="DF285" s="8">
        <f>SUMIF('Aceite Virgen'!$A$6:$A$257,"&gt;="&amp;$A285,'Aceite Virgen'!DF$6:DF$257)</f>
        <v>13.3</v>
      </c>
      <c r="DG285" s="8">
        <f>SUMIF('Aceite Virgen'!$A$6:$A$257,"&gt;="&amp;$A285,'Aceite Virgen'!DG$6:DG$257)</f>
        <v>2.58</v>
      </c>
      <c r="DH285" s="8">
        <f>SUMIF('Aceite Virgen'!$A$6:$A$257,"&gt;="&amp;$A285,'Aceite Virgen'!DH$6:DH$257)</f>
        <v>4.92</v>
      </c>
    </row>
    <row r="287" spans="1:112" x14ac:dyDescent="0.3">
      <c r="D287" s="11">
        <f>SUM(D262:D285)</f>
        <v>100.02000000000001</v>
      </c>
      <c r="E287" s="11">
        <f>SUM(E262:E285)</f>
        <v>100</v>
      </c>
      <c r="F287" s="11">
        <f>SUM(F262:F285)</f>
        <v>100.05</v>
      </c>
      <c r="G287" s="11">
        <f>SUM(G262:G285)</f>
        <v>100</v>
      </c>
      <c r="K287" s="11">
        <f>SUM(K262:K285)</f>
        <v>100.05</v>
      </c>
      <c r="L287" s="11">
        <f>SUM(L262:L285)</f>
        <v>100.01</v>
      </c>
      <c r="M287" s="11">
        <f>SUM(M262:M285)</f>
        <v>100.00000000000001</v>
      </c>
      <c r="N287" s="11">
        <f>SUM(N262:N285)</f>
        <v>100</v>
      </c>
      <c r="R287" s="11">
        <f>SUM(R262:R285)</f>
        <v>99.97</v>
      </c>
      <c r="S287" s="11">
        <f>SUM(S262:S285)</f>
        <v>99.990000000000009</v>
      </c>
      <c r="T287" s="11">
        <f>SUM(T262:T285)</f>
        <v>99.999999999999986</v>
      </c>
      <c r="U287" s="11">
        <f>SUM(U262:U285)</f>
        <v>99.99</v>
      </c>
      <c r="Y287" s="11">
        <f>SUM(Y262:Y285)</f>
        <v>99.960000000000008</v>
      </c>
      <c r="Z287" s="11">
        <f>SUM(Z262:Z285)</f>
        <v>100.00999999999999</v>
      </c>
      <c r="AA287" s="11">
        <f>SUM(AA262:AA285)</f>
        <v>100.02999999999999</v>
      </c>
      <c r="AB287" s="11">
        <f>SUM(AB262:AB285)</f>
        <v>99.990000000000009</v>
      </c>
      <c r="AF287" s="11">
        <f>SUM(AF262:AF285)</f>
        <v>100.01</v>
      </c>
      <c r="AG287" s="11">
        <f>SUM(AG262:AG285)</f>
        <v>99.97</v>
      </c>
      <c r="AH287" s="11">
        <f>SUM(AH262:AH285)</f>
        <v>100.02000000000002</v>
      </c>
      <c r="AI287" s="11">
        <f>SUM(AI262:AI285)</f>
        <v>100.01</v>
      </c>
      <c r="AM287" s="11">
        <f>SUM(AM262:AM285)</f>
        <v>99.990000000000009</v>
      </c>
      <c r="AN287" s="11">
        <f>SUM(AN262:AN285)</f>
        <v>100.00999999999999</v>
      </c>
      <c r="AO287" s="11">
        <f>SUM(AO262:AO285)</f>
        <v>100.03</v>
      </c>
      <c r="AP287" s="11">
        <f>SUM(AP262:AP285)</f>
        <v>99.99</v>
      </c>
      <c r="AT287" s="11">
        <f>SUM(AT262:AT285)</f>
        <v>99.95999999999998</v>
      </c>
      <c r="AU287" s="11">
        <f>SUM(AU262:AU285)</f>
        <v>100.00999999999998</v>
      </c>
      <c r="AV287" s="11">
        <f>SUM(AV262:AV285)</f>
        <v>100.00000000000001</v>
      </c>
      <c r="AW287" s="11">
        <f>SUM(AW262:AW285)</f>
        <v>100.01</v>
      </c>
      <c r="BA287" s="11">
        <f>SUM(BA262:BA285)</f>
        <v>100.03999999999999</v>
      </c>
      <c r="BB287" s="11">
        <f>SUM(BB262:BB285)</f>
        <v>99.999999999999986</v>
      </c>
      <c r="BC287" s="11">
        <f>SUM(BC262:BC285)</f>
        <v>99.999999999999972</v>
      </c>
      <c r="BD287" s="11">
        <f>SUM(BD262:BD285)</f>
        <v>100.01</v>
      </c>
      <c r="BH287" s="11">
        <f>SUM(BH262:BH285)</f>
        <v>100</v>
      </c>
      <c r="BI287" s="11">
        <f>SUM(BI262:BI285)</f>
        <v>99.990000000000009</v>
      </c>
      <c r="BJ287" s="11">
        <f>SUM(BJ262:BJ285)</f>
        <v>99.999999999999986</v>
      </c>
      <c r="BK287" s="11">
        <f>SUM(BK262:BK285)</f>
        <v>99.999999999999986</v>
      </c>
      <c r="BO287" s="11">
        <f>SUM(BO262:BO285)</f>
        <v>99.999999999999972</v>
      </c>
      <c r="BP287" s="11">
        <f>SUM(BP262:BP285)</f>
        <v>100.00000000000001</v>
      </c>
      <c r="BQ287" s="11">
        <f>SUM(BQ262:BQ285)</f>
        <v>99.950000000000017</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99.97999999999999</v>
      </c>
      <c r="CE287" s="11">
        <f>SUM(CE262:CE285)</f>
        <v>99.999999999999986</v>
      </c>
      <c r="CF287" s="11">
        <f>SUM(CF262:CF285)</f>
        <v>100</v>
      </c>
      <c r="CJ287" s="11">
        <f>SUM(CJ262:CJ285)</f>
        <v>100.02</v>
      </c>
      <c r="CK287" s="11">
        <f>SUM(CK262:CK285)</f>
        <v>99.999999999999986</v>
      </c>
      <c r="CL287" s="11">
        <f>SUM(CL262:CL285)</f>
        <v>99.98</v>
      </c>
      <c r="CM287" s="11">
        <f>SUM(CM262:CM285)</f>
        <v>100</v>
      </c>
      <c r="CQ287" s="11">
        <f>SUM(CQ262:CQ285)</f>
        <v>99.99</v>
      </c>
      <c r="CR287" s="11">
        <f>SUM(CR262:CR285)</f>
        <v>100.00999999999999</v>
      </c>
      <c r="CS287" s="11">
        <f>SUM(CS262:CS285)</f>
        <v>100.02</v>
      </c>
      <c r="CT287" s="11">
        <f>SUM(CT262:CT285)</f>
        <v>100</v>
      </c>
      <c r="CX287" s="11">
        <f>SUM(CX262:CX285)</f>
        <v>100.00999999999999</v>
      </c>
      <c r="CY287" s="11">
        <f>SUM(CY262:CY285)</f>
        <v>99.98</v>
      </c>
      <c r="CZ287" s="11">
        <f>SUM(CZ262:CZ285)</f>
        <v>99.979999999999976</v>
      </c>
      <c r="DA287" s="11">
        <f>SUM(DA262:DA285)</f>
        <v>99.990000000000009</v>
      </c>
      <c r="DE287" s="11">
        <f>SUM(DE262:DE285)</f>
        <v>100.01</v>
      </c>
      <c r="DF287" s="11">
        <f>SUM(DF262:DF285)</f>
        <v>99.99</v>
      </c>
      <c r="DG287" s="11">
        <f>SUM(DG262:DG285)</f>
        <v>100.00999999999999</v>
      </c>
      <c r="DH287" s="11">
        <f>SUM(DH262:DH285)</f>
        <v>100</v>
      </c>
    </row>
  </sheetData>
  <mergeCells count="1">
    <mergeCell ref="A260:B260"/>
  </mergeCells>
  <conditionalFormatting sqref="BA287:BD287">
    <cfRule type="cellIs" dxfId="99" priority="49" operator="greaterThan">
      <formula>100.1</formula>
    </cfRule>
    <cfRule type="cellIs" dxfId="98" priority="50" operator="greaterThan">
      <formula>99.8</formula>
    </cfRule>
    <cfRule type="cellIs" dxfId="97" priority="51" operator="lessThan">
      <formula>99.8</formula>
    </cfRule>
  </conditionalFormatting>
  <conditionalFormatting sqref="BH287:BK287">
    <cfRule type="cellIs" dxfId="96" priority="46" operator="greaterThan">
      <formula>100.1</formula>
    </cfRule>
    <cfRule type="cellIs" dxfId="95" priority="47" operator="greaterThan">
      <formula>99.8</formula>
    </cfRule>
    <cfRule type="cellIs" dxfId="94" priority="48" operator="lessThan">
      <formula>99.8</formula>
    </cfRule>
  </conditionalFormatting>
  <conditionalFormatting sqref="BO287:BR287">
    <cfRule type="cellIs" dxfId="93" priority="43" operator="greaterThan">
      <formula>100.1</formula>
    </cfRule>
    <cfRule type="cellIs" dxfId="92" priority="44" operator="greaterThan">
      <formula>99.8</formula>
    </cfRule>
    <cfRule type="cellIs" dxfId="91" priority="45" operator="lessThan">
      <formula>99.8</formula>
    </cfRule>
  </conditionalFormatting>
  <conditionalFormatting sqref="BV287:BY287">
    <cfRule type="cellIs" dxfId="90" priority="40" operator="greaterThan">
      <formula>100.1</formula>
    </cfRule>
    <cfRule type="cellIs" dxfId="89" priority="41" operator="greaterThan">
      <formula>99.8</formula>
    </cfRule>
    <cfRule type="cellIs" dxfId="88" priority="42" operator="lessThan">
      <formula>99.8</formula>
    </cfRule>
  </conditionalFormatting>
  <conditionalFormatting sqref="AT287:AW287">
    <cfRule type="cellIs" dxfId="87" priority="37" operator="greaterThan">
      <formula>100.1</formula>
    </cfRule>
    <cfRule type="cellIs" dxfId="86" priority="38" operator="greaterThan">
      <formula>99.8</formula>
    </cfRule>
    <cfRule type="cellIs" dxfId="85" priority="39" operator="lessThan">
      <formula>99.8</formula>
    </cfRule>
  </conditionalFormatting>
  <conditionalFormatting sqref="AM287:AP287">
    <cfRule type="cellIs" dxfId="84" priority="34" operator="greaterThan">
      <formula>100.1</formula>
    </cfRule>
    <cfRule type="cellIs" dxfId="83" priority="35" operator="greaterThan">
      <formula>99.8</formula>
    </cfRule>
    <cfRule type="cellIs" dxfId="82" priority="36" operator="lessThan">
      <formula>99.8</formula>
    </cfRule>
  </conditionalFormatting>
  <conditionalFormatting sqref="AF287:AI287">
    <cfRule type="cellIs" dxfId="81" priority="31" operator="greaterThan">
      <formula>100.1</formula>
    </cfRule>
    <cfRule type="cellIs" dxfId="80" priority="32" operator="greaterThan">
      <formula>99.8</formula>
    </cfRule>
    <cfRule type="cellIs" dxfId="79" priority="33" operator="lessThan">
      <formula>99.8</formula>
    </cfRule>
  </conditionalFormatting>
  <conditionalFormatting sqref="Y287:AB287">
    <cfRule type="cellIs" dxfId="78" priority="28" operator="greaterThan">
      <formula>100.1</formula>
    </cfRule>
    <cfRule type="cellIs" dxfId="77" priority="29" operator="greaterThan">
      <formula>99.8</formula>
    </cfRule>
    <cfRule type="cellIs" dxfId="76" priority="30" operator="lessThan">
      <formula>99.8</formula>
    </cfRule>
  </conditionalFormatting>
  <conditionalFormatting sqref="R287:U287">
    <cfRule type="cellIs" dxfId="75" priority="25" operator="greaterThan">
      <formula>100.1</formula>
    </cfRule>
    <cfRule type="cellIs" dxfId="74" priority="26" operator="greaterThan">
      <formula>99.8</formula>
    </cfRule>
    <cfRule type="cellIs" dxfId="73" priority="27" operator="lessThan">
      <formula>99.8</formula>
    </cfRule>
  </conditionalFormatting>
  <conditionalFormatting sqref="K287:N287">
    <cfRule type="cellIs" dxfId="72" priority="22" operator="greaterThan">
      <formula>100.1</formula>
    </cfRule>
    <cfRule type="cellIs" dxfId="71" priority="23" operator="greaterThan">
      <formula>99.8</formula>
    </cfRule>
    <cfRule type="cellIs" dxfId="70" priority="24" operator="lessThan">
      <formula>99.8</formula>
    </cfRule>
  </conditionalFormatting>
  <conditionalFormatting sqref="D287:G287">
    <cfRule type="cellIs" dxfId="69" priority="19" operator="greaterThan">
      <formula>100.1</formula>
    </cfRule>
    <cfRule type="cellIs" dxfId="68" priority="20" operator="greaterThan">
      <formula>99.8</formula>
    </cfRule>
    <cfRule type="cellIs" dxfId="67" priority="21" operator="lessThan">
      <formula>99.8</formula>
    </cfRule>
  </conditionalFormatting>
  <conditionalFormatting sqref="CC287:CF287">
    <cfRule type="cellIs" dxfId="66" priority="16" operator="greaterThan">
      <formula>100.1</formula>
    </cfRule>
    <cfRule type="cellIs" dxfId="65" priority="17" operator="greaterThan">
      <formula>99.8</formula>
    </cfRule>
    <cfRule type="cellIs" dxfId="64" priority="18" operator="lessThan">
      <formula>99.8</formula>
    </cfRule>
  </conditionalFormatting>
  <conditionalFormatting sqref="CJ287:CM287">
    <cfRule type="cellIs" dxfId="63" priority="13" operator="greaterThan">
      <formula>100.1</formula>
    </cfRule>
    <cfRule type="cellIs" dxfId="62" priority="14" operator="greaterThan">
      <formula>99.8</formula>
    </cfRule>
    <cfRule type="cellIs" dxfId="61" priority="15" operator="lessThan">
      <formula>99.8</formula>
    </cfRule>
  </conditionalFormatting>
  <conditionalFormatting sqref="CQ287:CT287">
    <cfRule type="cellIs" dxfId="60" priority="10" operator="greaterThan">
      <formula>100.1</formula>
    </cfRule>
    <cfRule type="cellIs" dxfId="59" priority="11" operator="greaterThan">
      <formula>99.8</formula>
    </cfRule>
    <cfRule type="cellIs" dxfId="58" priority="12" operator="lessThan">
      <formula>99.8</formula>
    </cfRule>
  </conditionalFormatting>
  <conditionalFormatting sqref="CX287:DA287">
    <cfRule type="cellIs" dxfId="57" priority="4" operator="greaterThan">
      <formula>100.1</formula>
    </cfRule>
    <cfRule type="cellIs" dxfId="56" priority="5" operator="greaterThan">
      <formula>99.8</formula>
    </cfRule>
    <cfRule type="cellIs" dxfId="55" priority="6" operator="lessThan">
      <formula>99.8</formula>
    </cfRule>
  </conditionalFormatting>
  <conditionalFormatting sqref="DE287:DH287">
    <cfRule type="cellIs" dxfId="54" priority="1" operator="greaterThan">
      <formula>100.1</formula>
    </cfRule>
    <cfRule type="cellIs" dxfId="53" priority="2" operator="greaterThan">
      <formula>99.8</formula>
    </cfRule>
    <cfRule type="cellIs" dxfId="5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DH289"/>
  <sheetViews>
    <sheetView showGridLines="0" zoomScale="70" zoomScaleNormal="70" workbookViewId="0">
      <pane xSplit="2" ySplit="3" topLeftCell="CO247" activePane="bottomRight" state="frozen"/>
      <selection activeCell="A287" sqref="A287"/>
      <selection pane="topRight" activeCell="A287" sqref="A287"/>
      <selection pane="bottomLeft" activeCell="A287" sqref="A287"/>
      <selection pane="bottomRight" activeCell="R262" sqref="R262"/>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s>
  <sheetData>
    <row r="1" spans="1:112"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row>
    <row r="2" spans="1:112"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row>
    <row r="3" spans="1:112"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row>
    <row r="4" spans="1:11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row>
    <row r="5" spans="1:11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row>
    <row r="6" spans="1:112"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row>
    <row r="7" spans="1:11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row>
    <row r="8" spans="1:11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row>
    <row r="9" spans="1:11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row>
    <row r="10" spans="1:11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row>
    <row r="11" spans="1:11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row>
    <row r="12" spans="1:11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row>
    <row r="13" spans="1:11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row>
    <row r="14" spans="1:11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row>
    <row r="15" spans="1:11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row>
    <row r="16" spans="1:11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row>
    <row r="17" spans="1:11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row>
    <row r="18" spans="1:11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row>
    <row r="19" spans="1:11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row>
    <row r="20" spans="1:11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row>
    <row r="21" spans="1:11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row>
    <row r="22" spans="1:11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row>
    <row r="23" spans="1:11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row>
    <row r="24" spans="1:112"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row>
    <row r="25" spans="1:112"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row>
    <row r="26" spans="1:11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row>
    <row r="27" spans="1:11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row>
    <row r="28" spans="1:11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row>
    <row r="29" spans="1:11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row>
    <row r="30" spans="1:11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row>
    <row r="31" spans="1:112"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row>
    <row r="32" spans="1:11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row>
    <row r="33" spans="1:11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row>
    <row r="34" spans="1:11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row>
    <row r="35" spans="1:11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row>
    <row r="36" spans="1:11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row>
    <row r="37" spans="1:112"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row>
    <row r="38" spans="1:112"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row>
    <row r="39" spans="1:11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row>
    <row r="40" spans="1:11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row>
    <row r="41" spans="1:112"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row>
    <row r="42" spans="1:112"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row>
    <row r="43" spans="1:11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row>
    <row r="44" spans="1:112"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row>
    <row r="45" spans="1:112"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row>
    <row r="46" spans="1:112"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row>
    <row r="47" spans="1:112"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row>
    <row r="48" spans="1:112"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row>
    <row r="49" spans="1:112"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row>
    <row r="50" spans="1:112"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row>
    <row r="51" spans="1:112"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row>
    <row r="52" spans="1:112"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row>
    <row r="53" spans="1:112"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row>
    <row r="54" spans="1:112"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row>
    <row r="55" spans="1:112"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row>
    <row r="56" spans="1:112"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row>
    <row r="57" spans="1:112"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row>
    <row r="58" spans="1:112"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row>
    <row r="59" spans="1:112"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row>
    <row r="60" spans="1:112"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row>
    <row r="61" spans="1:112"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row>
    <row r="62" spans="1:112"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row>
    <row r="63" spans="1:112"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row>
    <row r="64" spans="1:112"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row>
    <row r="65" spans="1:112"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row>
    <row r="66" spans="1:112"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row>
    <row r="67" spans="1:112"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row>
    <row r="68" spans="1:112"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row>
    <row r="69" spans="1:112"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row>
    <row r="70" spans="1:112"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row>
    <row r="71" spans="1:112"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row>
    <row r="72" spans="1:112"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row>
    <row r="73" spans="1:112"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row>
    <row r="74" spans="1:112"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row>
    <row r="75" spans="1:112"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row>
    <row r="76" spans="1:112"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row>
    <row r="77" spans="1:112"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row>
    <row r="78" spans="1:112"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row>
    <row r="79" spans="1:112"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row>
    <row r="80" spans="1:112"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row>
    <row r="81" spans="1:112"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row>
    <row r="82" spans="1:112"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row>
    <row r="83" spans="1:112"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row>
    <row r="84" spans="1:112"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row>
    <row r="85" spans="1:112"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row>
    <row r="86" spans="1:112"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row>
    <row r="87" spans="1:112"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row>
    <row r="88" spans="1:112"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row>
    <row r="89" spans="1:112"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row>
    <row r="90" spans="1:112"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row>
    <row r="91" spans="1:112"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row>
    <row r="92" spans="1:112"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row>
    <row r="93" spans="1:112"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row>
    <row r="94" spans="1:112"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row>
    <row r="95" spans="1:112"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row>
    <row r="96" spans="1:112"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row>
    <row r="97" spans="1:112"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row>
    <row r="98" spans="1:112"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row>
    <row r="99" spans="1:112"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row>
    <row r="100" spans="1:112"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row>
    <row r="101" spans="1:112"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row>
    <row r="102" spans="1:112"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row>
    <row r="103" spans="1:112"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row>
    <row r="104" spans="1:112"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row>
    <row r="105" spans="1:112"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row>
    <row r="106" spans="1:112"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row>
    <row r="107" spans="1:112"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row>
    <row r="108" spans="1:112"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row>
    <row r="109" spans="1:112"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row>
    <row r="110" spans="1:112"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row>
    <row r="111" spans="1:112"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row>
    <row r="112" spans="1:112"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row>
    <row r="113" spans="1:112"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row>
    <row r="114" spans="1:112"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row>
    <row r="115" spans="1:112"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row>
    <row r="116" spans="1:112"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row>
    <row r="117" spans="1:112"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row>
    <row r="118" spans="1:112"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row>
    <row r="119" spans="1:112"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row>
    <row r="120" spans="1:112"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row>
    <row r="121" spans="1:112"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row>
    <row r="122" spans="1:112"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row>
    <row r="123" spans="1:112"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row>
    <row r="124" spans="1:112"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row>
    <row r="125" spans="1:112"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row>
    <row r="126" spans="1:112"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row>
    <row r="127" spans="1:112"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row>
    <row r="128" spans="1:112"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row>
    <row r="129" spans="1:112"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row>
    <row r="130" spans="1:112"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row>
    <row r="131" spans="1:112"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row>
    <row r="132" spans="1:112"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row>
    <row r="133" spans="1:112"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row>
    <row r="134" spans="1:112"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row>
    <row r="135" spans="1:112"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row>
    <row r="136" spans="1:112"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row>
    <row r="137" spans="1:112"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row>
    <row r="138" spans="1:112"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row>
    <row r="139" spans="1:112"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row>
    <row r="140" spans="1:112"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row>
    <row r="141" spans="1:112"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row>
    <row r="142" spans="1:112"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row>
    <row r="143" spans="1:112"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row>
    <row r="144" spans="1:112"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row>
    <row r="145" spans="1:112"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row>
    <row r="146" spans="1:112"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row>
    <row r="147" spans="1:112"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row>
    <row r="148" spans="1:112"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row>
    <row r="149" spans="1:112"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row>
    <row r="150" spans="1:112"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row>
    <row r="151" spans="1:112"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row>
    <row r="152" spans="1:112"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row>
    <row r="153" spans="1:112"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row>
    <row r="154" spans="1:112"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row>
    <row r="155" spans="1:112"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row>
    <row r="156" spans="1:112"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row>
    <row r="157" spans="1:112"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row>
    <row r="158" spans="1:112"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row>
    <row r="159" spans="1:112"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row>
    <row r="160" spans="1:112"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row>
    <row r="161" spans="1:112"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row>
    <row r="162" spans="1:112"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row>
    <row r="163" spans="1:112"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row>
    <row r="164" spans="1:112"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row>
    <row r="165" spans="1:112"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row>
    <row r="166" spans="1:112"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row>
    <row r="167" spans="1:112"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row>
    <row r="168" spans="1:112"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row>
    <row r="169" spans="1:112"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row>
    <row r="170" spans="1:112"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row>
    <row r="171" spans="1:112"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row>
    <row r="172" spans="1:112"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row>
    <row r="173" spans="1:112"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row>
    <row r="174" spans="1:112"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row>
    <row r="175" spans="1:112"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row>
    <row r="176" spans="1:112"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row>
    <row r="177" spans="1:112"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row>
    <row r="178" spans="1:112"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row>
    <row r="179" spans="1:112"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row>
    <row r="180" spans="1:112"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row>
    <row r="181" spans="1:11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row>
    <row r="182" spans="1:11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row>
    <row r="183" spans="1:11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row>
    <row r="184" spans="1:11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row>
    <row r="185" spans="1:11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row>
    <row r="186" spans="1:11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row>
    <row r="187" spans="1:11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row>
    <row r="188" spans="1:112"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row>
    <row r="189" spans="1:112"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row>
    <row r="190" spans="1:11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row>
    <row r="191" spans="1:11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row>
    <row r="192" spans="1:11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row>
    <row r="193" spans="1:112"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row>
    <row r="194" spans="1:112"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row>
    <row r="195" spans="1:112"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row>
    <row r="196" spans="1:112"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row>
    <row r="197" spans="1:112"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row>
    <row r="198" spans="1:112"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row>
    <row r="199" spans="1:112"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row>
    <row r="200" spans="1:112"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row>
    <row r="201" spans="1:112"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row>
    <row r="202" spans="1:112"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row>
    <row r="203" spans="1:112"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row>
    <row r="204" spans="1:112"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row>
    <row r="205" spans="1:112"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row>
    <row r="206" spans="1:11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row>
    <row r="207" spans="1:112"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row>
    <row r="208" spans="1:11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row>
    <row r="209" spans="1:11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row>
    <row r="210" spans="1:112"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row>
    <row r="211" spans="1:11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row>
    <row r="212" spans="1:11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row>
    <row r="213" spans="1:112"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row>
    <row r="214" spans="1:112"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row>
    <row r="215" spans="1:112"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row>
    <row r="216" spans="1:112"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row>
    <row r="217" spans="1:112"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row>
    <row r="218" spans="1:11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row>
    <row r="219" spans="1:11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row>
    <row r="220" spans="1:112"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row>
    <row r="221" spans="1:112"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row>
    <row r="222" spans="1:11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row>
    <row r="223" spans="1:11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row>
    <row r="224" spans="1:112"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row>
    <row r="225" spans="1:11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row>
    <row r="226" spans="1:11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row>
    <row r="227" spans="1:11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row>
    <row r="228" spans="1:11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row>
    <row r="229" spans="1:11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row>
    <row r="230" spans="1:112"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row>
    <row r="231" spans="1:112"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row>
    <row r="232" spans="1:11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row>
    <row r="233" spans="1:112"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row>
    <row r="234" spans="1:112"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row>
    <row r="235" spans="1:112"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row>
    <row r="236" spans="1:11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row>
    <row r="237" spans="1:11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row>
    <row r="238" spans="1:11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row>
    <row r="239" spans="1:112"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row>
    <row r="240" spans="1:11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row>
    <row r="241" spans="1:11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row>
    <row r="242" spans="1:11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row>
    <row r="243" spans="1:112"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row>
    <row r="244" spans="1:112"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row>
    <row r="245" spans="1:112"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row>
    <row r="246" spans="1:11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row>
    <row r="247" spans="1:112"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row>
    <row r="248" spans="1:11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row>
    <row r="249" spans="1:11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row>
    <row r="250" spans="1:112"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row>
    <row r="251" spans="1:11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row>
    <row r="252" spans="1:11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row>
    <row r="253" spans="1:112"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row>
    <row r="254" spans="1:112"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row>
    <row r="255" spans="1:112"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row>
    <row r="256" spans="1:112"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row>
    <row r="257" spans="1:112"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row>
    <row r="259" spans="1:11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row>
    <row r="260" spans="1:112"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row>
    <row r="261" spans="1:11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row>
    <row r="262" spans="1:112"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row>
    <row r="263" spans="1:112"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row>
    <row r="264" spans="1:112"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row>
    <row r="265" spans="1:112"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row>
    <row r="266" spans="1:112"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row>
    <row r="267" spans="1:112"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row>
    <row r="268" spans="1:112"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row>
    <row r="269" spans="1:112"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row>
    <row r="270" spans="1:112"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row>
    <row r="271" spans="1:112"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row>
    <row r="272" spans="1:112"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row>
    <row r="273" spans="1:112"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row>
    <row r="274" spans="1:112"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row>
    <row r="275" spans="1:112"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row>
    <row r="276" spans="1:112"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row>
    <row r="277" spans="1:112"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row>
    <row r="278" spans="1:112"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row>
    <row r="279" spans="1:112"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row>
    <row r="280" spans="1:112"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row>
    <row r="281" spans="1:112"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row>
    <row r="282" spans="1:112"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row>
    <row r="283" spans="1:112"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row>
    <row r="284" spans="1:112"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row>
    <row r="285" spans="1:112"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row>
    <row r="286" spans="1:112"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112"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row>
    <row r="288" spans="1:112"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BH287:BK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BO287:BR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BV287:BY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AT287:AW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AM287:AP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AF287:AI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Y287:AB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R287:U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K287:N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D287:G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CC287:CF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CJ287:CM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CQ287:CT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CX287:DA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DE287:DH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E10" sqref="E1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OCTUBRE 17T.España</v>
      </c>
      <c r="F5" s="39" t="str">
        <f t="shared" si="0"/>
        <v xml:space="preserve"> NOVIEMBRE 17T.España</v>
      </c>
      <c r="G5" s="39" t="str">
        <f t="shared" si="0"/>
        <v xml:space="preserve"> DICIEMBRE 17T.España</v>
      </c>
      <c r="H5" s="39" t="str">
        <f t="shared" si="0"/>
        <v xml:space="preserve"> ENERO 18T.España</v>
      </c>
      <c r="I5" s="39" t="str">
        <f t="shared" si="0"/>
        <v xml:space="preserve"> FEBRERO 18T.España</v>
      </c>
      <c r="J5" s="39" t="str">
        <f t="shared" si="0"/>
        <v xml:space="preserve"> MARZO 18T.España</v>
      </c>
      <c r="K5" s="39" t="str">
        <f t="shared" si="0"/>
        <v xml:space="preserve"> ABRIL 18T.España</v>
      </c>
      <c r="L5" s="39" t="str">
        <f t="shared" si="0"/>
        <v xml:space="preserve"> MAYO 18T.España</v>
      </c>
      <c r="M5" s="39" t="str">
        <f t="shared" si="0"/>
        <v xml:space="preserve"> JUNIO 18T.España</v>
      </c>
      <c r="N5" s="39" t="str">
        <f t="shared" si="0"/>
        <v xml:space="preserve"> JULIO 18T.España</v>
      </c>
      <c r="O5" s="39" t="str">
        <f t="shared" si="0"/>
        <v xml:space="preserve"> AGOSTO 18T.España</v>
      </c>
      <c r="P5" s="39" t="str">
        <f t="shared" si="0"/>
        <v xml:space="preserve"> SEPTIEMBRE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OCTUBRE 17</v>
      </c>
      <c r="F9" s="6" t="str">
        <f t="array" ref="F9">INDEX('Aceite de Oliva'!$A$260:$YM$260,,MAX(IF('Aceite de Oliva'!$A$260:$YM$260&lt;&gt;"",COLUMN('Aceite de Oliva'!$A$260:$YM$260)))-(7*F8))</f>
        <v xml:space="preserve"> NOVIEMBRE 17</v>
      </c>
      <c r="G9" s="6" t="str">
        <f t="array" ref="G9">INDEX('Aceite de Oliva'!$A$260:$YM$260,,MAX(IF('Aceite de Oliva'!$A$260:$YM$260&lt;&gt;"",COLUMN('Aceite de Oliva'!$A$260:$YM$260)))-(7*G8))</f>
        <v xml:space="preserve"> DICIEMBRE 17</v>
      </c>
      <c r="H9" s="6" t="str">
        <f t="array" ref="H9">INDEX('Aceite de Oliva'!$A$260:$YM$260,,MAX(IF('Aceite de Oliva'!$A$260:$YM$260&lt;&gt;"",COLUMN('Aceite de Oliva'!$A$260:$YM$260)))-(7*H8))</f>
        <v xml:space="preserve"> ENERO 18</v>
      </c>
      <c r="I9" s="6" t="str">
        <f t="array" ref="I9">INDEX('Aceite de Oliva'!$A$260:$YM$260,,MAX(IF('Aceite de Oliva'!$A$260:$YM$260&lt;&gt;"",COLUMN('Aceite de Oliva'!$A$260:$YM$260)))-(7*I8))</f>
        <v xml:space="preserve"> FEBRERO 18</v>
      </c>
      <c r="J9" s="6" t="str">
        <f t="array" ref="J9">INDEX('Aceite de Oliva'!$A$260:$YM$260,,MAX(IF('Aceite de Oliva'!$A$260:$YM$260&lt;&gt;"",COLUMN('Aceite de Oliva'!$A$260:$YM$260)))-(7*J8))</f>
        <v xml:space="preserve"> MARZO 18</v>
      </c>
      <c r="K9" s="6" t="str">
        <f t="array" ref="K9">INDEX('Aceite de Oliva'!$A$260:$YM$260,,MAX(IF('Aceite de Oliva'!$A$260:$YM$260&lt;&gt;"",COLUMN('Aceite de Oliva'!$A$260:$YM$260)))-(7*K8))</f>
        <v xml:space="preserve"> ABRIL 18</v>
      </c>
      <c r="L9" s="6" t="str">
        <f t="array" ref="L9">INDEX('Aceite de Oliva'!$A$260:$YM$260,,MAX(IF('Aceite de Oliva'!$A$260:$YM$260&lt;&gt;"",COLUMN('Aceite de Oliva'!$A$260:$YM$260)))-(7*L8))</f>
        <v xml:space="preserve"> MAYO 18</v>
      </c>
      <c r="M9" s="6" t="str">
        <f t="array" ref="M9">INDEX('Aceite de Oliva'!$A$260:$YM$260,,MAX(IF('Aceite de Oliva'!$A$260:$YM$260&lt;&gt;"",COLUMN('Aceite de Oliva'!$A$260:$YM$260)))-(7*M8))</f>
        <v xml:space="preserve"> JUNIO 18</v>
      </c>
      <c r="N9" s="6" t="str">
        <f t="array" ref="N9">INDEX('Aceite de Oliva'!$A$260:$YM$260,,MAX(IF('Aceite de Oliva'!$A$260:$YM$260&lt;&gt;"",COLUMN('Aceite de Oliva'!$A$260:$YM$260)))-(7*N8))</f>
        <v xml:space="preserve"> JULIO 18</v>
      </c>
      <c r="O9" s="6" t="str">
        <f t="array" ref="O9">INDEX('Aceite de Oliva'!$A$260:$YM$260,,MAX(IF('Aceite de Oliva'!$A$260:$YM$260&lt;&gt;"",COLUMN('Aceite de Oliva'!$A$260:$YM$260)))-(7*O8))</f>
        <v xml:space="preserve"> AGOSTO 18</v>
      </c>
      <c r="P9" s="6" t="str">
        <f t="array" ref="P9">INDEX('Aceite de Oliva'!$A$260:$YM$260,,MAX(IF('Aceite de Oliva'!$A$260:$YM$260&lt;&gt;"",COLUMN('Aceite de Oliva'!$A$260:$YM$260))))</f>
        <v xml:space="preserve"> SEPTIEMBRE 18</v>
      </c>
    </row>
    <row r="10" spans="2:17" x14ac:dyDescent="0.3">
      <c r="B10" s="15"/>
      <c r="C10" s="24">
        <v>2.5</v>
      </c>
      <c r="E10" s="40">
        <f t="array" ref="E10">INDEX('Aceite Virgen Extra'!$A$259:$YM$285,MATCH($B10,'Aceite Virgen Extra'!$A$259:$A$285,0),MATCH(E$5,'Aceite Virgen Extra'!$A$259:$YM$259,0))</f>
        <v>1.34</v>
      </c>
      <c r="F10" s="40">
        <f t="array" ref="F10">INDEX('Aceite Virgen Extra'!$A$259:$YM$285,MATCH($B10,'Aceite Virgen Extra'!$A$259:$A$285,0),MATCH(F$5,'Aceite Virgen Extra'!$A$259:$YM$259,0))</f>
        <v>0.91000000000000014</v>
      </c>
      <c r="G10" s="40">
        <f t="array" ref="G10">INDEX('Aceite Virgen Extra'!$A$259:$YM$285,MATCH($B10,'Aceite Virgen Extra'!$A$259:$A$285,0),MATCH(G$5,'Aceite Virgen Extra'!$A$259:$YM$259,0))</f>
        <v>1.3</v>
      </c>
      <c r="H10" s="40">
        <f t="array" ref="H10">INDEX('Aceite Virgen Extra'!$A$259:$YM$285,MATCH($B10,'Aceite Virgen Extra'!$A$259:$A$285,0),MATCH(H$5,'Aceite Virgen Extra'!$A$259:$YM$259,0))</f>
        <v>1.1600000000000001</v>
      </c>
      <c r="I10" s="40">
        <f t="array" ref="I10">INDEX('Aceite Virgen Extra'!$A$259:$YM$285,MATCH($B10,'Aceite Virgen Extra'!$A$259:$A$285,0),MATCH(I$5,'Aceite Virgen Extra'!$A$259:$YM$259,0))</f>
        <v>0.94</v>
      </c>
      <c r="J10" s="40">
        <f t="array" ref="J10">INDEX('Aceite Virgen Extra'!$A$259:$YM$285,MATCH($B10,'Aceite Virgen Extra'!$A$259:$A$285,0),MATCH(J$5,'Aceite Virgen Extra'!$A$259:$YM$259,0))</f>
        <v>1.1400000000000001</v>
      </c>
      <c r="K10" s="40">
        <f t="array" ref="K10">INDEX('Aceite Virgen Extra'!$A$259:$YM$285,MATCH($B10,'Aceite Virgen Extra'!$A$259:$A$285,0),MATCH(K$5,'Aceite Virgen Extra'!$A$259:$YM$259,0))</f>
        <v>1.4100000000000001</v>
      </c>
      <c r="L10" s="40">
        <f t="array" ref="L10">INDEX('Aceite Virgen Extra'!$A$259:$YM$285,MATCH($B10,'Aceite Virgen Extra'!$A$259:$A$285,0),MATCH(L$5,'Aceite Virgen Extra'!$A$259:$YM$259,0))</f>
        <v>1.1000000000000001</v>
      </c>
      <c r="M10" s="40">
        <f t="array" ref="M10">INDEX('Aceite Virgen Extra'!$A$259:$YM$285,MATCH($B10,'Aceite Virgen Extra'!$A$259:$A$285,0),MATCH(M$5,'Aceite Virgen Extra'!$A$259:$YM$259,0))</f>
        <v>2.23</v>
      </c>
      <c r="N10" s="40">
        <f t="array" ref="N10">INDEX('Aceite Virgen Extra'!$A$259:$YM$285,MATCH($B10,'Aceite Virgen Extra'!$A$259:$A$285,0),MATCH(N$5,'Aceite Virgen Extra'!$A$259:$YM$259,0))</f>
        <v>1.1400000000000001</v>
      </c>
      <c r="O10" s="40">
        <f t="array" ref="O10">INDEX('Aceite Virgen Extra'!$A$259:$YM$285,MATCH($B10,'Aceite Virgen Extra'!$A$259:$A$285,0),MATCH(O$5,'Aceite Virgen Extra'!$A$259:$YM$259,0))</f>
        <v>1.4600000000000002</v>
      </c>
      <c r="P10" s="40">
        <f t="array" ref="P10">INDEX('Aceite Virgen Extra'!$A$259:$YM$285,MATCH($B10,'Aceite Virgen Extra'!$A$259:$A$285,0),MATCH(P$5,'Aceite Virgen Extra'!$A$259:$YM$259,0))</f>
        <v>1.1400000000000001</v>
      </c>
    </row>
    <row r="11" spans="2:17" x14ac:dyDescent="0.3">
      <c r="B11" s="19">
        <f t="shared" ref="B11:B33" si="1">C10</f>
        <v>2.5</v>
      </c>
      <c r="C11" s="18">
        <f>ROUND(B11+$C$7,2)</f>
        <v>2.7</v>
      </c>
      <c r="E11" s="40">
        <f t="array" ref="E11">INDEX('Aceite Virgen Extra'!$A$259:$YM$285,MATCH($B11,'Aceite Virgen Extra'!$A$259:$A$285,0),MATCH(E$5,'Aceite Virgen Extra'!$A$259:$YM$259,0))</f>
        <v>0.5</v>
      </c>
      <c r="F11" s="40">
        <f t="array" ref="F11">INDEX('Aceite Virgen Extra'!$A$259:$YM$285,MATCH($B11,'Aceite Virgen Extra'!$A$259:$A$285,0),MATCH(F$5,'Aceite Virgen Extra'!$A$259:$YM$259,0))</f>
        <v>0.53</v>
      </c>
      <c r="G11" s="40">
        <f t="array" ref="G11">INDEX('Aceite Virgen Extra'!$A$259:$YM$285,MATCH($B11,'Aceite Virgen Extra'!$A$259:$A$285,0),MATCH(G$5,'Aceite Virgen Extra'!$A$259:$YM$259,0))</f>
        <v>0.96000000000000008</v>
      </c>
      <c r="H11" s="40">
        <f t="array" ref="H11">INDEX('Aceite Virgen Extra'!$A$259:$YM$285,MATCH($B11,'Aceite Virgen Extra'!$A$259:$A$285,0),MATCH(H$5,'Aceite Virgen Extra'!$A$259:$YM$259,0))</f>
        <v>0.7</v>
      </c>
      <c r="I11" s="40">
        <f t="array" ref="I11">INDEX('Aceite Virgen Extra'!$A$259:$YM$285,MATCH($B11,'Aceite Virgen Extra'!$A$259:$A$285,0),MATCH(I$5,'Aceite Virgen Extra'!$A$259:$YM$259,0))</f>
        <v>0.68</v>
      </c>
      <c r="J11" s="40">
        <f t="array" ref="J11">INDEX('Aceite Virgen Extra'!$A$259:$YM$285,MATCH($B11,'Aceite Virgen Extra'!$A$259:$A$285,0),MATCH(J$5,'Aceite Virgen Extra'!$A$259:$YM$259,0))</f>
        <v>0.39</v>
      </c>
      <c r="K11" s="40">
        <f t="array" ref="K11">INDEX('Aceite Virgen Extra'!$A$259:$YM$285,MATCH($B11,'Aceite Virgen Extra'!$A$259:$A$285,0),MATCH(K$5,'Aceite Virgen Extra'!$A$259:$YM$259,0))</f>
        <v>1.3900000000000001</v>
      </c>
      <c r="L11" s="40">
        <f t="array" ref="L11">INDEX('Aceite Virgen Extra'!$A$259:$YM$285,MATCH($B11,'Aceite Virgen Extra'!$A$259:$A$285,0),MATCH(L$5,'Aceite Virgen Extra'!$A$259:$YM$259,0))</f>
        <v>0.59</v>
      </c>
      <c r="M11" s="40">
        <f t="array" ref="M11">INDEX('Aceite Virgen Extra'!$A$259:$YM$285,MATCH($B11,'Aceite Virgen Extra'!$A$259:$A$285,0),MATCH(M$5,'Aceite Virgen Extra'!$A$259:$YM$259,0))</f>
        <v>0.70000000000000007</v>
      </c>
      <c r="N11" s="40">
        <f t="array" ref="N11">INDEX('Aceite Virgen Extra'!$A$259:$YM$285,MATCH($B11,'Aceite Virgen Extra'!$A$259:$A$285,0),MATCH(N$5,'Aceite Virgen Extra'!$A$259:$YM$259,0))</f>
        <v>0.96</v>
      </c>
      <c r="O11" s="40">
        <f t="array" ref="O11">INDEX('Aceite Virgen Extra'!$A$259:$YM$285,MATCH($B11,'Aceite Virgen Extra'!$A$259:$A$285,0),MATCH(O$5,'Aceite Virgen Extra'!$A$259:$YM$259,0))</f>
        <v>0.84000000000000008</v>
      </c>
      <c r="P11" s="40">
        <f t="array" ref="P11">INDEX('Aceite Virgen Extra'!$A$259:$YM$285,MATCH($B11,'Aceite Virgen Extra'!$A$259:$A$285,0),MATCH(P$5,'Aceite Virgen Extra'!$A$259:$YM$259,0))</f>
        <v>0.41000000000000003</v>
      </c>
    </row>
    <row r="12" spans="2:17" x14ac:dyDescent="0.3">
      <c r="B12" s="19">
        <f t="shared" si="1"/>
        <v>2.7</v>
      </c>
      <c r="C12" s="18">
        <f t="shared" ref="C12:C32" si="2">ROUND(B12+$C$7,2)</f>
        <v>2.9</v>
      </c>
      <c r="E12" s="40">
        <f t="array" ref="E12">INDEX('Aceite Virgen Extra'!$A$259:$YM$285,MATCH($B12,'Aceite Virgen Extra'!$A$259:$A$285,0),MATCH(E$5,'Aceite Virgen Extra'!$A$259:$YM$259,0))</f>
        <v>0.41000000000000003</v>
      </c>
      <c r="F12" s="40">
        <f t="array" ref="F12">INDEX('Aceite Virgen Extra'!$A$259:$YM$285,MATCH($B12,'Aceite Virgen Extra'!$A$259:$A$285,0),MATCH(F$5,'Aceite Virgen Extra'!$A$259:$YM$259,0))</f>
        <v>0.38</v>
      </c>
      <c r="G12" s="40">
        <f t="array" ref="G12">INDEX('Aceite Virgen Extra'!$A$259:$YM$285,MATCH($B12,'Aceite Virgen Extra'!$A$259:$A$285,0),MATCH(G$5,'Aceite Virgen Extra'!$A$259:$YM$259,0))</f>
        <v>0.24000000000000002</v>
      </c>
      <c r="H12" s="40">
        <f t="array" ref="H12">INDEX('Aceite Virgen Extra'!$A$259:$YM$285,MATCH($B12,'Aceite Virgen Extra'!$A$259:$A$285,0),MATCH(H$5,'Aceite Virgen Extra'!$A$259:$YM$259,0))</f>
        <v>0.2</v>
      </c>
      <c r="I12" s="40">
        <f t="array" ref="I12">INDEX('Aceite Virgen Extra'!$A$259:$YM$285,MATCH($B12,'Aceite Virgen Extra'!$A$259:$A$285,0),MATCH(I$5,'Aceite Virgen Extra'!$A$259:$YM$259,0))</f>
        <v>0.57000000000000006</v>
      </c>
      <c r="J12" s="40">
        <f t="array" ref="J12">INDEX('Aceite Virgen Extra'!$A$259:$YM$285,MATCH($B12,'Aceite Virgen Extra'!$A$259:$A$285,0),MATCH(J$5,'Aceite Virgen Extra'!$A$259:$YM$259,0))</f>
        <v>0.13</v>
      </c>
      <c r="K12" s="40">
        <f t="array" ref="K12">INDEX('Aceite Virgen Extra'!$A$259:$YM$285,MATCH($B12,'Aceite Virgen Extra'!$A$259:$A$285,0),MATCH(K$5,'Aceite Virgen Extra'!$A$259:$YM$259,0))</f>
        <v>0.99</v>
      </c>
      <c r="L12" s="40">
        <f t="array" ref="L12">INDEX('Aceite Virgen Extra'!$A$259:$YM$285,MATCH($B12,'Aceite Virgen Extra'!$A$259:$A$285,0),MATCH(L$5,'Aceite Virgen Extra'!$A$259:$YM$259,0))</f>
        <v>0.29000000000000004</v>
      </c>
      <c r="M12" s="40">
        <f t="array" ref="M12">INDEX('Aceite Virgen Extra'!$A$259:$YM$285,MATCH($B12,'Aceite Virgen Extra'!$A$259:$A$285,0),MATCH(M$5,'Aceite Virgen Extra'!$A$259:$YM$259,0))</f>
        <v>1.0899999999999999</v>
      </c>
      <c r="N12" s="40">
        <f t="array" ref="N12">INDEX('Aceite Virgen Extra'!$A$259:$YM$285,MATCH($B12,'Aceite Virgen Extra'!$A$259:$A$285,0),MATCH(N$5,'Aceite Virgen Extra'!$A$259:$YM$259,0))</f>
        <v>0.64</v>
      </c>
      <c r="O12" s="40">
        <f t="array" ref="O12">INDEX('Aceite Virgen Extra'!$A$259:$YM$285,MATCH($B12,'Aceite Virgen Extra'!$A$259:$A$285,0),MATCH(O$5,'Aceite Virgen Extra'!$A$259:$YM$259,0))</f>
        <v>0.64</v>
      </c>
      <c r="P12" s="40">
        <f t="array" ref="P12">INDEX('Aceite Virgen Extra'!$A$259:$YM$285,MATCH($B12,'Aceite Virgen Extra'!$A$259:$A$285,0),MATCH(P$5,'Aceite Virgen Extra'!$A$259:$YM$259,0))</f>
        <v>0.48</v>
      </c>
    </row>
    <row r="13" spans="2:17" x14ac:dyDescent="0.3">
      <c r="B13" s="19">
        <f t="shared" si="1"/>
        <v>2.9</v>
      </c>
      <c r="C13" s="18">
        <f t="shared" si="2"/>
        <v>3.1</v>
      </c>
      <c r="E13" s="40">
        <f t="array" ref="E13">INDEX('Aceite Virgen Extra'!$A$259:$YM$285,MATCH($B13,'Aceite Virgen Extra'!$A$259:$A$285,0),MATCH(E$5,'Aceite Virgen Extra'!$A$259:$YM$259,0))</f>
        <v>1.3900000000000001</v>
      </c>
      <c r="F13" s="40">
        <f t="array" ref="F13">INDEX('Aceite Virgen Extra'!$A$259:$YM$285,MATCH($B13,'Aceite Virgen Extra'!$A$259:$A$285,0),MATCH(F$5,'Aceite Virgen Extra'!$A$259:$YM$259,0))</f>
        <v>0.42</v>
      </c>
      <c r="G13" s="40">
        <f t="array" ref="G13">INDEX('Aceite Virgen Extra'!$A$259:$YM$285,MATCH($B13,'Aceite Virgen Extra'!$A$259:$A$285,0),MATCH(G$5,'Aceite Virgen Extra'!$A$259:$YM$259,0))</f>
        <v>0.52</v>
      </c>
      <c r="H13" s="40">
        <f t="array" ref="H13">INDEX('Aceite Virgen Extra'!$A$259:$YM$285,MATCH($B13,'Aceite Virgen Extra'!$A$259:$A$285,0),MATCH(H$5,'Aceite Virgen Extra'!$A$259:$YM$259,0))</f>
        <v>0.62</v>
      </c>
      <c r="I13" s="40">
        <f t="array" ref="I13">INDEX('Aceite Virgen Extra'!$A$259:$YM$285,MATCH($B13,'Aceite Virgen Extra'!$A$259:$A$285,0),MATCH(I$5,'Aceite Virgen Extra'!$A$259:$YM$259,0))</f>
        <v>1.1299999999999999</v>
      </c>
      <c r="J13" s="40">
        <f t="array" ref="J13">INDEX('Aceite Virgen Extra'!$A$259:$YM$285,MATCH($B13,'Aceite Virgen Extra'!$A$259:$A$285,0),MATCH(J$5,'Aceite Virgen Extra'!$A$259:$YM$259,0))</f>
        <v>0.58000000000000007</v>
      </c>
      <c r="K13" s="40">
        <f t="array" ref="K13">INDEX('Aceite Virgen Extra'!$A$259:$YM$285,MATCH($B13,'Aceite Virgen Extra'!$A$259:$A$285,0),MATCH(K$5,'Aceite Virgen Extra'!$A$259:$YM$259,0))</f>
        <v>0.47000000000000003</v>
      </c>
      <c r="L13" s="40">
        <f t="array" ref="L13">INDEX('Aceite Virgen Extra'!$A$259:$YM$285,MATCH($B13,'Aceite Virgen Extra'!$A$259:$A$285,0),MATCH(L$5,'Aceite Virgen Extra'!$A$259:$YM$259,0))</f>
        <v>0.55000000000000004</v>
      </c>
      <c r="M13" s="40">
        <f t="array" ref="M13">INDEX('Aceite Virgen Extra'!$A$259:$YM$285,MATCH($B13,'Aceite Virgen Extra'!$A$259:$A$285,0),MATCH(M$5,'Aceite Virgen Extra'!$A$259:$YM$259,0))</f>
        <v>1.4200000000000002</v>
      </c>
      <c r="N13" s="40">
        <f t="array" ref="N13">INDEX('Aceite Virgen Extra'!$A$259:$YM$285,MATCH($B13,'Aceite Virgen Extra'!$A$259:$A$285,0),MATCH(N$5,'Aceite Virgen Extra'!$A$259:$YM$259,0))</f>
        <v>1.41</v>
      </c>
      <c r="O13" s="40">
        <f t="array" ref="O13">INDEX('Aceite Virgen Extra'!$A$259:$YM$285,MATCH($B13,'Aceite Virgen Extra'!$A$259:$A$285,0),MATCH(O$5,'Aceite Virgen Extra'!$A$259:$YM$259,0))</f>
        <v>1.6099999999999999</v>
      </c>
      <c r="P13" s="40">
        <f t="array" ref="P13">INDEX('Aceite Virgen Extra'!$A$259:$YM$285,MATCH($B13,'Aceite Virgen Extra'!$A$259:$A$285,0),MATCH(P$5,'Aceite Virgen Extra'!$A$259:$YM$259,0))</f>
        <v>1.3</v>
      </c>
    </row>
    <row r="14" spans="2:17" x14ac:dyDescent="0.3">
      <c r="B14" s="19">
        <f t="shared" si="1"/>
        <v>3.1</v>
      </c>
      <c r="C14" s="18">
        <f t="shared" si="2"/>
        <v>3.3</v>
      </c>
      <c r="E14" s="40">
        <f t="array" ref="E14">INDEX('Aceite Virgen Extra'!$A$259:$YM$285,MATCH($B14,'Aceite Virgen Extra'!$A$259:$A$285,0),MATCH(E$5,'Aceite Virgen Extra'!$A$259:$YM$259,0))</f>
        <v>0.7</v>
      </c>
      <c r="F14" s="40">
        <f t="array" ref="F14">INDEX('Aceite Virgen Extra'!$A$259:$YM$285,MATCH($B14,'Aceite Virgen Extra'!$A$259:$A$285,0),MATCH(F$5,'Aceite Virgen Extra'!$A$259:$YM$259,0))</f>
        <v>0.17</v>
      </c>
      <c r="G14" s="40">
        <f t="array" ref="G14">INDEX('Aceite Virgen Extra'!$A$259:$YM$285,MATCH($B14,'Aceite Virgen Extra'!$A$259:$A$285,0),MATCH(G$5,'Aceite Virgen Extra'!$A$259:$YM$259,0))</f>
        <v>0.1</v>
      </c>
      <c r="H14" s="40">
        <f t="array" ref="H14">INDEX('Aceite Virgen Extra'!$A$259:$YM$285,MATCH($B14,'Aceite Virgen Extra'!$A$259:$A$285,0),MATCH(H$5,'Aceite Virgen Extra'!$A$259:$YM$259,0))</f>
        <v>0.52</v>
      </c>
      <c r="I14" s="40">
        <f t="array" ref="I14">INDEX('Aceite Virgen Extra'!$A$259:$YM$285,MATCH($B14,'Aceite Virgen Extra'!$A$259:$A$285,0),MATCH(I$5,'Aceite Virgen Extra'!$A$259:$YM$259,0))</f>
        <v>0.24000000000000002</v>
      </c>
      <c r="J14" s="40">
        <f t="array" ref="J14">INDEX('Aceite Virgen Extra'!$A$259:$YM$285,MATCH($B14,'Aceite Virgen Extra'!$A$259:$A$285,0),MATCH(J$5,'Aceite Virgen Extra'!$A$259:$YM$259,0))</f>
        <v>0.22999999999999998</v>
      </c>
      <c r="K14" s="40">
        <f t="array" ref="K14">INDEX('Aceite Virgen Extra'!$A$259:$YM$285,MATCH($B14,'Aceite Virgen Extra'!$A$259:$A$285,0),MATCH(K$5,'Aceite Virgen Extra'!$A$259:$YM$259,0))</f>
        <v>0.12</v>
      </c>
      <c r="L14" s="40">
        <f t="array" ref="L14">INDEX('Aceite Virgen Extra'!$A$259:$YM$285,MATCH($B14,'Aceite Virgen Extra'!$A$259:$A$285,0),MATCH(L$5,'Aceite Virgen Extra'!$A$259:$YM$259,0))</f>
        <v>1.22</v>
      </c>
      <c r="M14" s="40">
        <f t="array" ref="M14">INDEX('Aceite Virgen Extra'!$A$259:$YM$285,MATCH($B14,'Aceite Virgen Extra'!$A$259:$A$285,0),MATCH(M$5,'Aceite Virgen Extra'!$A$259:$YM$259,0))</f>
        <v>2.95</v>
      </c>
      <c r="N14" s="40">
        <f t="array" ref="N14">INDEX('Aceite Virgen Extra'!$A$259:$YM$285,MATCH($B14,'Aceite Virgen Extra'!$A$259:$A$285,0),MATCH(N$5,'Aceite Virgen Extra'!$A$259:$YM$259,0))</f>
        <v>3.2499999999999996</v>
      </c>
      <c r="O14" s="40">
        <f t="array" ref="O14">INDEX('Aceite Virgen Extra'!$A$259:$YM$285,MATCH($B14,'Aceite Virgen Extra'!$A$259:$A$285,0),MATCH(O$5,'Aceite Virgen Extra'!$A$259:$YM$259,0))</f>
        <v>1.8800000000000001</v>
      </c>
      <c r="P14" s="40">
        <f t="array" ref="P14">INDEX('Aceite Virgen Extra'!$A$259:$YM$285,MATCH($B14,'Aceite Virgen Extra'!$A$259:$A$285,0),MATCH(P$5,'Aceite Virgen Extra'!$A$259:$YM$259,0))</f>
        <v>1.7799999999999998</v>
      </c>
    </row>
    <row r="15" spans="2:17" x14ac:dyDescent="0.3">
      <c r="B15" s="19">
        <f t="shared" si="1"/>
        <v>3.3</v>
      </c>
      <c r="C15" s="18">
        <f t="shared" si="2"/>
        <v>3.5</v>
      </c>
      <c r="E15" s="40">
        <f t="array" ref="E15">INDEX('Aceite Virgen Extra'!$A$259:$YM$285,MATCH($B15,'Aceite Virgen Extra'!$A$259:$A$285,0),MATCH(E$5,'Aceite Virgen Extra'!$A$259:$YM$259,0))</f>
        <v>0.64</v>
      </c>
      <c r="F15" s="40">
        <f t="array" ref="F15">INDEX('Aceite Virgen Extra'!$A$259:$YM$285,MATCH($B15,'Aceite Virgen Extra'!$A$259:$A$285,0),MATCH(F$5,'Aceite Virgen Extra'!$A$259:$YM$259,0))</f>
        <v>0.48000000000000004</v>
      </c>
      <c r="G15" s="40">
        <f t="array" ref="G15">INDEX('Aceite Virgen Extra'!$A$259:$YM$285,MATCH($B15,'Aceite Virgen Extra'!$A$259:$A$285,0),MATCH(G$5,'Aceite Virgen Extra'!$A$259:$YM$259,0))</f>
        <v>0.43</v>
      </c>
      <c r="H15" s="40">
        <f t="array" ref="H15">INDEX('Aceite Virgen Extra'!$A$259:$YM$285,MATCH($B15,'Aceite Virgen Extra'!$A$259:$A$285,0),MATCH(H$5,'Aceite Virgen Extra'!$A$259:$YM$259,0))</f>
        <v>0.49</v>
      </c>
      <c r="I15" s="40">
        <f t="array" ref="I15">INDEX('Aceite Virgen Extra'!$A$259:$YM$285,MATCH($B15,'Aceite Virgen Extra'!$A$259:$A$285,0),MATCH(I$5,'Aceite Virgen Extra'!$A$259:$YM$259,0))</f>
        <v>0.96000000000000008</v>
      </c>
      <c r="J15" s="40">
        <f t="array" ref="J15">INDEX('Aceite Virgen Extra'!$A$259:$YM$285,MATCH($B15,'Aceite Virgen Extra'!$A$259:$A$285,0),MATCH(J$5,'Aceite Virgen Extra'!$A$259:$YM$259,0))</f>
        <v>1.25</v>
      </c>
      <c r="K15" s="40">
        <f t="array" ref="K15">INDEX('Aceite Virgen Extra'!$A$259:$YM$285,MATCH($B15,'Aceite Virgen Extra'!$A$259:$A$285,0),MATCH(K$5,'Aceite Virgen Extra'!$A$259:$YM$259,0))</f>
        <v>0.63</v>
      </c>
      <c r="L15" s="40">
        <f t="array" ref="L15">INDEX('Aceite Virgen Extra'!$A$259:$YM$285,MATCH($B15,'Aceite Virgen Extra'!$A$259:$A$285,0),MATCH(L$5,'Aceite Virgen Extra'!$A$259:$YM$259,0))</f>
        <v>0.95</v>
      </c>
      <c r="M15" s="40">
        <f t="array" ref="M15">INDEX('Aceite Virgen Extra'!$A$259:$YM$285,MATCH($B15,'Aceite Virgen Extra'!$A$259:$A$285,0),MATCH(M$5,'Aceite Virgen Extra'!$A$259:$YM$259,0))</f>
        <v>2.73</v>
      </c>
      <c r="N15" s="40">
        <f t="array" ref="N15">INDEX('Aceite Virgen Extra'!$A$259:$YM$285,MATCH($B15,'Aceite Virgen Extra'!$A$259:$A$285,0),MATCH(N$5,'Aceite Virgen Extra'!$A$259:$YM$259,0))</f>
        <v>2.2199999999999998</v>
      </c>
      <c r="O15" s="40">
        <f t="array" ref="O15">INDEX('Aceite Virgen Extra'!$A$259:$YM$285,MATCH($B15,'Aceite Virgen Extra'!$A$259:$A$285,0),MATCH(O$5,'Aceite Virgen Extra'!$A$259:$YM$259,0))</f>
        <v>3.87</v>
      </c>
      <c r="P15" s="40">
        <f t="array" ref="P15">INDEX('Aceite Virgen Extra'!$A$259:$YM$285,MATCH($B15,'Aceite Virgen Extra'!$A$259:$A$285,0),MATCH(P$5,'Aceite Virgen Extra'!$A$259:$YM$259,0))</f>
        <v>4.3099999999999996</v>
      </c>
    </row>
    <row r="16" spans="2:17" x14ac:dyDescent="0.3">
      <c r="B16" s="19">
        <f t="shared" si="1"/>
        <v>3.5</v>
      </c>
      <c r="C16" s="18">
        <f t="shared" si="2"/>
        <v>3.7</v>
      </c>
      <c r="E16" s="40">
        <f t="array" ref="E16">INDEX('Aceite Virgen Extra'!$A$259:$YM$285,MATCH($B16,'Aceite Virgen Extra'!$A$259:$A$285,0),MATCH(E$5,'Aceite Virgen Extra'!$A$259:$YM$259,0))</f>
        <v>0.56000000000000005</v>
      </c>
      <c r="F16" s="40">
        <f t="array" ref="F16">INDEX('Aceite Virgen Extra'!$A$259:$YM$285,MATCH($B16,'Aceite Virgen Extra'!$A$259:$A$285,0),MATCH(F$5,'Aceite Virgen Extra'!$A$259:$YM$259,0))</f>
        <v>0.99</v>
      </c>
      <c r="G16" s="40">
        <f t="array" ref="G16">INDEX('Aceite Virgen Extra'!$A$259:$YM$285,MATCH($B16,'Aceite Virgen Extra'!$A$259:$A$285,0),MATCH(G$5,'Aceite Virgen Extra'!$A$259:$YM$259,0))</f>
        <v>0.77</v>
      </c>
      <c r="H16" s="40">
        <f t="array" ref="H16">INDEX('Aceite Virgen Extra'!$A$259:$YM$285,MATCH($B16,'Aceite Virgen Extra'!$A$259:$A$285,0),MATCH(H$5,'Aceite Virgen Extra'!$A$259:$YM$259,0))</f>
        <v>1.36</v>
      </c>
      <c r="I16" s="40">
        <f t="array" ref="I16">INDEX('Aceite Virgen Extra'!$A$259:$YM$285,MATCH($B16,'Aceite Virgen Extra'!$A$259:$A$285,0),MATCH(I$5,'Aceite Virgen Extra'!$A$259:$YM$259,0))</f>
        <v>0.28000000000000003</v>
      </c>
      <c r="J16" s="40">
        <f t="array" ref="J16">INDEX('Aceite Virgen Extra'!$A$259:$YM$285,MATCH($B16,'Aceite Virgen Extra'!$A$259:$A$285,0),MATCH(J$5,'Aceite Virgen Extra'!$A$259:$YM$259,0))</f>
        <v>1.84</v>
      </c>
      <c r="K16" s="40">
        <f t="array" ref="K16">INDEX('Aceite Virgen Extra'!$A$259:$YM$285,MATCH($B16,'Aceite Virgen Extra'!$A$259:$A$285,0),MATCH(K$5,'Aceite Virgen Extra'!$A$259:$YM$259,0))</f>
        <v>2.2199999999999998</v>
      </c>
      <c r="L16" s="40">
        <f t="array" ref="L16">INDEX('Aceite Virgen Extra'!$A$259:$YM$285,MATCH($B16,'Aceite Virgen Extra'!$A$259:$A$285,0),MATCH(L$5,'Aceite Virgen Extra'!$A$259:$YM$259,0))</f>
        <v>3.5599999999999996</v>
      </c>
      <c r="M16" s="40">
        <f t="array" ref="M16">INDEX('Aceite Virgen Extra'!$A$259:$YM$285,MATCH($B16,'Aceite Virgen Extra'!$A$259:$A$285,0),MATCH(M$5,'Aceite Virgen Extra'!$A$259:$YM$259,0))</f>
        <v>5.51</v>
      </c>
      <c r="N16" s="40">
        <f t="array" ref="N16">INDEX('Aceite Virgen Extra'!$A$259:$YM$285,MATCH($B16,'Aceite Virgen Extra'!$A$259:$A$285,0),MATCH(N$5,'Aceite Virgen Extra'!$A$259:$YM$259,0))</f>
        <v>14.770000000000001</v>
      </c>
      <c r="O16" s="40">
        <f t="array" ref="O16">INDEX('Aceite Virgen Extra'!$A$259:$YM$285,MATCH($B16,'Aceite Virgen Extra'!$A$259:$A$285,0),MATCH(O$5,'Aceite Virgen Extra'!$A$259:$YM$259,0))</f>
        <v>15.14</v>
      </c>
      <c r="P16" s="40">
        <f t="array" ref="P16">INDEX('Aceite Virgen Extra'!$A$259:$YM$285,MATCH($B16,'Aceite Virgen Extra'!$A$259:$A$285,0),MATCH(P$5,'Aceite Virgen Extra'!$A$259:$YM$259,0))</f>
        <v>23.74</v>
      </c>
    </row>
    <row r="17" spans="2:16" x14ac:dyDescent="0.3">
      <c r="B17" s="19">
        <f t="shared" si="1"/>
        <v>3.7</v>
      </c>
      <c r="C17" s="18">
        <f t="shared" si="2"/>
        <v>3.9</v>
      </c>
      <c r="E17" s="40">
        <f t="array" ref="E17">INDEX('Aceite Virgen Extra'!$A$259:$YM$285,MATCH($B17,'Aceite Virgen Extra'!$A$259:$A$285,0),MATCH(E$5,'Aceite Virgen Extra'!$A$259:$YM$259,0))</f>
        <v>3.8200000000000003</v>
      </c>
      <c r="F17" s="40">
        <f t="array" ref="F17">INDEX('Aceite Virgen Extra'!$A$259:$YM$285,MATCH($B17,'Aceite Virgen Extra'!$A$259:$A$285,0),MATCH(F$5,'Aceite Virgen Extra'!$A$259:$YM$259,0))</f>
        <v>1.97</v>
      </c>
      <c r="G17" s="40">
        <f t="array" ref="G17">INDEX('Aceite Virgen Extra'!$A$259:$YM$285,MATCH($B17,'Aceite Virgen Extra'!$A$259:$A$285,0),MATCH(G$5,'Aceite Virgen Extra'!$A$259:$YM$259,0))</f>
        <v>2.29</v>
      </c>
      <c r="H17" s="40">
        <f t="array" ref="H17">INDEX('Aceite Virgen Extra'!$A$259:$YM$285,MATCH($B17,'Aceite Virgen Extra'!$A$259:$A$285,0),MATCH(H$5,'Aceite Virgen Extra'!$A$259:$YM$259,0))</f>
        <v>3.6</v>
      </c>
      <c r="I17" s="40">
        <f t="array" ref="I17">INDEX('Aceite Virgen Extra'!$A$259:$YM$285,MATCH($B17,'Aceite Virgen Extra'!$A$259:$A$285,0),MATCH(I$5,'Aceite Virgen Extra'!$A$259:$YM$259,0))</f>
        <v>8.15</v>
      </c>
      <c r="J17" s="40">
        <f t="array" ref="J17">INDEX('Aceite Virgen Extra'!$A$259:$YM$285,MATCH($B17,'Aceite Virgen Extra'!$A$259:$A$285,0),MATCH(J$5,'Aceite Virgen Extra'!$A$259:$YM$259,0))</f>
        <v>5.59</v>
      </c>
      <c r="K17" s="40">
        <f t="array" ref="K17">INDEX('Aceite Virgen Extra'!$A$259:$YM$285,MATCH($B17,'Aceite Virgen Extra'!$A$259:$A$285,0),MATCH(K$5,'Aceite Virgen Extra'!$A$259:$YM$259,0))</f>
        <v>6.2200000000000015</v>
      </c>
      <c r="L17" s="40">
        <f t="array" ref="L17">INDEX('Aceite Virgen Extra'!$A$259:$YM$285,MATCH($B17,'Aceite Virgen Extra'!$A$259:$A$285,0),MATCH(L$5,'Aceite Virgen Extra'!$A$259:$YM$259,0))</f>
        <v>7.24</v>
      </c>
      <c r="M17" s="40">
        <f t="array" ref="M17">INDEX('Aceite Virgen Extra'!$A$259:$YM$285,MATCH($B17,'Aceite Virgen Extra'!$A$259:$A$285,0),MATCH(M$5,'Aceite Virgen Extra'!$A$259:$YM$259,0))</f>
        <v>6.6</v>
      </c>
      <c r="N17" s="40">
        <f t="array" ref="N17">INDEX('Aceite Virgen Extra'!$A$259:$YM$285,MATCH($B17,'Aceite Virgen Extra'!$A$259:$A$285,0),MATCH(N$5,'Aceite Virgen Extra'!$A$259:$YM$259,0))</f>
        <v>7.23</v>
      </c>
      <c r="O17" s="40">
        <f t="array" ref="O17">INDEX('Aceite Virgen Extra'!$A$259:$YM$285,MATCH($B17,'Aceite Virgen Extra'!$A$259:$A$285,0),MATCH(O$5,'Aceite Virgen Extra'!$A$259:$YM$259,0))</f>
        <v>8.84</v>
      </c>
      <c r="P17" s="40">
        <f t="array" ref="P17">INDEX('Aceite Virgen Extra'!$A$259:$YM$285,MATCH($B17,'Aceite Virgen Extra'!$A$259:$A$285,0),MATCH(P$5,'Aceite Virgen Extra'!$A$259:$YM$259,0))</f>
        <v>7.34</v>
      </c>
    </row>
    <row r="18" spans="2:16" x14ac:dyDescent="0.3">
      <c r="B18" s="19">
        <f t="shared" si="1"/>
        <v>3.9</v>
      </c>
      <c r="C18" s="18">
        <f t="shared" si="2"/>
        <v>4.0999999999999996</v>
      </c>
      <c r="E18" s="40">
        <f t="array" ref="E18">INDEX('Aceite Virgen Extra'!$A$259:$YM$285,MATCH($B18,'Aceite Virgen Extra'!$A$259:$A$285,0),MATCH(E$5,'Aceite Virgen Extra'!$A$259:$YM$259,0))</f>
        <v>7.3999999999999995</v>
      </c>
      <c r="F18" s="40">
        <f t="array" ref="F18">INDEX('Aceite Virgen Extra'!$A$259:$YM$285,MATCH($B18,'Aceite Virgen Extra'!$A$259:$A$285,0),MATCH(F$5,'Aceite Virgen Extra'!$A$259:$YM$259,0))</f>
        <v>6.67</v>
      </c>
      <c r="G18" s="40">
        <f t="array" ref="G18">INDEX('Aceite Virgen Extra'!$A$259:$YM$285,MATCH($B18,'Aceite Virgen Extra'!$A$259:$A$285,0),MATCH(G$5,'Aceite Virgen Extra'!$A$259:$YM$259,0))</f>
        <v>11.71</v>
      </c>
      <c r="H18" s="40">
        <f t="array" ref="H18">INDEX('Aceite Virgen Extra'!$A$259:$YM$285,MATCH($B18,'Aceite Virgen Extra'!$A$259:$A$285,0),MATCH(H$5,'Aceite Virgen Extra'!$A$259:$YM$259,0))</f>
        <v>6.08</v>
      </c>
      <c r="I18" s="40">
        <f t="array" ref="I18">INDEX('Aceite Virgen Extra'!$A$259:$YM$285,MATCH($B18,'Aceite Virgen Extra'!$A$259:$A$285,0),MATCH(I$5,'Aceite Virgen Extra'!$A$259:$YM$259,0))</f>
        <v>6.31</v>
      </c>
      <c r="J18" s="40">
        <f t="array" ref="J18">INDEX('Aceite Virgen Extra'!$A$259:$YM$285,MATCH($B18,'Aceite Virgen Extra'!$A$259:$A$285,0),MATCH(J$5,'Aceite Virgen Extra'!$A$259:$YM$259,0))</f>
        <v>10.52</v>
      </c>
      <c r="K18" s="40">
        <f t="array" ref="K18">INDEX('Aceite Virgen Extra'!$A$259:$YM$285,MATCH($B18,'Aceite Virgen Extra'!$A$259:$A$285,0),MATCH(K$5,'Aceite Virgen Extra'!$A$259:$YM$259,0))</f>
        <v>7.3999999999999995</v>
      </c>
      <c r="L18" s="40">
        <f t="array" ref="L18">INDEX('Aceite Virgen Extra'!$A$259:$YM$285,MATCH($B18,'Aceite Virgen Extra'!$A$259:$A$285,0),MATCH(L$5,'Aceite Virgen Extra'!$A$259:$YM$259,0))</f>
        <v>15.01</v>
      </c>
      <c r="M18" s="40">
        <f t="array" ref="M18">INDEX('Aceite Virgen Extra'!$A$259:$YM$285,MATCH($B18,'Aceite Virgen Extra'!$A$259:$A$285,0),MATCH(M$5,'Aceite Virgen Extra'!$A$259:$YM$259,0))</f>
        <v>19.86</v>
      </c>
      <c r="N18" s="40">
        <f t="array" ref="N18">INDEX('Aceite Virgen Extra'!$A$259:$YM$285,MATCH($B18,'Aceite Virgen Extra'!$A$259:$A$285,0),MATCH(N$5,'Aceite Virgen Extra'!$A$259:$YM$259,0))</f>
        <v>22.990000000000002</v>
      </c>
      <c r="O18" s="40">
        <f t="array" ref="O18">INDEX('Aceite Virgen Extra'!$A$259:$YM$285,MATCH($B18,'Aceite Virgen Extra'!$A$259:$A$285,0),MATCH(O$5,'Aceite Virgen Extra'!$A$259:$YM$259,0))</f>
        <v>25.78</v>
      </c>
      <c r="P18" s="40">
        <f t="array" ref="P18">INDEX('Aceite Virgen Extra'!$A$259:$YM$285,MATCH($B18,'Aceite Virgen Extra'!$A$259:$A$285,0),MATCH(P$5,'Aceite Virgen Extra'!$A$259:$YM$259,0))</f>
        <v>21.08</v>
      </c>
    </row>
    <row r="19" spans="2:16" x14ac:dyDescent="0.3">
      <c r="B19" s="19">
        <f t="shared" si="1"/>
        <v>4.0999999999999996</v>
      </c>
      <c r="C19" s="18">
        <f t="shared" si="2"/>
        <v>4.3</v>
      </c>
      <c r="E19" s="40">
        <f t="array" ref="E19">INDEX('Aceite Virgen Extra'!$A$259:$YM$285,MATCH($B19,'Aceite Virgen Extra'!$A$259:$A$285,0),MATCH(E$5,'Aceite Virgen Extra'!$A$259:$YM$259,0))</f>
        <v>5.0199999999999996</v>
      </c>
      <c r="F19" s="40">
        <f t="array" ref="F19">INDEX('Aceite Virgen Extra'!$A$259:$YM$285,MATCH($B19,'Aceite Virgen Extra'!$A$259:$A$285,0),MATCH(F$5,'Aceite Virgen Extra'!$A$259:$YM$259,0))</f>
        <v>7.9499999999999993</v>
      </c>
      <c r="G19" s="40">
        <f t="array" ref="G19">INDEX('Aceite Virgen Extra'!$A$259:$YM$285,MATCH($B19,'Aceite Virgen Extra'!$A$259:$A$285,0),MATCH(G$5,'Aceite Virgen Extra'!$A$259:$YM$259,0))</f>
        <v>7.43</v>
      </c>
      <c r="H19" s="40">
        <f t="array" ref="H19">INDEX('Aceite Virgen Extra'!$A$259:$YM$285,MATCH($B19,'Aceite Virgen Extra'!$A$259:$A$285,0),MATCH(H$5,'Aceite Virgen Extra'!$A$259:$YM$259,0))</f>
        <v>7.35</v>
      </c>
      <c r="I19" s="40">
        <f t="array" ref="I19">INDEX('Aceite Virgen Extra'!$A$259:$YM$285,MATCH($B19,'Aceite Virgen Extra'!$A$259:$A$285,0),MATCH(I$5,'Aceite Virgen Extra'!$A$259:$YM$259,0))</f>
        <v>7.09</v>
      </c>
      <c r="J19" s="40">
        <f t="array" ref="J19">INDEX('Aceite Virgen Extra'!$A$259:$YM$285,MATCH($B19,'Aceite Virgen Extra'!$A$259:$A$285,0),MATCH(J$5,'Aceite Virgen Extra'!$A$259:$YM$259,0))</f>
        <v>5.74</v>
      </c>
      <c r="K19" s="40">
        <f t="array" ref="K19">INDEX('Aceite Virgen Extra'!$A$259:$YM$285,MATCH($B19,'Aceite Virgen Extra'!$A$259:$A$285,0),MATCH(K$5,'Aceite Virgen Extra'!$A$259:$YM$259,0))</f>
        <v>11</v>
      </c>
      <c r="L19" s="40">
        <f t="array" ref="L19">INDEX('Aceite Virgen Extra'!$A$259:$YM$285,MATCH($B19,'Aceite Virgen Extra'!$A$259:$A$285,0),MATCH(L$5,'Aceite Virgen Extra'!$A$259:$YM$259,0))</f>
        <v>16.61</v>
      </c>
      <c r="M19" s="40">
        <f t="array" ref="M19">INDEX('Aceite Virgen Extra'!$A$259:$YM$285,MATCH($B19,'Aceite Virgen Extra'!$A$259:$A$285,0),MATCH(M$5,'Aceite Virgen Extra'!$A$259:$YM$259,0))</f>
        <v>13.03</v>
      </c>
      <c r="N19" s="40">
        <f t="array" ref="N19">INDEX('Aceite Virgen Extra'!$A$259:$YM$285,MATCH($B19,'Aceite Virgen Extra'!$A$259:$A$285,0),MATCH(N$5,'Aceite Virgen Extra'!$A$259:$YM$259,0))</f>
        <v>5.29</v>
      </c>
      <c r="O19" s="40">
        <f t="array" ref="O19">INDEX('Aceite Virgen Extra'!$A$259:$YM$285,MATCH($B19,'Aceite Virgen Extra'!$A$259:$A$285,0),MATCH(O$5,'Aceite Virgen Extra'!$A$259:$YM$259,0))</f>
        <v>1.35</v>
      </c>
      <c r="P19" s="40">
        <f t="array" ref="P19">INDEX('Aceite Virgen Extra'!$A$259:$YM$285,MATCH($B19,'Aceite Virgen Extra'!$A$259:$A$285,0),MATCH(P$5,'Aceite Virgen Extra'!$A$259:$YM$259,0))</f>
        <v>2.3000000000000003</v>
      </c>
    </row>
    <row r="20" spans="2:16" x14ac:dyDescent="0.3">
      <c r="B20" s="19">
        <f t="shared" si="1"/>
        <v>4.3</v>
      </c>
      <c r="C20" s="18">
        <f t="shared" si="2"/>
        <v>4.5</v>
      </c>
      <c r="E20" s="40">
        <f t="array" ref="E20">INDEX('Aceite Virgen Extra'!$A$259:$YM$285,MATCH($B20,'Aceite Virgen Extra'!$A$259:$A$285,0),MATCH(E$5,'Aceite Virgen Extra'!$A$259:$YM$259,0))</f>
        <v>37.43</v>
      </c>
      <c r="F20" s="40">
        <f t="array" ref="F20">INDEX('Aceite Virgen Extra'!$A$259:$YM$285,MATCH($B20,'Aceite Virgen Extra'!$A$259:$A$285,0),MATCH(F$5,'Aceite Virgen Extra'!$A$259:$YM$259,0))</f>
        <v>36.550000000000004</v>
      </c>
      <c r="G20" s="40">
        <f t="array" ref="G20">INDEX('Aceite Virgen Extra'!$A$259:$YM$285,MATCH($B20,'Aceite Virgen Extra'!$A$259:$A$285,0),MATCH(G$5,'Aceite Virgen Extra'!$A$259:$YM$259,0))</f>
        <v>29.709999999999997</v>
      </c>
      <c r="H20" s="40">
        <f t="array" ref="H20">INDEX('Aceite Virgen Extra'!$A$259:$YM$285,MATCH($B20,'Aceite Virgen Extra'!$A$259:$A$285,0),MATCH(H$5,'Aceite Virgen Extra'!$A$259:$YM$259,0))</f>
        <v>28.32</v>
      </c>
      <c r="I20" s="40">
        <f t="array" ref="I20">INDEX('Aceite Virgen Extra'!$A$259:$YM$285,MATCH($B20,'Aceite Virgen Extra'!$A$259:$A$285,0),MATCH(I$5,'Aceite Virgen Extra'!$A$259:$YM$259,0))</f>
        <v>35.22</v>
      </c>
      <c r="J20" s="40">
        <f t="array" ref="J20">INDEX('Aceite Virgen Extra'!$A$259:$YM$285,MATCH($B20,'Aceite Virgen Extra'!$A$259:$A$285,0),MATCH(J$5,'Aceite Virgen Extra'!$A$259:$YM$259,0))</f>
        <v>27.299999999999997</v>
      </c>
      <c r="K20" s="40">
        <f t="array" ref="K20">INDEX('Aceite Virgen Extra'!$A$259:$YM$285,MATCH($B20,'Aceite Virgen Extra'!$A$259:$A$285,0),MATCH(K$5,'Aceite Virgen Extra'!$A$259:$YM$259,0))</f>
        <v>23.07</v>
      </c>
      <c r="L20" s="40">
        <f t="array" ref="L20">INDEX('Aceite Virgen Extra'!$A$259:$YM$285,MATCH($B20,'Aceite Virgen Extra'!$A$259:$A$285,0),MATCH(L$5,'Aceite Virgen Extra'!$A$259:$YM$259,0))</f>
        <v>13.64</v>
      </c>
      <c r="M20" s="40">
        <f t="array" ref="M20">INDEX('Aceite Virgen Extra'!$A$259:$YM$285,MATCH($B20,'Aceite Virgen Extra'!$A$259:$A$285,0),MATCH(M$5,'Aceite Virgen Extra'!$A$259:$YM$259,0))</f>
        <v>4</v>
      </c>
      <c r="N20" s="40">
        <f t="array" ref="N20">INDEX('Aceite Virgen Extra'!$A$259:$YM$285,MATCH($B20,'Aceite Virgen Extra'!$A$259:$A$285,0),MATCH(N$5,'Aceite Virgen Extra'!$A$259:$YM$259,0))</f>
        <v>3.1799999999999997</v>
      </c>
      <c r="O20" s="40">
        <f t="array" ref="O20">INDEX('Aceite Virgen Extra'!$A$259:$YM$285,MATCH($B20,'Aceite Virgen Extra'!$A$259:$A$285,0),MATCH(O$5,'Aceite Virgen Extra'!$A$259:$YM$259,0))</f>
        <v>1.92</v>
      </c>
      <c r="P20" s="40">
        <f t="array" ref="P20">INDEX('Aceite Virgen Extra'!$A$259:$YM$285,MATCH($B20,'Aceite Virgen Extra'!$A$259:$A$285,0),MATCH(P$5,'Aceite Virgen Extra'!$A$259:$YM$259,0))</f>
        <v>2.93</v>
      </c>
    </row>
    <row r="21" spans="2:16" x14ac:dyDescent="0.3">
      <c r="B21" s="19">
        <f t="shared" si="1"/>
        <v>4.5</v>
      </c>
      <c r="C21" s="18">
        <f t="shared" si="2"/>
        <v>4.7</v>
      </c>
      <c r="E21" s="40">
        <f t="array" ref="E21">INDEX('Aceite Virgen Extra'!$A$259:$YM$285,MATCH($B21,'Aceite Virgen Extra'!$A$259:$A$285,0),MATCH(E$5,'Aceite Virgen Extra'!$A$259:$YM$259,0))</f>
        <v>2.48</v>
      </c>
      <c r="F21" s="40">
        <f t="array" ref="F21">INDEX('Aceite Virgen Extra'!$A$259:$YM$285,MATCH($B21,'Aceite Virgen Extra'!$A$259:$A$285,0),MATCH(F$5,'Aceite Virgen Extra'!$A$259:$YM$259,0))</f>
        <v>2.3199999999999998</v>
      </c>
      <c r="G21" s="40">
        <f t="array" ref="G21">INDEX('Aceite Virgen Extra'!$A$259:$YM$285,MATCH($B21,'Aceite Virgen Extra'!$A$259:$A$285,0),MATCH(G$5,'Aceite Virgen Extra'!$A$259:$YM$259,0))</f>
        <v>2.34</v>
      </c>
      <c r="H21" s="40">
        <f t="array" ref="H21">INDEX('Aceite Virgen Extra'!$A$259:$YM$285,MATCH($B21,'Aceite Virgen Extra'!$A$259:$A$285,0),MATCH(H$5,'Aceite Virgen Extra'!$A$259:$YM$259,0))</f>
        <v>3.4000000000000004</v>
      </c>
      <c r="I21" s="40">
        <f t="array" ref="I21">INDEX('Aceite Virgen Extra'!$A$259:$YM$285,MATCH($B21,'Aceite Virgen Extra'!$A$259:$A$285,0),MATCH(I$5,'Aceite Virgen Extra'!$A$259:$YM$259,0))</f>
        <v>2.3600000000000003</v>
      </c>
      <c r="J21" s="40">
        <f t="array" ref="J21">INDEX('Aceite Virgen Extra'!$A$259:$YM$285,MATCH($B21,'Aceite Virgen Extra'!$A$259:$A$285,0),MATCH(J$5,'Aceite Virgen Extra'!$A$259:$YM$259,0))</f>
        <v>2.0099999999999998</v>
      </c>
      <c r="K21" s="40">
        <f t="array" ref="K21">INDEX('Aceite Virgen Extra'!$A$259:$YM$285,MATCH($B21,'Aceite Virgen Extra'!$A$259:$A$285,0),MATCH(K$5,'Aceite Virgen Extra'!$A$259:$YM$259,0))</f>
        <v>2.6799999999999997</v>
      </c>
      <c r="L21" s="40">
        <f t="array" ref="L21">INDEX('Aceite Virgen Extra'!$A$259:$YM$285,MATCH($B21,'Aceite Virgen Extra'!$A$259:$A$285,0),MATCH(L$5,'Aceite Virgen Extra'!$A$259:$YM$259,0))</f>
        <v>1.57</v>
      </c>
      <c r="M21" s="40">
        <f t="array" ref="M21">INDEX('Aceite Virgen Extra'!$A$259:$YM$285,MATCH($B21,'Aceite Virgen Extra'!$A$259:$A$285,0),MATCH(M$5,'Aceite Virgen Extra'!$A$259:$YM$259,0))</f>
        <v>1.51</v>
      </c>
      <c r="N21" s="40">
        <f t="array" ref="N21">INDEX('Aceite Virgen Extra'!$A$259:$YM$285,MATCH($B21,'Aceite Virgen Extra'!$A$259:$A$285,0),MATCH(N$5,'Aceite Virgen Extra'!$A$259:$YM$259,0))</f>
        <v>1.58</v>
      </c>
      <c r="O21" s="40">
        <f t="array" ref="O21">INDEX('Aceite Virgen Extra'!$A$259:$YM$285,MATCH($B21,'Aceite Virgen Extra'!$A$259:$A$285,0),MATCH(O$5,'Aceite Virgen Extra'!$A$259:$YM$259,0))</f>
        <v>1.27</v>
      </c>
      <c r="P21" s="40">
        <f t="array" ref="P21">INDEX('Aceite Virgen Extra'!$A$259:$YM$285,MATCH($B21,'Aceite Virgen Extra'!$A$259:$A$285,0),MATCH(P$5,'Aceite Virgen Extra'!$A$259:$YM$259,0))</f>
        <v>3.22</v>
      </c>
    </row>
    <row r="22" spans="2:16" x14ac:dyDescent="0.3">
      <c r="B22" s="19">
        <f t="shared" si="1"/>
        <v>4.7</v>
      </c>
      <c r="C22" s="18">
        <f t="shared" si="2"/>
        <v>4.9000000000000004</v>
      </c>
      <c r="E22" s="40">
        <f t="array" ref="E22">INDEX('Aceite Virgen Extra'!$A$259:$YM$285,MATCH($B22,'Aceite Virgen Extra'!$A$259:$A$285,0),MATCH(E$5,'Aceite Virgen Extra'!$A$259:$YM$259,0))</f>
        <v>1.8800000000000001</v>
      </c>
      <c r="F22" s="40">
        <f t="array" ref="F22">INDEX('Aceite Virgen Extra'!$A$259:$YM$285,MATCH($B22,'Aceite Virgen Extra'!$A$259:$A$285,0),MATCH(F$5,'Aceite Virgen Extra'!$A$259:$YM$259,0))</f>
        <v>3.04</v>
      </c>
      <c r="G22" s="40">
        <f t="array" ref="G22">INDEX('Aceite Virgen Extra'!$A$259:$YM$285,MATCH($B22,'Aceite Virgen Extra'!$A$259:$A$285,0),MATCH(G$5,'Aceite Virgen Extra'!$A$259:$YM$259,0))</f>
        <v>2.2200000000000002</v>
      </c>
      <c r="H22" s="40">
        <f t="array" ref="H22">INDEX('Aceite Virgen Extra'!$A$259:$YM$285,MATCH($B22,'Aceite Virgen Extra'!$A$259:$A$285,0),MATCH(H$5,'Aceite Virgen Extra'!$A$259:$YM$259,0))</f>
        <v>1.79</v>
      </c>
      <c r="I22" s="40">
        <f t="array" ref="I22">INDEX('Aceite Virgen Extra'!$A$259:$YM$285,MATCH($B22,'Aceite Virgen Extra'!$A$259:$A$285,0),MATCH(I$5,'Aceite Virgen Extra'!$A$259:$YM$259,0))</f>
        <v>2.1700000000000004</v>
      </c>
      <c r="J22" s="40">
        <f t="array" ref="J22">INDEX('Aceite Virgen Extra'!$A$259:$YM$285,MATCH($B22,'Aceite Virgen Extra'!$A$259:$A$285,0),MATCH(J$5,'Aceite Virgen Extra'!$A$259:$YM$259,0))</f>
        <v>2.2999999999999998</v>
      </c>
      <c r="K22" s="40">
        <f t="array" ref="K22">INDEX('Aceite Virgen Extra'!$A$259:$YM$285,MATCH($B22,'Aceite Virgen Extra'!$A$259:$A$285,0),MATCH(K$5,'Aceite Virgen Extra'!$A$259:$YM$259,0))</f>
        <v>3.11</v>
      </c>
      <c r="L22" s="40">
        <f t="array" ref="L22">INDEX('Aceite Virgen Extra'!$A$259:$YM$285,MATCH($B22,'Aceite Virgen Extra'!$A$259:$A$285,0),MATCH(L$5,'Aceite Virgen Extra'!$A$259:$YM$259,0))</f>
        <v>1.39</v>
      </c>
      <c r="M22" s="40">
        <f t="array" ref="M22">INDEX('Aceite Virgen Extra'!$A$259:$YM$285,MATCH($B22,'Aceite Virgen Extra'!$A$259:$A$285,0),MATCH(M$5,'Aceite Virgen Extra'!$A$259:$YM$259,0))</f>
        <v>1.9100000000000001</v>
      </c>
      <c r="N22" s="40">
        <f t="array" ref="N22">INDEX('Aceite Virgen Extra'!$A$259:$YM$285,MATCH($B22,'Aceite Virgen Extra'!$A$259:$A$285,0),MATCH(N$5,'Aceite Virgen Extra'!$A$259:$YM$259,0))</f>
        <v>1.7300000000000002</v>
      </c>
      <c r="O22" s="40">
        <f t="array" ref="O22">INDEX('Aceite Virgen Extra'!$A$259:$YM$285,MATCH($B22,'Aceite Virgen Extra'!$A$259:$A$285,0),MATCH(O$5,'Aceite Virgen Extra'!$A$259:$YM$259,0))</f>
        <v>2.84</v>
      </c>
      <c r="P22" s="40">
        <f t="array" ref="P22">INDEX('Aceite Virgen Extra'!$A$259:$YM$285,MATCH($B22,'Aceite Virgen Extra'!$A$259:$A$285,0),MATCH(P$5,'Aceite Virgen Extra'!$A$259:$YM$259,0))</f>
        <v>1.05</v>
      </c>
    </row>
    <row r="23" spans="2:16" x14ac:dyDescent="0.3">
      <c r="B23" s="19">
        <f t="shared" si="1"/>
        <v>4.9000000000000004</v>
      </c>
      <c r="C23" s="18">
        <f t="shared" si="2"/>
        <v>5.0999999999999996</v>
      </c>
      <c r="E23" s="40">
        <f t="array" ref="E23">INDEX('Aceite Virgen Extra'!$A$259:$YM$285,MATCH($B23,'Aceite Virgen Extra'!$A$259:$A$285,0),MATCH(E$5,'Aceite Virgen Extra'!$A$259:$YM$259,0))</f>
        <v>9.1000000000000014</v>
      </c>
      <c r="F23" s="40">
        <f t="array" ref="F23">INDEX('Aceite Virgen Extra'!$A$259:$YM$285,MATCH($B23,'Aceite Virgen Extra'!$A$259:$A$285,0),MATCH(F$5,'Aceite Virgen Extra'!$A$259:$YM$259,0))</f>
        <v>10</v>
      </c>
      <c r="G23" s="40">
        <f t="array" ref="G23">INDEX('Aceite Virgen Extra'!$A$259:$YM$285,MATCH($B23,'Aceite Virgen Extra'!$A$259:$A$285,0),MATCH(G$5,'Aceite Virgen Extra'!$A$259:$YM$259,0))</f>
        <v>7.02</v>
      </c>
      <c r="H23" s="40">
        <f t="array" ref="H23">INDEX('Aceite Virgen Extra'!$A$259:$YM$285,MATCH($B23,'Aceite Virgen Extra'!$A$259:$A$285,0),MATCH(H$5,'Aceite Virgen Extra'!$A$259:$YM$259,0))</f>
        <v>8.98</v>
      </c>
      <c r="I23" s="40">
        <f t="array" ref="I23">INDEX('Aceite Virgen Extra'!$A$259:$YM$285,MATCH($B23,'Aceite Virgen Extra'!$A$259:$A$285,0),MATCH(I$5,'Aceite Virgen Extra'!$A$259:$YM$259,0))</f>
        <v>5.6099999999999994</v>
      </c>
      <c r="J23" s="40">
        <f t="array" ref="J23">INDEX('Aceite Virgen Extra'!$A$259:$YM$285,MATCH($B23,'Aceite Virgen Extra'!$A$259:$A$285,0),MATCH(J$5,'Aceite Virgen Extra'!$A$259:$YM$259,0))</f>
        <v>7.8600000000000012</v>
      </c>
      <c r="K23" s="40">
        <f t="array" ref="K23">INDEX('Aceite Virgen Extra'!$A$259:$YM$285,MATCH($B23,'Aceite Virgen Extra'!$A$259:$A$285,0),MATCH(K$5,'Aceite Virgen Extra'!$A$259:$YM$259,0))</f>
        <v>8.01</v>
      </c>
      <c r="L23" s="40">
        <f t="array" ref="L23">INDEX('Aceite Virgen Extra'!$A$259:$YM$285,MATCH($B23,'Aceite Virgen Extra'!$A$259:$A$285,0),MATCH(L$5,'Aceite Virgen Extra'!$A$259:$YM$259,0))</f>
        <v>8.1999999999999993</v>
      </c>
      <c r="M23" s="40">
        <f t="array" ref="M23">INDEX('Aceite Virgen Extra'!$A$259:$YM$285,MATCH($B23,'Aceite Virgen Extra'!$A$259:$A$285,0),MATCH(M$5,'Aceite Virgen Extra'!$A$259:$YM$259,0))</f>
        <v>7.63</v>
      </c>
      <c r="N23" s="40">
        <f t="array" ref="N23">INDEX('Aceite Virgen Extra'!$A$259:$YM$285,MATCH($B23,'Aceite Virgen Extra'!$A$259:$A$285,0),MATCH(N$5,'Aceite Virgen Extra'!$A$259:$YM$259,0))</f>
        <v>7.34</v>
      </c>
      <c r="O23" s="40">
        <f t="array" ref="O23">INDEX('Aceite Virgen Extra'!$A$259:$YM$285,MATCH($B23,'Aceite Virgen Extra'!$A$259:$A$285,0),MATCH(O$5,'Aceite Virgen Extra'!$A$259:$YM$259,0))</f>
        <v>8.49</v>
      </c>
      <c r="P23" s="40">
        <f t="array" ref="P23">INDEX('Aceite Virgen Extra'!$A$259:$YM$285,MATCH($B23,'Aceite Virgen Extra'!$A$259:$A$285,0),MATCH(P$5,'Aceite Virgen Extra'!$A$259:$YM$259,0))</f>
        <v>9.7600000000000016</v>
      </c>
    </row>
    <row r="24" spans="2:16" x14ac:dyDescent="0.3">
      <c r="B24" s="19">
        <f t="shared" si="1"/>
        <v>5.0999999999999996</v>
      </c>
      <c r="C24" s="18">
        <f t="shared" si="2"/>
        <v>5.3</v>
      </c>
      <c r="E24" s="40">
        <f t="array" ref="E24">INDEX('Aceite Virgen Extra'!$A$259:$YM$285,MATCH($B24,'Aceite Virgen Extra'!$A$259:$A$285,0),MATCH(E$5,'Aceite Virgen Extra'!$A$259:$YM$259,0))</f>
        <v>0.88000000000000012</v>
      </c>
      <c r="F24" s="40">
        <f t="array" ref="F24">INDEX('Aceite Virgen Extra'!$A$259:$YM$285,MATCH($B24,'Aceite Virgen Extra'!$A$259:$A$285,0),MATCH(F$5,'Aceite Virgen Extra'!$A$259:$YM$259,0))</f>
        <v>1.24</v>
      </c>
      <c r="G24" s="40">
        <f t="array" ref="G24">INDEX('Aceite Virgen Extra'!$A$259:$YM$285,MATCH($B24,'Aceite Virgen Extra'!$A$259:$A$285,0),MATCH(G$5,'Aceite Virgen Extra'!$A$259:$YM$259,0))</f>
        <v>1.26</v>
      </c>
      <c r="H24" s="40">
        <f t="array" ref="H24">INDEX('Aceite Virgen Extra'!$A$259:$YM$285,MATCH($B24,'Aceite Virgen Extra'!$A$259:$A$285,0),MATCH(H$5,'Aceite Virgen Extra'!$A$259:$YM$259,0))</f>
        <v>0.87</v>
      </c>
      <c r="I24" s="40">
        <f t="array" ref="I24">INDEX('Aceite Virgen Extra'!$A$259:$YM$285,MATCH($B24,'Aceite Virgen Extra'!$A$259:$A$285,0),MATCH(I$5,'Aceite Virgen Extra'!$A$259:$YM$259,0))</f>
        <v>1.96</v>
      </c>
      <c r="J24" s="40">
        <f t="array" ref="J24">INDEX('Aceite Virgen Extra'!$A$259:$YM$285,MATCH($B24,'Aceite Virgen Extra'!$A$259:$A$285,0),MATCH(J$5,'Aceite Virgen Extra'!$A$259:$YM$259,0))</f>
        <v>0.8600000000000001</v>
      </c>
      <c r="K24" s="40">
        <f t="array" ref="K24">INDEX('Aceite Virgen Extra'!$A$259:$YM$285,MATCH($B24,'Aceite Virgen Extra'!$A$259:$A$285,0),MATCH(K$5,'Aceite Virgen Extra'!$A$259:$YM$259,0))</f>
        <v>0.82</v>
      </c>
      <c r="L24" s="40">
        <f t="array" ref="L24">INDEX('Aceite Virgen Extra'!$A$259:$YM$285,MATCH($B24,'Aceite Virgen Extra'!$A$259:$A$285,0),MATCH(L$5,'Aceite Virgen Extra'!$A$259:$YM$259,0))</f>
        <v>1.48</v>
      </c>
      <c r="M24" s="40">
        <f t="array" ref="M24">INDEX('Aceite Virgen Extra'!$A$259:$YM$285,MATCH($B24,'Aceite Virgen Extra'!$A$259:$A$285,0),MATCH(M$5,'Aceite Virgen Extra'!$A$259:$YM$259,0))</f>
        <v>2.91</v>
      </c>
      <c r="N24" s="40">
        <f t="array" ref="N24">INDEX('Aceite Virgen Extra'!$A$259:$YM$285,MATCH($B24,'Aceite Virgen Extra'!$A$259:$A$285,0),MATCH(N$5,'Aceite Virgen Extra'!$A$259:$YM$259,0))</f>
        <v>2.88</v>
      </c>
      <c r="O24" s="40">
        <f t="array" ref="O24">INDEX('Aceite Virgen Extra'!$A$259:$YM$285,MATCH($B24,'Aceite Virgen Extra'!$A$259:$A$285,0),MATCH(O$5,'Aceite Virgen Extra'!$A$259:$YM$259,0))</f>
        <v>3.56</v>
      </c>
      <c r="P24" s="40">
        <f t="array" ref="P24">INDEX('Aceite Virgen Extra'!$A$259:$YM$285,MATCH($B24,'Aceite Virgen Extra'!$A$259:$A$285,0),MATCH(P$5,'Aceite Virgen Extra'!$A$259:$YM$259,0))</f>
        <v>1.3</v>
      </c>
    </row>
    <row r="25" spans="2:16" x14ac:dyDescent="0.3">
      <c r="B25" s="19">
        <f t="shared" si="1"/>
        <v>5.3</v>
      </c>
      <c r="C25" s="18">
        <f t="shared" si="2"/>
        <v>5.5</v>
      </c>
      <c r="E25" s="40">
        <f t="array" ref="E25">INDEX('Aceite Virgen Extra'!$A$259:$YM$285,MATCH($B25,'Aceite Virgen Extra'!$A$259:$A$285,0),MATCH(E$5,'Aceite Virgen Extra'!$A$259:$YM$259,0))</f>
        <v>3.2199999999999998</v>
      </c>
      <c r="F25" s="40">
        <f t="array" ref="F25">INDEX('Aceite Virgen Extra'!$A$259:$YM$285,MATCH($B25,'Aceite Virgen Extra'!$A$259:$A$285,0),MATCH(F$5,'Aceite Virgen Extra'!$A$259:$YM$259,0))</f>
        <v>2.02</v>
      </c>
      <c r="G25" s="40">
        <f t="array" ref="G25">INDEX('Aceite Virgen Extra'!$A$259:$YM$285,MATCH($B25,'Aceite Virgen Extra'!$A$259:$A$285,0),MATCH(G$5,'Aceite Virgen Extra'!$A$259:$YM$259,0))</f>
        <v>1.31</v>
      </c>
      <c r="H25" s="40">
        <f t="array" ref="H25">INDEX('Aceite Virgen Extra'!$A$259:$YM$285,MATCH($B25,'Aceite Virgen Extra'!$A$259:$A$285,0),MATCH(H$5,'Aceite Virgen Extra'!$A$259:$YM$259,0))</f>
        <v>2.46</v>
      </c>
      <c r="I25" s="40">
        <f t="array" ref="I25">INDEX('Aceite Virgen Extra'!$A$259:$YM$285,MATCH($B25,'Aceite Virgen Extra'!$A$259:$A$285,0),MATCH(I$5,'Aceite Virgen Extra'!$A$259:$YM$259,0))</f>
        <v>3.0700000000000003</v>
      </c>
      <c r="J25" s="40">
        <f t="array" ref="J25">INDEX('Aceite Virgen Extra'!$A$259:$YM$285,MATCH($B25,'Aceite Virgen Extra'!$A$259:$A$285,0),MATCH(J$5,'Aceite Virgen Extra'!$A$259:$YM$259,0))</f>
        <v>2.48</v>
      </c>
      <c r="K25" s="40">
        <f t="array" ref="K25">INDEX('Aceite Virgen Extra'!$A$259:$YM$285,MATCH($B25,'Aceite Virgen Extra'!$A$259:$A$285,0),MATCH(K$5,'Aceite Virgen Extra'!$A$259:$YM$259,0))</f>
        <v>3.1799999999999997</v>
      </c>
      <c r="L25" s="40">
        <f t="array" ref="L25">INDEX('Aceite Virgen Extra'!$A$259:$YM$285,MATCH($B25,'Aceite Virgen Extra'!$A$259:$A$285,0),MATCH(L$5,'Aceite Virgen Extra'!$A$259:$YM$259,0))</f>
        <v>2.8499999999999996</v>
      </c>
      <c r="M25" s="40">
        <f t="array" ref="M25">INDEX('Aceite Virgen Extra'!$A$259:$YM$285,MATCH($B25,'Aceite Virgen Extra'!$A$259:$A$285,0),MATCH(M$5,'Aceite Virgen Extra'!$A$259:$YM$259,0))</f>
        <v>1.58</v>
      </c>
      <c r="N25" s="40">
        <f t="array" ref="N25">INDEX('Aceite Virgen Extra'!$A$259:$YM$285,MATCH($B25,'Aceite Virgen Extra'!$A$259:$A$285,0),MATCH(N$5,'Aceite Virgen Extra'!$A$259:$YM$259,0))</f>
        <v>1.7599999999999998</v>
      </c>
      <c r="O25" s="40">
        <f t="array" ref="O25">INDEX('Aceite Virgen Extra'!$A$259:$YM$285,MATCH($B25,'Aceite Virgen Extra'!$A$259:$A$285,0),MATCH(O$5,'Aceite Virgen Extra'!$A$259:$YM$259,0))</f>
        <v>1.2</v>
      </c>
      <c r="P25" s="40">
        <f t="array" ref="P25">INDEX('Aceite Virgen Extra'!$A$259:$YM$285,MATCH($B25,'Aceite Virgen Extra'!$A$259:$A$285,0),MATCH(P$5,'Aceite Virgen Extra'!$A$259:$YM$259,0))</f>
        <v>0.84</v>
      </c>
    </row>
    <row r="26" spans="2:16" x14ac:dyDescent="0.3">
      <c r="B26" s="19">
        <f t="shared" si="1"/>
        <v>5.5</v>
      </c>
      <c r="C26" s="18">
        <f t="shared" si="2"/>
        <v>5.7</v>
      </c>
      <c r="E26" s="40">
        <f t="array" ref="E26">INDEX('Aceite Virgen Extra'!$A$259:$YM$285,MATCH($B26,'Aceite Virgen Extra'!$A$259:$A$285,0),MATCH(E$5,'Aceite Virgen Extra'!$A$259:$YM$259,0))</f>
        <v>0.57000000000000006</v>
      </c>
      <c r="F26" s="40">
        <f t="array" ref="F26">INDEX('Aceite Virgen Extra'!$A$259:$YM$285,MATCH($B26,'Aceite Virgen Extra'!$A$259:$A$285,0),MATCH(F$5,'Aceite Virgen Extra'!$A$259:$YM$259,0))</f>
        <v>1.25</v>
      </c>
      <c r="G26" s="40">
        <f t="array" ref="G26">INDEX('Aceite Virgen Extra'!$A$259:$YM$285,MATCH($B26,'Aceite Virgen Extra'!$A$259:$A$285,0),MATCH(G$5,'Aceite Virgen Extra'!$A$259:$YM$259,0))</f>
        <v>1.6800000000000002</v>
      </c>
      <c r="H26" s="40">
        <f t="array" ref="H26">INDEX('Aceite Virgen Extra'!$A$259:$YM$285,MATCH($B26,'Aceite Virgen Extra'!$A$259:$A$285,0),MATCH(H$5,'Aceite Virgen Extra'!$A$259:$YM$259,0))</f>
        <v>5</v>
      </c>
      <c r="I26" s="40">
        <f t="array" ref="I26">INDEX('Aceite Virgen Extra'!$A$259:$YM$285,MATCH($B26,'Aceite Virgen Extra'!$A$259:$A$285,0),MATCH(I$5,'Aceite Virgen Extra'!$A$259:$YM$259,0))</f>
        <v>4.3500000000000005</v>
      </c>
      <c r="J26" s="40">
        <f t="array" ref="J26">INDEX('Aceite Virgen Extra'!$A$259:$YM$285,MATCH($B26,'Aceite Virgen Extra'!$A$259:$A$285,0),MATCH(J$5,'Aceite Virgen Extra'!$A$259:$YM$259,0))</f>
        <v>4.3800000000000008</v>
      </c>
      <c r="K26" s="40">
        <f t="array" ref="K26">INDEX('Aceite Virgen Extra'!$A$259:$YM$285,MATCH($B26,'Aceite Virgen Extra'!$A$259:$A$285,0),MATCH(K$5,'Aceite Virgen Extra'!$A$259:$YM$259,0))</f>
        <v>0.61</v>
      </c>
      <c r="L26" s="40">
        <f t="array" ref="L26">INDEX('Aceite Virgen Extra'!$A$259:$YM$285,MATCH($B26,'Aceite Virgen Extra'!$A$259:$A$285,0),MATCH(L$5,'Aceite Virgen Extra'!$A$259:$YM$259,0))</f>
        <v>1.57</v>
      </c>
      <c r="M26" s="40">
        <f t="array" ref="M26">INDEX('Aceite Virgen Extra'!$A$259:$YM$285,MATCH($B26,'Aceite Virgen Extra'!$A$259:$A$285,0),MATCH(M$5,'Aceite Virgen Extra'!$A$259:$YM$259,0))</f>
        <v>0.7</v>
      </c>
      <c r="N26" s="40">
        <f t="array" ref="N26">INDEX('Aceite Virgen Extra'!$A$259:$YM$285,MATCH($B26,'Aceite Virgen Extra'!$A$259:$A$285,0),MATCH(N$5,'Aceite Virgen Extra'!$A$259:$YM$259,0))</f>
        <v>0.35</v>
      </c>
      <c r="O26" s="40">
        <f t="array" ref="O26">INDEX('Aceite Virgen Extra'!$A$259:$YM$285,MATCH($B26,'Aceite Virgen Extra'!$A$259:$A$285,0),MATCH(O$5,'Aceite Virgen Extra'!$A$259:$YM$259,0))</f>
        <v>0.66999999999999993</v>
      </c>
      <c r="P26" s="40">
        <f t="array" ref="P26">INDEX('Aceite Virgen Extra'!$A$259:$YM$285,MATCH($B26,'Aceite Virgen Extra'!$A$259:$A$285,0),MATCH(P$5,'Aceite Virgen Extra'!$A$259:$YM$259,0))</f>
        <v>1.25</v>
      </c>
    </row>
    <row r="27" spans="2:16" x14ac:dyDescent="0.3">
      <c r="B27" s="19">
        <f t="shared" si="1"/>
        <v>5.7</v>
      </c>
      <c r="C27" s="18">
        <f t="shared" si="2"/>
        <v>5.9</v>
      </c>
      <c r="E27" s="40">
        <f t="array" ref="E27">INDEX('Aceite Virgen Extra'!$A$259:$YM$285,MATCH($B27,'Aceite Virgen Extra'!$A$259:$A$285,0),MATCH(E$5,'Aceite Virgen Extra'!$A$259:$YM$259,0))</f>
        <v>5.91</v>
      </c>
      <c r="F27" s="40">
        <f t="array" ref="F27">INDEX('Aceite Virgen Extra'!$A$259:$YM$285,MATCH($B27,'Aceite Virgen Extra'!$A$259:$A$285,0),MATCH(F$5,'Aceite Virgen Extra'!$A$259:$YM$259,0))</f>
        <v>3.1500000000000004</v>
      </c>
      <c r="G27" s="40">
        <f t="array" ref="G27">INDEX('Aceite Virgen Extra'!$A$259:$YM$285,MATCH($B27,'Aceite Virgen Extra'!$A$259:$A$285,0),MATCH(G$5,'Aceite Virgen Extra'!$A$259:$YM$259,0))</f>
        <v>2.23</v>
      </c>
      <c r="H27" s="40">
        <f t="array" ref="H27">INDEX('Aceite Virgen Extra'!$A$259:$YM$285,MATCH($B27,'Aceite Virgen Extra'!$A$259:$A$285,0),MATCH(H$5,'Aceite Virgen Extra'!$A$259:$YM$259,0))</f>
        <v>5.5699999999999994</v>
      </c>
      <c r="I27" s="40">
        <f t="array" ref="I27">INDEX('Aceite Virgen Extra'!$A$259:$YM$285,MATCH($B27,'Aceite Virgen Extra'!$A$259:$A$285,0),MATCH(I$5,'Aceite Virgen Extra'!$A$259:$YM$259,0))</f>
        <v>2.69</v>
      </c>
      <c r="J27" s="40">
        <f t="array" ref="J27">INDEX('Aceite Virgen Extra'!$A$259:$YM$285,MATCH($B27,'Aceite Virgen Extra'!$A$259:$A$285,0),MATCH(J$5,'Aceite Virgen Extra'!$A$259:$YM$259,0))</f>
        <v>5.71</v>
      </c>
      <c r="K27" s="40">
        <f t="array" ref="K27">INDEX('Aceite Virgen Extra'!$A$259:$YM$285,MATCH($B27,'Aceite Virgen Extra'!$A$259:$A$285,0),MATCH(K$5,'Aceite Virgen Extra'!$A$259:$YM$259,0))</f>
        <v>2.5300000000000002</v>
      </c>
      <c r="L27" s="40">
        <f t="array" ref="L27">INDEX('Aceite Virgen Extra'!$A$259:$YM$285,MATCH($B27,'Aceite Virgen Extra'!$A$259:$A$285,0),MATCH(L$5,'Aceite Virgen Extra'!$A$259:$YM$259,0))</f>
        <v>2.77</v>
      </c>
      <c r="M27" s="40">
        <f t="array" ref="M27">INDEX('Aceite Virgen Extra'!$A$259:$YM$285,MATCH($B27,'Aceite Virgen Extra'!$A$259:$A$285,0),MATCH(M$5,'Aceite Virgen Extra'!$A$259:$YM$259,0))</f>
        <v>4.8199999999999994</v>
      </c>
      <c r="N27" s="40">
        <f t="array" ref="N27">INDEX('Aceite Virgen Extra'!$A$259:$YM$285,MATCH($B27,'Aceite Virgen Extra'!$A$259:$A$285,0),MATCH(N$5,'Aceite Virgen Extra'!$A$259:$YM$259,0))</f>
        <v>4.49</v>
      </c>
      <c r="O27" s="40">
        <f t="array" ref="O27">INDEX('Aceite Virgen Extra'!$A$259:$YM$285,MATCH($B27,'Aceite Virgen Extra'!$A$259:$A$285,0),MATCH(O$5,'Aceite Virgen Extra'!$A$259:$YM$259,0))</f>
        <v>3.3</v>
      </c>
      <c r="P27" s="40">
        <f t="array" ref="P27">INDEX('Aceite Virgen Extra'!$A$259:$YM$285,MATCH($B27,'Aceite Virgen Extra'!$A$259:$A$285,0),MATCH(P$5,'Aceite Virgen Extra'!$A$259:$YM$259,0))</f>
        <v>3.1799999999999997</v>
      </c>
    </row>
    <row r="28" spans="2:16" x14ac:dyDescent="0.3">
      <c r="B28" s="19">
        <f t="shared" si="1"/>
        <v>5.9</v>
      </c>
      <c r="C28" s="18">
        <f t="shared" si="2"/>
        <v>6.1</v>
      </c>
      <c r="E28" s="40">
        <f t="array" ref="E28">INDEX('Aceite Virgen Extra'!$A$259:$YM$285,MATCH($B28,'Aceite Virgen Extra'!$A$259:$A$285,0),MATCH(E$5,'Aceite Virgen Extra'!$A$259:$YM$259,0))</f>
        <v>2.76</v>
      </c>
      <c r="F28" s="40">
        <f t="array" ref="F28">INDEX('Aceite Virgen Extra'!$A$259:$YM$285,MATCH($B28,'Aceite Virgen Extra'!$A$259:$A$285,0),MATCH(F$5,'Aceite Virgen Extra'!$A$259:$YM$259,0))</f>
        <v>4.1500000000000004</v>
      </c>
      <c r="G28" s="40">
        <f t="array" ref="G28">INDEX('Aceite Virgen Extra'!$A$259:$YM$285,MATCH($B28,'Aceite Virgen Extra'!$A$259:$A$285,0),MATCH(G$5,'Aceite Virgen Extra'!$A$259:$YM$259,0))</f>
        <v>6.620000000000001</v>
      </c>
      <c r="H28" s="40">
        <f t="array" ref="H28">INDEX('Aceite Virgen Extra'!$A$259:$YM$285,MATCH($B28,'Aceite Virgen Extra'!$A$259:$A$285,0),MATCH(H$5,'Aceite Virgen Extra'!$A$259:$YM$259,0))</f>
        <v>2.9600000000000004</v>
      </c>
      <c r="I28" s="40">
        <f t="array" ref="I28">INDEX('Aceite Virgen Extra'!$A$259:$YM$285,MATCH($B28,'Aceite Virgen Extra'!$A$259:$A$285,0),MATCH(I$5,'Aceite Virgen Extra'!$A$259:$YM$259,0))</f>
        <v>1.96</v>
      </c>
      <c r="J28" s="40">
        <f t="array" ref="J28">INDEX('Aceite Virgen Extra'!$A$259:$YM$285,MATCH($B28,'Aceite Virgen Extra'!$A$259:$A$285,0),MATCH(J$5,'Aceite Virgen Extra'!$A$259:$YM$259,0))</f>
        <v>3.5100000000000002</v>
      </c>
      <c r="K28" s="40">
        <f t="array" ref="K28">INDEX('Aceite Virgen Extra'!$A$259:$YM$285,MATCH($B28,'Aceite Virgen Extra'!$A$259:$A$285,0),MATCH(K$5,'Aceite Virgen Extra'!$A$259:$YM$259,0))</f>
        <v>6.8599999999999994</v>
      </c>
      <c r="L28" s="40">
        <f t="array" ref="L28">INDEX('Aceite Virgen Extra'!$A$259:$YM$285,MATCH($B28,'Aceite Virgen Extra'!$A$259:$A$285,0),MATCH(L$5,'Aceite Virgen Extra'!$A$259:$YM$259,0))</f>
        <v>8.8500000000000014</v>
      </c>
      <c r="M28" s="40">
        <f t="array" ref="M28">INDEX('Aceite Virgen Extra'!$A$259:$YM$285,MATCH($B28,'Aceite Virgen Extra'!$A$259:$A$285,0),MATCH(M$5,'Aceite Virgen Extra'!$A$259:$YM$259,0))</f>
        <v>9.59</v>
      </c>
      <c r="N28" s="40">
        <f t="array" ref="N28">INDEX('Aceite Virgen Extra'!$A$259:$YM$285,MATCH($B28,'Aceite Virgen Extra'!$A$259:$A$285,0),MATCH(N$5,'Aceite Virgen Extra'!$A$259:$YM$259,0))</f>
        <v>7.3000000000000007</v>
      </c>
      <c r="O28" s="40">
        <f t="array" ref="O28">INDEX('Aceite Virgen Extra'!$A$259:$YM$285,MATCH($B28,'Aceite Virgen Extra'!$A$259:$A$285,0),MATCH(O$5,'Aceite Virgen Extra'!$A$259:$YM$259,0))</f>
        <v>4.57</v>
      </c>
      <c r="P28" s="40">
        <f t="array" ref="P28">INDEX('Aceite Virgen Extra'!$A$259:$YM$285,MATCH($B28,'Aceite Virgen Extra'!$A$259:$A$285,0),MATCH(P$5,'Aceite Virgen Extra'!$A$259:$YM$259,0))</f>
        <v>4.08</v>
      </c>
    </row>
    <row r="29" spans="2:16" x14ac:dyDescent="0.3">
      <c r="B29" s="19">
        <f t="shared" si="1"/>
        <v>6.1</v>
      </c>
      <c r="C29" s="18">
        <f t="shared" si="2"/>
        <v>6.3</v>
      </c>
      <c r="E29" s="40">
        <f t="array" ref="E29">INDEX('Aceite Virgen Extra'!$A$259:$YM$285,MATCH($B29,'Aceite Virgen Extra'!$A$259:$A$285,0),MATCH(E$5,'Aceite Virgen Extra'!$A$259:$YM$259,0))</f>
        <v>4.38</v>
      </c>
      <c r="F29" s="40">
        <f t="array" ref="F29">INDEX('Aceite Virgen Extra'!$A$259:$YM$285,MATCH($B29,'Aceite Virgen Extra'!$A$259:$A$285,0),MATCH(F$5,'Aceite Virgen Extra'!$A$259:$YM$259,0))</f>
        <v>7.16</v>
      </c>
      <c r="G29" s="40">
        <f t="array" ref="G29">INDEX('Aceite Virgen Extra'!$A$259:$YM$285,MATCH($B29,'Aceite Virgen Extra'!$A$259:$A$285,0),MATCH(G$5,'Aceite Virgen Extra'!$A$259:$YM$259,0))</f>
        <v>7.62</v>
      </c>
      <c r="H29" s="40">
        <f t="array" ref="H29">INDEX('Aceite Virgen Extra'!$A$259:$YM$285,MATCH($B29,'Aceite Virgen Extra'!$A$259:$A$285,0),MATCH(H$5,'Aceite Virgen Extra'!$A$259:$YM$259,0))</f>
        <v>8.68</v>
      </c>
      <c r="I29" s="40">
        <f t="array" ref="I29">INDEX('Aceite Virgen Extra'!$A$259:$YM$285,MATCH($B29,'Aceite Virgen Extra'!$A$259:$A$285,0),MATCH(I$5,'Aceite Virgen Extra'!$A$259:$YM$259,0))</f>
        <v>4.74</v>
      </c>
      <c r="J29" s="40">
        <f t="array" ref="J29">INDEX('Aceite Virgen Extra'!$A$259:$YM$285,MATCH($B29,'Aceite Virgen Extra'!$A$259:$A$285,0),MATCH(J$5,'Aceite Virgen Extra'!$A$259:$YM$259,0))</f>
        <v>3.99</v>
      </c>
      <c r="K29" s="40">
        <f t="array" ref="K29">INDEX('Aceite Virgen Extra'!$A$259:$YM$285,MATCH($B29,'Aceite Virgen Extra'!$A$259:$A$285,0),MATCH(K$5,'Aceite Virgen Extra'!$A$259:$YM$259,0))</f>
        <v>4.01</v>
      </c>
      <c r="L29" s="40">
        <f t="array" ref="L29">INDEX('Aceite Virgen Extra'!$A$259:$YM$285,MATCH($B29,'Aceite Virgen Extra'!$A$259:$A$285,0),MATCH(L$5,'Aceite Virgen Extra'!$A$259:$YM$259,0))</f>
        <v>0.70000000000000007</v>
      </c>
      <c r="M29" s="40">
        <f t="array" ref="M29">INDEX('Aceite Virgen Extra'!$A$259:$YM$285,MATCH($B29,'Aceite Virgen Extra'!$A$259:$A$285,0),MATCH(M$5,'Aceite Virgen Extra'!$A$259:$YM$259,0))</f>
        <v>0.87</v>
      </c>
      <c r="N29" s="40">
        <f t="array" ref="N29">INDEX('Aceite Virgen Extra'!$A$259:$YM$285,MATCH($B29,'Aceite Virgen Extra'!$A$259:$A$285,0),MATCH(N$5,'Aceite Virgen Extra'!$A$259:$YM$259,0))</f>
        <v>0.39</v>
      </c>
      <c r="O29" s="40">
        <f t="array" ref="O29">INDEX('Aceite Virgen Extra'!$A$259:$YM$285,MATCH($B29,'Aceite Virgen Extra'!$A$259:$A$285,0),MATCH(O$5,'Aceite Virgen Extra'!$A$259:$YM$259,0))</f>
        <v>0.32</v>
      </c>
      <c r="P29" s="40">
        <f t="array" ref="P29">INDEX('Aceite Virgen Extra'!$A$259:$YM$285,MATCH($B29,'Aceite Virgen Extra'!$A$259:$A$285,0),MATCH(P$5,'Aceite Virgen Extra'!$A$259:$YM$259,0))</f>
        <v>0.2</v>
      </c>
    </row>
    <row r="30" spans="2:16" x14ac:dyDescent="0.3">
      <c r="B30" s="19">
        <f t="shared" si="1"/>
        <v>6.3</v>
      </c>
      <c r="C30" s="18">
        <f t="shared" si="2"/>
        <v>6.5</v>
      </c>
      <c r="E30" s="40">
        <f t="array" ref="E30">INDEX('Aceite Virgen Extra'!$A$259:$YM$285,MATCH($B30,'Aceite Virgen Extra'!$A$259:$A$285,0),MATCH(E$5,'Aceite Virgen Extra'!$A$259:$YM$259,0))</f>
        <v>0.67</v>
      </c>
      <c r="F30" s="40">
        <f t="array" ref="F30">INDEX('Aceite Virgen Extra'!$A$259:$YM$285,MATCH($B30,'Aceite Virgen Extra'!$A$259:$A$285,0),MATCH(F$5,'Aceite Virgen Extra'!$A$259:$YM$259,0))</f>
        <v>1.2000000000000002</v>
      </c>
      <c r="G30" s="40">
        <f t="array" ref="G30">INDEX('Aceite Virgen Extra'!$A$259:$YM$285,MATCH($B30,'Aceite Virgen Extra'!$A$259:$A$285,0),MATCH(G$5,'Aceite Virgen Extra'!$A$259:$YM$259,0))</f>
        <v>1.69</v>
      </c>
      <c r="H30" s="40">
        <f t="array" ref="H30">INDEX('Aceite Virgen Extra'!$A$259:$YM$285,MATCH($B30,'Aceite Virgen Extra'!$A$259:$A$285,0),MATCH(H$5,'Aceite Virgen Extra'!$A$259:$YM$259,0))</f>
        <v>0.73</v>
      </c>
      <c r="I30" s="40">
        <f t="array" ref="I30">INDEX('Aceite Virgen Extra'!$A$259:$YM$285,MATCH($B30,'Aceite Virgen Extra'!$A$259:$A$285,0),MATCH(I$5,'Aceite Virgen Extra'!$A$259:$YM$259,0))</f>
        <v>1.4100000000000001</v>
      </c>
      <c r="J30" s="40">
        <f t="array" ref="J30">INDEX('Aceite Virgen Extra'!$A$259:$YM$285,MATCH($B30,'Aceite Virgen Extra'!$A$259:$A$285,0),MATCH(J$5,'Aceite Virgen Extra'!$A$259:$YM$259,0))</f>
        <v>1.87</v>
      </c>
      <c r="K30" s="40">
        <f t="array" ref="K30">INDEX('Aceite Virgen Extra'!$A$259:$YM$285,MATCH($B30,'Aceite Virgen Extra'!$A$259:$A$285,0),MATCH(K$5,'Aceite Virgen Extra'!$A$259:$YM$259,0))</f>
        <v>1.3900000000000001</v>
      </c>
      <c r="L30" s="40">
        <f t="array" ref="L30">INDEX('Aceite Virgen Extra'!$A$259:$YM$285,MATCH($B30,'Aceite Virgen Extra'!$A$259:$A$285,0),MATCH(L$5,'Aceite Virgen Extra'!$A$259:$YM$259,0))</f>
        <v>1.0899999999999999</v>
      </c>
      <c r="M30" s="40">
        <f t="array" ref="M30">INDEX('Aceite Virgen Extra'!$A$259:$YM$285,MATCH($B30,'Aceite Virgen Extra'!$A$259:$A$285,0),MATCH(M$5,'Aceite Virgen Extra'!$A$259:$YM$259,0))</f>
        <v>0.96</v>
      </c>
      <c r="N30" s="40">
        <f t="array" ref="N30">INDEX('Aceite Virgen Extra'!$A$259:$YM$285,MATCH($B30,'Aceite Virgen Extra'!$A$259:$A$285,0),MATCH(N$5,'Aceite Virgen Extra'!$A$259:$YM$259,0))</f>
        <v>0.52</v>
      </c>
      <c r="O30" s="40">
        <f t="array" ref="O30">INDEX('Aceite Virgen Extra'!$A$259:$YM$285,MATCH($B30,'Aceite Virgen Extra'!$A$259:$A$285,0),MATCH(O$5,'Aceite Virgen Extra'!$A$259:$YM$259,0))</f>
        <v>0.52</v>
      </c>
      <c r="P30" s="40">
        <f t="array" ref="P30">INDEX('Aceite Virgen Extra'!$A$259:$YM$285,MATCH($B30,'Aceite Virgen Extra'!$A$259:$A$285,0),MATCH(P$5,'Aceite Virgen Extra'!$A$259:$YM$259,0))</f>
        <v>0.21000000000000002</v>
      </c>
    </row>
    <row r="31" spans="2:16" x14ac:dyDescent="0.3">
      <c r="B31" s="19">
        <f t="shared" si="1"/>
        <v>6.5</v>
      </c>
      <c r="C31" s="18">
        <f t="shared" si="2"/>
        <v>6.7</v>
      </c>
      <c r="E31" s="40">
        <f t="array" ref="E31">INDEX('Aceite Virgen Extra'!$A$259:$YM$285,MATCH($B31,'Aceite Virgen Extra'!$A$259:$A$285,0),MATCH(E$5,'Aceite Virgen Extra'!$A$259:$YM$259,0))</f>
        <v>0.7</v>
      </c>
      <c r="F31" s="40">
        <f t="array" ref="F31">INDEX('Aceite Virgen Extra'!$A$259:$YM$285,MATCH($B31,'Aceite Virgen Extra'!$A$259:$A$285,0),MATCH(F$5,'Aceite Virgen Extra'!$A$259:$YM$259,0))</f>
        <v>1.97</v>
      </c>
      <c r="G31" s="40">
        <f t="array" ref="G31">INDEX('Aceite Virgen Extra'!$A$259:$YM$285,MATCH($B31,'Aceite Virgen Extra'!$A$259:$A$285,0),MATCH(G$5,'Aceite Virgen Extra'!$A$259:$YM$259,0))</f>
        <v>0.51</v>
      </c>
      <c r="H31" s="40">
        <f t="array" ref="H31">INDEX('Aceite Virgen Extra'!$A$259:$YM$285,MATCH($B31,'Aceite Virgen Extra'!$A$259:$A$285,0),MATCH(H$5,'Aceite Virgen Extra'!$A$259:$YM$259,0))</f>
        <v>1.2</v>
      </c>
      <c r="I31" s="40">
        <f t="array" ref="I31">INDEX('Aceite Virgen Extra'!$A$259:$YM$285,MATCH($B31,'Aceite Virgen Extra'!$A$259:$A$285,0),MATCH(I$5,'Aceite Virgen Extra'!$A$259:$YM$259,0))</f>
        <v>0.91</v>
      </c>
      <c r="J31" s="40">
        <f t="array" ref="J31">INDEX('Aceite Virgen Extra'!$A$259:$YM$285,MATCH($B31,'Aceite Virgen Extra'!$A$259:$A$285,0),MATCH(J$5,'Aceite Virgen Extra'!$A$259:$YM$259,0))</f>
        <v>0.49999999999999994</v>
      </c>
      <c r="K31" s="40">
        <f t="array" ref="K31">INDEX('Aceite Virgen Extra'!$A$259:$YM$285,MATCH($B31,'Aceite Virgen Extra'!$A$259:$A$285,0),MATCH(K$5,'Aceite Virgen Extra'!$A$259:$YM$259,0))</f>
        <v>1.76</v>
      </c>
      <c r="L31" s="40">
        <f t="array" ref="L31">INDEX('Aceite Virgen Extra'!$A$259:$YM$285,MATCH($B31,'Aceite Virgen Extra'!$A$259:$A$285,0),MATCH(L$5,'Aceite Virgen Extra'!$A$259:$YM$259,0))</f>
        <v>0.72</v>
      </c>
      <c r="M31" s="40">
        <f t="array" ref="M31">INDEX('Aceite Virgen Extra'!$A$259:$YM$285,MATCH($B31,'Aceite Virgen Extra'!$A$259:$A$285,0),MATCH(M$5,'Aceite Virgen Extra'!$A$259:$YM$259,0))</f>
        <v>0.45</v>
      </c>
      <c r="N31" s="40">
        <f t="array" ref="N31">INDEX('Aceite Virgen Extra'!$A$259:$YM$285,MATCH($B31,'Aceite Virgen Extra'!$A$259:$A$285,0),MATCH(N$5,'Aceite Virgen Extra'!$A$259:$YM$259,0))</f>
        <v>0.94</v>
      </c>
      <c r="O31" s="40">
        <f t="array" ref="O31">INDEX('Aceite Virgen Extra'!$A$259:$YM$285,MATCH($B31,'Aceite Virgen Extra'!$A$259:$A$285,0),MATCH(O$5,'Aceite Virgen Extra'!$A$259:$YM$259,0))</f>
        <v>0.89</v>
      </c>
      <c r="P31" s="40">
        <f t="array" ref="P31">INDEX('Aceite Virgen Extra'!$A$259:$YM$285,MATCH($B31,'Aceite Virgen Extra'!$A$259:$A$285,0),MATCH(P$5,'Aceite Virgen Extra'!$A$259:$YM$259,0))</f>
        <v>0.82</v>
      </c>
    </row>
    <row r="32" spans="2:16" x14ac:dyDescent="0.3">
      <c r="B32" s="19">
        <f t="shared" si="1"/>
        <v>6.7</v>
      </c>
      <c r="C32" s="18">
        <f t="shared" si="2"/>
        <v>6.9</v>
      </c>
      <c r="E32" s="40">
        <f t="array" ref="E32">INDEX('Aceite Virgen Extra'!$A$259:$YM$285,MATCH($B32,'Aceite Virgen Extra'!$A$259:$A$285,0),MATCH(E$5,'Aceite Virgen Extra'!$A$259:$YM$259,0))</f>
        <v>0.15</v>
      </c>
      <c r="F32" s="40">
        <f t="array" ref="F32">INDEX('Aceite Virgen Extra'!$A$259:$YM$285,MATCH($B32,'Aceite Virgen Extra'!$A$259:$A$285,0),MATCH(F$5,'Aceite Virgen Extra'!$A$259:$YM$259,0))</f>
        <v>0</v>
      </c>
      <c r="G32" s="40">
        <f t="array" ref="G32">INDEX('Aceite Virgen Extra'!$A$259:$YM$285,MATCH($B32,'Aceite Virgen Extra'!$A$259:$A$285,0),MATCH(G$5,'Aceite Virgen Extra'!$A$259:$YM$259,0))</f>
        <v>0.32</v>
      </c>
      <c r="H32" s="40">
        <f t="array" ref="H32">INDEX('Aceite Virgen Extra'!$A$259:$YM$285,MATCH($B32,'Aceite Virgen Extra'!$A$259:$A$285,0),MATCH(H$5,'Aceite Virgen Extra'!$A$259:$YM$259,0))</f>
        <v>0</v>
      </c>
      <c r="I32" s="40">
        <f t="array" ref="I32">INDEX('Aceite Virgen Extra'!$A$259:$YM$285,MATCH($B32,'Aceite Virgen Extra'!$A$259:$A$285,0),MATCH(I$5,'Aceite Virgen Extra'!$A$259:$YM$259,0))</f>
        <v>0</v>
      </c>
      <c r="J32" s="40">
        <f t="array" ref="J32">INDEX('Aceite Virgen Extra'!$A$259:$YM$285,MATCH($B32,'Aceite Virgen Extra'!$A$259:$A$285,0),MATCH(J$5,'Aceite Virgen Extra'!$A$259:$YM$259,0))</f>
        <v>0.05</v>
      </c>
      <c r="K32" s="40">
        <f t="array" ref="K32">INDEX('Aceite Virgen Extra'!$A$259:$YM$285,MATCH($B32,'Aceite Virgen Extra'!$A$259:$A$285,0),MATCH(K$5,'Aceite Virgen Extra'!$A$259:$YM$259,0))</f>
        <v>0.14000000000000001</v>
      </c>
      <c r="L32" s="40">
        <f t="array" ref="L32">INDEX('Aceite Virgen Extra'!$A$259:$YM$285,MATCH($B32,'Aceite Virgen Extra'!$A$259:$A$285,0),MATCH(L$5,'Aceite Virgen Extra'!$A$259:$YM$259,0))</f>
        <v>0.17</v>
      </c>
      <c r="M32" s="40">
        <f t="array" ref="M32">INDEX('Aceite Virgen Extra'!$A$259:$YM$285,MATCH($B32,'Aceite Virgen Extra'!$A$259:$A$285,0),MATCH(M$5,'Aceite Virgen Extra'!$A$259:$YM$259,0))</f>
        <v>0.04</v>
      </c>
      <c r="N32" s="40">
        <f t="array" ref="N32">INDEX('Aceite Virgen Extra'!$A$259:$YM$285,MATCH($B32,'Aceite Virgen Extra'!$A$259:$A$285,0),MATCH(N$5,'Aceite Virgen Extra'!$A$259:$YM$259,0))</f>
        <v>0.11000000000000001</v>
      </c>
      <c r="O32" s="40">
        <f t="array" ref="O32">INDEX('Aceite Virgen Extra'!$A$259:$YM$285,MATCH($B32,'Aceite Virgen Extra'!$A$259:$A$285,0),MATCH(O$5,'Aceite Virgen Extra'!$A$259:$YM$259,0))</f>
        <v>0.06</v>
      </c>
      <c r="P32" s="40">
        <f t="array" ref="P32">INDEX('Aceite Virgen Extra'!$A$259:$YM$285,MATCH($B32,'Aceite Virgen Extra'!$A$259:$A$285,0),MATCH(P$5,'Aceite Virgen Extra'!$A$259:$YM$259,0))</f>
        <v>0.22</v>
      </c>
    </row>
    <row r="33" spans="2:16" x14ac:dyDescent="0.3">
      <c r="B33" s="54">
        <f t="shared" si="1"/>
        <v>6.9</v>
      </c>
      <c r="C33" s="18"/>
      <c r="E33" s="40">
        <f t="array" ref="E33">INDEX('Aceite Virgen Extra'!$A$259:$YM$285,MATCH($B33,'Aceite Virgen Extra'!$A$259:$A$285,0),MATCH(E$5,'Aceite Virgen Extra'!$A$259:$YM$259,0))</f>
        <v>8.1</v>
      </c>
      <c r="F33" s="40">
        <f t="array" ref="F33">INDEX('Aceite Virgen Extra'!$A$259:$YM$285,MATCH($B33,'Aceite Virgen Extra'!$A$259:$A$285,0),MATCH(F$5,'Aceite Virgen Extra'!$A$259:$YM$259,0))</f>
        <v>5.4599999999999991</v>
      </c>
      <c r="G33" s="40">
        <f t="array" ref="G33">INDEX('Aceite Virgen Extra'!$A$259:$YM$285,MATCH($B33,'Aceite Virgen Extra'!$A$259:$A$285,0),MATCH(G$5,'Aceite Virgen Extra'!$A$259:$YM$259,0))</f>
        <v>9.7200000000000024</v>
      </c>
      <c r="H33" s="40">
        <f t="array" ref="H33">INDEX('Aceite Virgen Extra'!$A$259:$YM$285,MATCH($B33,'Aceite Virgen Extra'!$A$259:$A$285,0),MATCH(H$5,'Aceite Virgen Extra'!$A$259:$YM$259,0))</f>
        <v>8.009999999999998</v>
      </c>
      <c r="I33" s="40">
        <f t="array" ref="I33">INDEX('Aceite Virgen Extra'!$A$259:$YM$285,MATCH($B33,'Aceite Virgen Extra'!$A$259:$A$285,0),MATCH(I$5,'Aceite Virgen Extra'!$A$259:$YM$259,0))</f>
        <v>7.2299999999999986</v>
      </c>
      <c r="J33" s="40">
        <f t="array" ref="J33">INDEX('Aceite Virgen Extra'!$A$259:$YM$285,MATCH($B33,'Aceite Virgen Extra'!$A$259:$A$285,0),MATCH(J$5,'Aceite Virgen Extra'!$A$259:$YM$259,0))</f>
        <v>9.7800000000000011</v>
      </c>
      <c r="K33" s="40">
        <f t="array" ref="K33">INDEX('Aceite Virgen Extra'!$A$259:$YM$285,MATCH($B33,'Aceite Virgen Extra'!$A$259:$A$285,0),MATCH(K$5,'Aceite Virgen Extra'!$A$259:$YM$259,0))</f>
        <v>9.99</v>
      </c>
      <c r="L33" s="40">
        <f t="array" ref="L33">INDEX('Aceite Virgen Extra'!$A$259:$YM$285,MATCH($B33,'Aceite Virgen Extra'!$A$259:$A$285,0),MATCH(L$5,'Aceite Virgen Extra'!$A$259:$YM$259,0))</f>
        <v>7.879999999999999</v>
      </c>
      <c r="M33" s="40">
        <f t="array" ref="M33">INDEX('Aceite Virgen Extra'!$A$259:$YM$285,MATCH($B33,'Aceite Virgen Extra'!$A$259:$A$285,0),MATCH(M$5,'Aceite Virgen Extra'!$A$259:$YM$259,0))</f>
        <v>6.9099999999999984</v>
      </c>
      <c r="N33" s="40">
        <f t="array" ref="N33">INDEX('Aceite Virgen Extra'!$A$259:$YM$285,MATCH($B33,'Aceite Virgen Extra'!$A$259:$A$285,0),MATCH(N$5,'Aceite Virgen Extra'!$A$259:$YM$259,0))</f>
        <v>7.4899999999999984</v>
      </c>
      <c r="O33" s="40">
        <f t="array" ref="O33">INDEX('Aceite Virgen Extra'!$A$259:$YM$285,MATCH($B33,'Aceite Virgen Extra'!$A$259:$A$285,0),MATCH(O$5,'Aceite Virgen Extra'!$A$259:$YM$259,0))</f>
        <v>8.9700000000000006</v>
      </c>
      <c r="P33" s="40">
        <f t="array" ref="P33">INDEX('Aceite Virgen Extra'!$A$259:$YM$285,MATCH($B33,'Aceite Virgen Extra'!$A$259:$A$285,0),MATCH(P$5,'Aceite Virgen Extra'!$A$259:$YM$259,0))</f>
        <v>7.0599999999999987</v>
      </c>
    </row>
    <row r="34" spans="2:16" x14ac:dyDescent="0.3">
      <c r="P34" s="38"/>
    </row>
    <row r="35" spans="2:16" x14ac:dyDescent="0.3">
      <c r="E35" s="40">
        <f>SUM(E10:E34)</f>
        <v>100.00999999999998</v>
      </c>
      <c r="F35" s="40">
        <f t="shared" ref="F35:P35" si="3">SUM(F10:F34)</f>
        <v>99.97999999999999</v>
      </c>
      <c r="G35" s="40">
        <f t="shared" si="3"/>
        <v>100.00000000000001</v>
      </c>
      <c r="H35" s="40">
        <f t="shared" si="3"/>
        <v>100.04999999999998</v>
      </c>
      <c r="I35" s="40">
        <f t="shared" si="3"/>
        <v>100.02999999999996</v>
      </c>
      <c r="J35" s="40">
        <f t="shared" si="3"/>
        <v>100.00999999999999</v>
      </c>
      <c r="K35" s="40">
        <f t="shared" si="3"/>
        <v>100.01</v>
      </c>
      <c r="L35" s="40">
        <f t="shared" si="3"/>
        <v>100</v>
      </c>
      <c r="M35" s="40">
        <f t="shared" si="3"/>
        <v>100</v>
      </c>
      <c r="N35" s="40">
        <f t="shared" si="3"/>
        <v>99.95999999999998</v>
      </c>
      <c r="O35" s="40">
        <f t="shared" si="3"/>
        <v>99.990000000000009</v>
      </c>
      <c r="P35" s="40">
        <f t="shared" si="3"/>
        <v>99.999999999999986</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P16" sqref="P10:P16"/>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OCTUBRE 17T.España</v>
      </c>
      <c r="F5" s="39" t="str">
        <f t="shared" si="0"/>
        <v xml:space="preserve"> NOVIEMBRE 17T.España</v>
      </c>
      <c r="G5" s="39" t="str">
        <f t="shared" si="0"/>
        <v xml:space="preserve"> DICIEMBRE 17T.España</v>
      </c>
      <c r="H5" s="39" t="str">
        <f t="shared" si="0"/>
        <v xml:space="preserve"> ENERO 18T.España</v>
      </c>
      <c r="I5" s="39" t="str">
        <f t="shared" si="0"/>
        <v xml:space="preserve"> FEBRERO 18T.España</v>
      </c>
      <c r="J5" s="39" t="str">
        <f t="shared" si="0"/>
        <v xml:space="preserve"> MARZO 18T.España</v>
      </c>
      <c r="K5" s="39" t="str">
        <f t="shared" si="0"/>
        <v xml:space="preserve"> ABRIL 18T.España</v>
      </c>
      <c r="L5" s="39" t="str">
        <f t="shared" si="0"/>
        <v xml:space="preserve"> MAYO 18T.España</v>
      </c>
      <c r="M5" s="39" t="str">
        <f t="shared" si="0"/>
        <v xml:space="preserve"> JUNIO 18T.España</v>
      </c>
      <c r="N5" s="39" t="str">
        <f t="shared" si="0"/>
        <v xml:space="preserve"> JULIO 18T.España</v>
      </c>
      <c r="O5" s="39" t="str">
        <f t="shared" si="0"/>
        <v xml:space="preserve"> AGOSTO 18T.España</v>
      </c>
      <c r="P5" s="39" t="str">
        <f t="shared" si="0"/>
        <v xml:space="preserve"> SEPTIEMBRE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OCTUBRE 17</v>
      </c>
      <c r="F9" s="6" t="str">
        <f t="array" ref="F9">INDEX('Aceite de Oliva'!$A$260:$YM$260,,MAX(IF('Aceite de Oliva'!$A$260:$YM$260&lt;&gt;"",COLUMN('Aceite de Oliva'!$A$260:$YM$260)))-(7*F8))</f>
        <v xml:space="preserve"> NOVIEMBRE 17</v>
      </c>
      <c r="G9" s="6" t="str">
        <f t="array" ref="G9">INDEX('Aceite de Oliva'!$A$260:$YM$260,,MAX(IF('Aceite de Oliva'!$A$260:$YM$260&lt;&gt;"",COLUMN('Aceite de Oliva'!$A$260:$YM$260)))-(7*G8))</f>
        <v xml:space="preserve"> DICIEMBRE 17</v>
      </c>
      <c r="H9" s="6" t="str">
        <f t="array" ref="H9">INDEX('Aceite de Oliva'!$A$260:$YM$260,,MAX(IF('Aceite de Oliva'!$A$260:$YM$260&lt;&gt;"",COLUMN('Aceite de Oliva'!$A$260:$YM$260)))-(7*H8))</f>
        <v xml:space="preserve"> ENERO 18</v>
      </c>
      <c r="I9" s="6" t="str">
        <f t="array" ref="I9">INDEX('Aceite de Oliva'!$A$260:$YM$260,,MAX(IF('Aceite de Oliva'!$A$260:$YM$260&lt;&gt;"",COLUMN('Aceite de Oliva'!$A$260:$YM$260)))-(7*I8))</f>
        <v xml:space="preserve"> FEBRERO 18</v>
      </c>
      <c r="J9" s="6" t="str">
        <f t="array" ref="J9">INDEX('Aceite de Oliva'!$A$260:$YM$260,,MAX(IF('Aceite de Oliva'!$A$260:$YM$260&lt;&gt;"",COLUMN('Aceite de Oliva'!$A$260:$YM$260)))-(7*J8))</f>
        <v xml:space="preserve"> MARZO 18</v>
      </c>
      <c r="K9" s="6" t="str">
        <f t="array" ref="K9">INDEX('Aceite de Oliva'!$A$260:$YM$260,,MAX(IF('Aceite de Oliva'!$A$260:$YM$260&lt;&gt;"",COLUMN('Aceite de Oliva'!$A$260:$YM$260)))-(7*K8))</f>
        <v xml:space="preserve"> ABRIL 18</v>
      </c>
      <c r="L9" s="6" t="str">
        <f t="array" ref="L9">INDEX('Aceite de Oliva'!$A$260:$YM$260,,MAX(IF('Aceite de Oliva'!$A$260:$YM$260&lt;&gt;"",COLUMN('Aceite de Oliva'!$A$260:$YM$260)))-(7*L8))</f>
        <v xml:space="preserve"> MAYO 18</v>
      </c>
      <c r="M9" s="6" t="str">
        <f t="array" ref="M9">INDEX('Aceite de Oliva'!$A$260:$YM$260,,MAX(IF('Aceite de Oliva'!$A$260:$YM$260&lt;&gt;"",COLUMN('Aceite de Oliva'!$A$260:$YM$260)))-(7*M8))</f>
        <v xml:space="preserve"> JUNIO 18</v>
      </c>
      <c r="N9" s="6" t="str">
        <f t="array" ref="N9">INDEX('Aceite de Oliva'!$A$260:$YM$260,,MAX(IF('Aceite de Oliva'!$A$260:$YM$260&lt;&gt;"",COLUMN('Aceite de Oliva'!$A$260:$YM$260)))-(7*N8))</f>
        <v xml:space="preserve"> JULIO 18</v>
      </c>
      <c r="O9" s="6" t="str">
        <f t="array" ref="O9">INDEX('Aceite de Oliva'!$A$260:$YM$260,,MAX(IF('Aceite de Oliva'!$A$260:$YM$260&lt;&gt;"",COLUMN('Aceite de Oliva'!$A$260:$YM$260)))-(7*O8))</f>
        <v xml:space="preserve"> AGOSTO 18</v>
      </c>
      <c r="P9" s="6" t="str">
        <f t="array" ref="P9">INDEX('Aceite de Oliva'!$A$260:$YM$260,,MAX(IF('Aceite de Oliva'!$A$260:$YM$260&lt;&gt;"",COLUMN('Aceite de Oliva'!$A$260:$YM$260))))</f>
        <v xml:space="preserve"> SEPTIEMBRE 18</v>
      </c>
    </row>
    <row r="10" spans="2:17" x14ac:dyDescent="0.3">
      <c r="B10" s="15"/>
      <c r="C10" s="24">
        <v>2.9</v>
      </c>
      <c r="E10" s="40">
        <f t="array" ref="E10">INDEX('Aceite Virgen'!$A$259:$YM$285,MATCH($B10,'Aceite Virgen'!$A$259:$A$285,0),MATCH(E$5,'Aceite Virgen'!$A$259:$YM$259,0))</f>
        <v>1.3900000000000003</v>
      </c>
      <c r="F10" s="40">
        <f t="array" ref="F10">INDEX('Aceite Virgen'!$A$259:$YM$285,MATCH($B10,'Aceite Virgen'!$A$259:$A$285,0),MATCH(F$5,'Aceite Virgen'!$A$259:$YM$259,0))</f>
        <v>1.86</v>
      </c>
      <c r="G10" s="40">
        <f t="array" ref="G10">INDEX('Aceite Virgen'!$A$259:$YM$285,MATCH($B10,'Aceite Virgen'!$A$259:$A$285,0),MATCH(G$5,'Aceite Virgen'!$A$259:$YM$259,0))</f>
        <v>1.93</v>
      </c>
      <c r="H10" s="40">
        <f t="array" ref="H10">INDEX('Aceite Virgen'!$A$259:$YM$285,MATCH($B10,'Aceite Virgen'!$A$259:$A$285,0),MATCH(H$5,'Aceite Virgen'!$A$259:$YM$259,0))</f>
        <v>1.3900000000000001</v>
      </c>
      <c r="I10" s="40">
        <f t="array" ref="I10">INDEX('Aceite Virgen'!$A$259:$YM$285,MATCH($B10,'Aceite Virgen'!$A$259:$A$285,0),MATCH(I$5,'Aceite Virgen'!$A$259:$YM$259,0))</f>
        <v>1.3900000000000001</v>
      </c>
      <c r="J10" s="40">
        <f t="array" ref="J10">INDEX('Aceite Virgen'!$A$259:$YM$285,MATCH($B10,'Aceite Virgen'!$A$259:$A$285,0),MATCH(J$5,'Aceite Virgen'!$A$259:$YM$259,0))</f>
        <v>1.2900000000000003</v>
      </c>
      <c r="K10" s="40">
        <f t="array" ref="K10">INDEX('Aceite Virgen'!$A$259:$YM$285,MATCH($B10,'Aceite Virgen'!$A$259:$A$285,0),MATCH(K$5,'Aceite Virgen'!$A$259:$YM$259,0))</f>
        <v>1.9200000000000002</v>
      </c>
      <c r="L10" s="40">
        <f t="array" ref="L10">INDEX('Aceite Virgen'!$A$259:$YM$285,MATCH($B10,'Aceite Virgen'!$A$259:$A$285,0),MATCH(L$5,'Aceite Virgen'!$A$259:$YM$259,0))</f>
        <v>0.92999999999999994</v>
      </c>
      <c r="M10" s="40">
        <f t="array" ref="M10">INDEX('Aceite Virgen'!$A$259:$YM$285,MATCH($B10,'Aceite Virgen'!$A$259:$A$285,0),MATCH(M$5,'Aceite Virgen'!$A$259:$YM$259,0))</f>
        <v>2.06</v>
      </c>
      <c r="N10" s="40">
        <f t="array" ref="N10">INDEX('Aceite Virgen'!$A$259:$YM$285,MATCH($B10,'Aceite Virgen'!$A$259:$A$285,0),MATCH(N$5,'Aceite Virgen'!$A$259:$YM$259,0))</f>
        <v>4.21</v>
      </c>
      <c r="O10" s="40">
        <f t="array" ref="O10">INDEX('Aceite Virgen'!$A$259:$YM$285,MATCH($B10,'Aceite Virgen'!$A$259:$A$285,0),MATCH(O$5,'Aceite Virgen'!$A$259:$YM$259,0))</f>
        <v>2.29</v>
      </c>
      <c r="P10" s="40">
        <f t="array" ref="P10">INDEX('Aceite Virgen'!$A$259:$YM$285,MATCH($B10,'Aceite Virgen'!$A$259:$A$285,0),MATCH(P$5,'Aceite Virgen'!$A$259:$YM$259,0))</f>
        <v>4.38</v>
      </c>
    </row>
    <row r="11" spans="2:17" x14ac:dyDescent="0.3">
      <c r="B11" s="19">
        <f t="shared" ref="B11:B33" si="1">C10</f>
        <v>2.9</v>
      </c>
      <c r="C11" s="18">
        <f>ROUND(B11+$C$7,2)</f>
        <v>3</v>
      </c>
      <c r="E11" s="40">
        <f t="array" ref="E11">INDEX('Aceite Virgen'!$A$259:$YM$285,MATCH($B11,'Aceite Virgen'!$A$259:$A$285,0),MATCH(E$5,'Aceite Virgen'!$A$259:$YM$259,0))</f>
        <v>0.09</v>
      </c>
      <c r="F11" s="40">
        <f t="array" ref="F11">INDEX('Aceite Virgen'!$A$259:$YM$285,MATCH($B11,'Aceite Virgen'!$A$259:$A$285,0),MATCH(F$5,'Aceite Virgen'!$A$259:$YM$259,0))</f>
        <v>0.22</v>
      </c>
      <c r="G11" s="40">
        <f t="array" ref="G11">INDEX('Aceite Virgen'!$A$259:$YM$285,MATCH($B11,'Aceite Virgen'!$A$259:$A$285,0),MATCH(G$5,'Aceite Virgen'!$A$259:$YM$259,0))</f>
        <v>0</v>
      </c>
      <c r="H11" s="40">
        <f t="array" ref="H11">INDEX('Aceite Virgen'!$A$259:$YM$285,MATCH($B11,'Aceite Virgen'!$A$259:$A$285,0),MATCH(H$5,'Aceite Virgen'!$A$259:$YM$259,0))</f>
        <v>0.14000000000000001</v>
      </c>
      <c r="I11" s="40">
        <f t="array" ref="I11">INDEX('Aceite Virgen'!$A$259:$YM$285,MATCH($B11,'Aceite Virgen'!$A$259:$A$285,0),MATCH(I$5,'Aceite Virgen'!$A$259:$YM$259,0))</f>
        <v>0.26</v>
      </c>
      <c r="J11" s="40">
        <f t="array" ref="J11">INDEX('Aceite Virgen'!$A$259:$YM$285,MATCH($B11,'Aceite Virgen'!$A$259:$A$285,0),MATCH(J$5,'Aceite Virgen'!$A$259:$YM$259,0))</f>
        <v>0.44</v>
      </c>
      <c r="K11" s="40">
        <f t="array" ref="K11">INDEX('Aceite Virgen'!$A$259:$YM$285,MATCH($B11,'Aceite Virgen'!$A$259:$A$285,0),MATCH(K$5,'Aceite Virgen'!$A$259:$YM$259,0))</f>
        <v>0.37</v>
      </c>
      <c r="L11" s="40">
        <f t="array" ref="L11">INDEX('Aceite Virgen'!$A$259:$YM$285,MATCH($B11,'Aceite Virgen'!$A$259:$A$285,0),MATCH(L$5,'Aceite Virgen'!$A$259:$YM$259,0))</f>
        <v>0.77</v>
      </c>
      <c r="M11" s="40">
        <f t="array" ref="M11">INDEX('Aceite Virgen'!$A$259:$YM$285,MATCH($B11,'Aceite Virgen'!$A$259:$A$285,0),MATCH(M$5,'Aceite Virgen'!$A$259:$YM$259,0))</f>
        <v>1.1599999999999999</v>
      </c>
      <c r="N11" s="40">
        <f t="array" ref="N11">INDEX('Aceite Virgen'!$A$259:$YM$285,MATCH($B11,'Aceite Virgen'!$A$259:$A$285,0),MATCH(N$5,'Aceite Virgen'!$A$259:$YM$259,0))</f>
        <v>3.34</v>
      </c>
      <c r="O11" s="40">
        <f t="array" ref="O11">INDEX('Aceite Virgen'!$A$259:$YM$285,MATCH($B11,'Aceite Virgen'!$A$259:$A$285,0),MATCH(O$5,'Aceite Virgen'!$A$259:$YM$259,0))</f>
        <v>2.78</v>
      </c>
      <c r="P11" s="40">
        <f t="array" ref="P11">INDEX('Aceite Virgen'!$A$259:$YM$285,MATCH($B11,'Aceite Virgen'!$A$259:$A$285,0),MATCH(P$5,'Aceite Virgen'!$A$259:$YM$259,0))</f>
        <v>4.41</v>
      </c>
    </row>
    <row r="12" spans="2:17" x14ac:dyDescent="0.3">
      <c r="B12" s="19">
        <f t="shared" si="1"/>
        <v>3</v>
      </c>
      <c r="C12" s="18">
        <f t="shared" ref="C12:C32" si="2">ROUND(B12+$C$7,2)</f>
        <v>3.1</v>
      </c>
      <c r="E12" s="40">
        <f t="array" ref="E12">INDEX('Aceite Virgen'!$A$259:$YM$285,MATCH($B12,'Aceite Virgen'!$A$259:$A$285,0),MATCH(E$5,'Aceite Virgen'!$A$259:$YM$259,0))</f>
        <v>0.32</v>
      </c>
      <c r="F12" s="40">
        <f t="array" ref="F12">INDEX('Aceite Virgen'!$A$259:$YM$285,MATCH($B12,'Aceite Virgen'!$A$259:$A$285,0),MATCH(F$5,'Aceite Virgen'!$A$259:$YM$259,0))</f>
        <v>0.29000000000000004</v>
      </c>
      <c r="G12" s="40">
        <f t="array" ref="G12">INDEX('Aceite Virgen'!$A$259:$YM$285,MATCH($B12,'Aceite Virgen'!$A$259:$A$285,0),MATCH(G$5,'Aceite Virgen'!$A$259:$YM$259,0))</f>
        <v>0.1</v>
      </c>
      <c r="H12" s="40">
        <f t="array" ref="H12">INDEX('Aceite Virgen'!$A$259:$YM$285,MATCH($B12,'Aceite Virgen'!$A$259:$A$285,0),MATCH(H$5,'Aceite Virgen'!$A$259:$YM$259,0))</f>
        <v>0</v>
      </c>
      <c r="I12" s="40">
        <f t="array" ref="I12">INDEX('Aceite Virgen'!$A$259:$YM$285,MATCH($B12,'Aceite Virgen'!$A$259:$A$285,0),MATCH(I$5,'Aceite Virgen'!$A$259:$YM$259,0))</f>
        <v>0</v>
      </c>
      <c r="J12" s="40">
        <f t="array" ref="J12">INDEX('Aceite Virgen'!$A$259:$YM$285,MATCH($B12,'Aceite Virgen'!$A$259:$A$285,0),MATCH(J$5,'Aceite Virgen'!$A$259:$YM$259,0))</f>
        <v>0</v>
      </c>
      <c r="K12" s="40">
        <f t="array" ref="K12">INDEX('Aceite Virgen'!$A$259:$YM$285,MATCH($B12,'Aceite Virgen'!$A$259:$A$285,0),MATCH(K$5,'Aceite Virgen'!$A$259:$YM$259,0))</f>
        <v>0.04</v>
      </c>
      <c r="L12" s="40">
        <f t="array" ref="L12">INDEX('Aceite Virgen'!$A$259:$YM$285,MATCH($B12,'Aceite Virgen'!$A$259:$A$285,0),MATCH(L$5,'Aceite Virgen'!$A$259:$YM$259,0))</f>
        <v>0</v>
      </c>
      <c r="M12" s="40">
        <f t="array" ref="M12">INDEX('Aceite Virgen'!$A$259:$YM$285,MATCH($B12,'Aceite Virgen'!$A$259:$A$285,0),MATCH(M$5,'Aceite Virgen'!$A$259:$YM$259,0))</f>
        <v>0</v>
      </c>
      <c r="N12" s="40">
        <f t="array" ref="N12">INDEX('Aceite Virgen'!$A$259:$YM$285,MATCH($B12,'Aceite Virgen'!$A$259:$A$285,0),MATCH(N$5,'Aceite Virgen'!$A$259:$YM$259,0))</f>
        <v>0.86</v>
      </c>
      <c r="O12" s="40">
        <f t="array" ref="O12">INDEX('Aceite Virgen'!$A$259:$YM$285,MATCH($B12,'Aceite Virgen'!$A$259:$A$285,0),MATCH(O$5,'Aceite Virgen'!$A$259:$YM$259,0))</f>
        <v>0.72</v>
      </c>
      <c r="P12" s="40">
        <f t="array" ref="P12">INDEX('Aceite Virgen'!$A$259:$YM$285,MATCH($B12,'Aceite Virgen'!$A$259:$A$285,0),MATCH(P$5,'Aceite Virgen'!$A$259:$YM$259,0))</f>
        <v>0.91</v>
      </c>
    </row>
    <row r="13" spans="2:17" x14ac:dyDescent="0.3">
      <c r="B13" s="19">
        <f t="shared" si="1"/>
        <v>3.1</v>
      </c>
      <c r="C13" s="18">
        <f t="shared" si="2"/>
        <v>3.2</v>
      </c>
      <c r="E13" s="40">
        <f t="array" ref="E13">INDEX('Aceite Virgen'!$A$259:$YM$285,MATCH($B13,'Aceite Virgen'!$A$259:$A$285,0),MATCH(E$5,'Aceite Virgen'!$A$259:$YM$259,0))</f>
        <v>0.06</v>
      </c>
      <c r="F13" s="40">
        <f t="array" ref="F13">INDEX('Aceite Virgen'!$A$259:$YM$285,MATCH($B13,'Aceite Virgen'!$A$259:$A$285,0),MATCH(F$5,'Aceite Virgen'!$A$259:$YM$259,0))</f>
        <v>0.05</v>
      </c>
      <c r="G13" s="40">
        <f t="array" ref="G13">INDEX('Aceite Virgen'!$A$259:$YM$285,MATCH($B13,'Aceite Virgen'!$A$259:$A$285,0),MATCH(G$5,'Aceite Virgen'!$A$259:$YM$259,0))</f>
        <v>0</v>
      </c>
      <c r="H13" s="40">
        <f t="array" ref="H13">INDEX('Aceite Virgen'!$A$259:$YM$285,MATCH($B13,'Aceite Virgen'!$A$259:$A$285,0),MATCH(H$5,'Aceite Virgen'!$A$259:$YM$259,0))</f>
        <v>0</v>
      </c>
      <c r="I13" s="40">
        <f t="array" ref="I13">INDEX('Aceite Virgen'!$A$259:$YM$285,MATCH($B13,'Aceite Virgen'!$A$259:$A$285,0),MATCH(I$5,'Aceite Virgen'!$A$259:$YM$259,0))</f>
        <v>0</v>
      </c>
      <c r="J13" s="40">
        <f t="array" ref="J13">INDEX('Aceite Virgen'!$A$259:$YM$285,MATCH($B13,'Aceite Virgen'!$A$259:$A$285,0),MATCH(J$5,'Aceite Virgen'!$A$259:$YM$259,0))</f>
        <v>0</v>
      </c>
      <c r="K13" s="40">
        <f t="array" ref="K13">INDEX('Aceite Virgen'!$A$259:$YM$285,MATCH($B13,'Aceite Virgen'!$A$259:$A$285,0),MATCH(K$5,'Aceite Virgen'!$A$259:$YM$259,0))</f>
        <v>0.09</v>
      </c>
      <c r="L13" s="40">
        <f t="array" ref="L13">INDEX('Aceite Virgen'!$A$259:$YM$285,MATCH($B13,'Aceite Virgen'!$A$259:$A$285,0),MATCH(L$5,'Aceite Virgen'!$A$259:$YM$259,0))</f>
        <v>0.3</v>
      </c>
      <c r="M13" s="40">
        <f t="array" ref="M13">INDEX('Aceite Virgen'!$A$259:$YM$285,MATCH($B13,'Aceite Virgen'!$A$259:$A$285,0),MATCH(M$5,'Aceite Virgen'!$A$259:$YM$259,0))</f>
        <v>0.65</v>
      </c>
      <c r="N13" s="40">
        <f t="array" ref="N13">INDEX('Aceite Virgen'!$A$259:$YM$285,MATCH($B13,'Aceite Virgen'!$A$259:$A$285,0),MATCH(N$5,'Aceite Virgen'!$A$259:$YM$259,0))</f>
        <v>0.6</v>
      </c>
      <c r="O13" s="40">
        <f t="array" ref="O13">INDEX('Aceite Virgen'!$A$259:$YM$285,MATCH($B13,'Aceite Virgen'!$A$259:$A$285,0),MATCH(O$5,'Aceite Virgen'!$A$259:$YM$259,0))</f>
        <v>1.67</v>
      </c>
      <c r="P13" s="40">
        <f t="array" ref="P13">INDEX('Aceite Virgen'!$A$259:$YM$285,MATCH($B13,'Aceite Virgen'!$A$259:$A$285,0),MATCH(P$5,'Aceite Virgen'!$A$259:$YM$259,0))</f>
        <v>0.74</v>
      </c>
    </row>
    <row r="14" spans="2:17" x14ac:dyDescent="0.3">
      <c r="B14" s="19">
        <f t="shared" si="1"/>
        <v>3.2</v>
      </c>
      <c r="C14" s="18">
        <f t="shared" si="2"/>
        <v>3.3</v>
      </c>
      <c r="E14" s="40">
        <f t="array" ref="E14">INDEX('Aceite Virgen'!$A$259:$YM$285,MATCH($B14,'Aceite Virgen'!$A$259:$A$285,0),MATCH(E$5,'Aceite Virgen'!$A$259:$YM$259,0))</f>
        <v>0</v>
      </c>
      <c r="F14" s="40">
        <f t="array" ref="F14">INDEX('Aceite Virgen'!$A$259:$YM$285,MATCH($B14,'Aceite Virgen'!$A$259:$A$285,0),MATCH(F$5,'Aceite Virgen'!$A$259:$YM$259,0))</f>
        <v>0.32</v>
      </c>
      <c r="G14" s="40">
        <f t="array" ref="G14">INDEX('Aceite Virgen'!$A$259:$YM$285,MATCH($B14,'Aceite Virgen'!$A$259:$A$285,0),MATCH(G$5,'Aceite Virgen'!$A$259:$YM$259,0))</f>
        <v>0.3</v>
      </c>
      <c r="H14" s="40">
        <f t="array" ref="H14">INDEX('Aceite Virgen'!$A$259:$YM$285,MATCH($B14,'Aceite Virgen'!$A$259:$A$285,0),MATCH(H$5,'Aceite Virgen'!$A$259:$YM$259,0))</f>
        <v>0</v>
      </c>
      <c r="I14" s="40">
        <f t="array" ref="I14">INDEX('Aceite Virgen'!$A$259:$YM$285,MATCH($B14,'Aceite Virgen'!$A$259:$A$285,0),MATCH(I$5,'Aceite Virgen'!$A$259:$YM$259,0))</f>
        <v>0.5</v>
      </c>
      <c r="J14" s="40">
        <f t="array" ref="J14">INDEX('Aceite Virgen'!$A$259:$YM$285,MATCH($B14,'Aceite Virgen'!$A$259:$A$285,0),MATCH(J$5,'Aceite Virgen'!$A$259:$YM$259,0))</f>
        <v>0</v>
      </c>
      <c r="K14" s="40">
        <f t="array" ref="K14">INDEX('Aceite Virgen'!$A$259:$YM$285,MATCH($B14,'Aceite Virgen'!$A$259:$A$285,0),MATCH(K$5,'Aceite Virgen'!$A$259:$YM$259,0))</f>
        <v>0.5</v>
      </c>
      <c r="L14" s="40">
        <f t="array" ref="L14">INDEX('Aceite Virgen'!$A$259:$YM$285,MATCH($B14,'Aceite Virgen'!$A$259:$A$285,0),MATCH(L$5,'Aceite Virgen'!$A$259:$YM$259,0))</f>
        <v>0.33999999999999997</v>
      </c>
      <c r="M14" s="40">
        <f t="array" ref="M14">INDEX('Aceite Virgen'!$A$259:$YM$285,MATCH($B14,'Aceite Virgen'!$A$259:$A$285,0),MATCH(M$5,'Aceite Virgen'!$A$259:$YM$259,0))</f>
        <v>7.0000000000000007E-2</v>
      </c>
      <c r="N14" s="40">
        <f t="array" ref="N14">INDEX('Aceite Virgen'!$A$259:$YM$285,MATCH($B14,'Aceite Virgen'!$A$259:$A$285,0),MATCH(N$5,'Aceite Virgen'!$A$259:$YM$259,0))</f>
        <v>1.26</v>
      </c>
      <c r="O14" s="40">
        <f t="array" ref="O14">INDEX('Aceite Virgen'!$A$259:$YM$285,MATCH($B14,'Aceite Virgen'!$A$259:$A$285,0),MATCH(O$5,'Aceite Virgen'!$A$259:$YM$259,0))</f>
        <v>6.5299999999999994</v>
      </c>
      <c r="P14" s="40">
        <f t="array" ref="P14">INDEX('Aceite Virgen'!$A$259:$YM$285,MATCH($B14,'Aceite Virgen'!$A$259:$A$285,0),MATCH(P$5,'Aceite Virgen'!$A$259:$YM$259,0))</f>
        <v>2.6700000000000004</v>
      </c>
    </row>
    <row r="15" spans="2:17" x14ac:dyDescent="0.3">
      <c r="B15" s="19">
        <f t="shared" si="1"/>
        <v>3.3</v>
      </c>
      <c r="C15" s="18">
        <f t="shared" si="2"/>
        <v>3.4</v>
      </c>
      <c r="E15" s="40">
        <f t="array" ref="E15">INDEX('Aceite Virgen'!$A$259:$YM$285,MATCH($B15,'Aceite Virgen'!$A$259:$A$285,0),MATCH(E$5,'Aceite Virgen'!$A$259:$YM$259,0))</f>
        <v>2.19</v>
      </c>
      <c r="F15" s="40">
        <f t="array" ref="F15">INDEX('Aceite Virgen'!$A$259:$YM$285,MATCH($B15,'Aceite Virgen'!$A$259:$A$285,0),MATCH(F$5,'Aceite Virgen'!$A$259:$YM$259,0))</f>
        <v>1.7000000000000002</v>
      </c>
      <c r="G15" s="40">
        <f t="array" ref="G15">INDEX('Aceite Virgen'!$A$259:$YM$285,MATCH($B15,'Aceite Virgen'!$A$259:$A$285,0),MATCH(G$5,'Aceite Virgen'!$A$259:$YM$259,0))</f>
        <v>1.26</v>
      </c>
      <c r="H15" s="40">
        <f t="array" ref="H15">INDEX('Aceite Virgen'!$A$259:$YM$285,MATCH($B15,'Aceite Virgen'!$A$259:$A$285,0),MATCH(H$5,'Aceite Virgen'!$A$259:$YM$259,0))</f>
        <v>2.58</v>
      </c>
      <c r="I15" s="40">
        <f t="array" ref="I15">INDEX('Aceite Virgen'!$A$259:$YM$285,MATCH($B15,'Aceite Virgen'!$A$259:$A$285,0),MATCH(I$5,'Aceite Virgen'!$A$259:$YM$259,0))</f>
        <v>1.9900000000000002</v>
      </c>
      <c r="J15" s="40">
        <f t="array" ref="J15">INDEX('Aceite Virgen'!$A$259:$YM$285,MATCH($B15,'Aceite Virgen'!$A$259:$A$285,0),MATCH(J$5,'Aceite Virgen'!$A$259:$YM$259,0))</f>
        <v>1.77</v>
      </c>
      <c r="K15" s="40">
        <f t="array" ref="K15">INDEX('Aceite Virgen'!$A$259:$YM$285,MATCH($B15,'Aceite Virgen'!$A$259:$A$285,0),MATCH(K$5,'Aceite Virgen'!$A$259:$YM$259,0))</f>
        <v>2</v>
      </c>
      <c r="L15" s="40">
        <f t="array" ref="L15">INDEX('Aceite Virgen'!$A$259:$YM$285,MATCH($B15,'Aceite Virgen'!$A$259:$A$285,0),MATCH(L$5,'Aceite Virgen'!$A$259:$YM$259,0))</f>
        <v>2.89</v>
      </c>
      <c r="M15" s="40">
        <f t="array" ref="M15">INDEX('Aceite Virgen'!$A$259:$YM$285,MATCH($B15,'Aceite Virgen'!$A$259:$A$285,0),MATCH(M$5,'Aceite Virgen'!$A$259:$YM$259,0))</f>
        <v>4.6500000000000004</v>
      </c>
      <c r="N15" s="40">
        <f t="array" ref="N15">INDEX('Aceite Virgen'!$A$259:$YM$285,MATCH($B15,'Aceite Virgen'!$A$259:$A$285,0),MATCH(N$5,'Aceite Virgen'!$A$259:$YM$259,0))</f>
        <v>1.44</v>
      </c>
      <c r="O15" s="40">
        <f t="array" ref="O15">INDEX('Aceite Virgen'!$A$259:$YM$285,MATCH($B15,'Aceite Virgen'!$A$259:$A$285,0),MATCH(O$5,'Aceite Virgen'!$A$259:$YM$259,0))</f>
        <v>0.57999999999999996</v>
      </c>
      <c r="P15" s="40">
        <f t="array" ref="P15">INDEX('Aceite Virgen'!$A$259:$YM$285,MATCH($B15,'Aceite Virgen'!$A$259:$A$285,0),MATCH(P$5,'Aceite Virgen'!$A$259:$YM$259,0))</f>
        <v>1.37</v>
      </c>
    </row>
    <row r="16" spans="2:17" x14ac:dyDescent="0.3">
      <c r="B16" s="19">
        <f t="shared" si="1"/>
        <v>3.4</v>
      </c>
      <c r="C16" s="18">
        <f t="shared" si="2"/>
        <v>3.5</v>
      </c>
      <c r="E16" s="40">
        <f t="array" ref="E16">INDEX('Aceite Virgen'!$A$259:$YM$285,MATCH($B16,'Aceite Virgen'!$A$259:$A$285,0),MATCH(E$5,'Aceite Virgen'!$A$259:$YM$259,0))</f>
        <v>0.38999999999999996</v>
      </c>
      <c r="F16" s="40">
        <f t="array" ref="F16">INDEX('Aceite Virgen'!$A$259:$YM$285,MATCH($B16,'Aceite Virgen'!$A$259:$A$285,0),MATCH(F$5,'Aceite Virgen'!$A$259:$YM$259,0))</f>
        <v>0.17</v>
      </c>
      <c r="G16" s="40">
        <f t="array" ref="G16">INDEX('Aceite Virgen'!$A$259:$YM$285,MATCH($B16,'Aceite Virgen'!$A$259:$A$285,0),MATCH(G$5,'Aceite Virgen'!$A$259:$YM$259,0))</f>
        <v>0.94</v>
      </c>
      <c r="H16" s="40">
        <f t="array" ref="H16">INDEX('Aceite Virgen'!$A$259:$YM$285,MATCH($B16,'Aceite Virgen'!$A$259:$A$285,0),MATCH(H$5,'Aceite Virgen'!$A$259:$YM$259,0))</f>
        <v>0.26</v>
      </c>
      <c r="I16" s="40">
        <f t="array" ref="I16">INDEX('Aceite Virgen'!$A$259:$YM$285,MATCH($B16,'Aceite Virgen'!$A$259:$A$285,0),MATCH(I$5,'Aceite Virgen'!$A$259:$YM$259,0))</f>
        <v>0.09</v>
      </c>
      <c r="J16" s="40">
        <f t="array" ref="J16">INDEX('Aceite Virgen'!$A$259:$YM$285,MATCH($B16,'Aceite Virgen'!$A$259:$A$285,0),MATCH(J$5,'Aceite Virgen'!$A$259:$YM$259,0))</f>
        <v>0.27</v>
      </c>
      <c r="K16" s="40">
        <f t="array" ref="K16">INDEX('Aceite Virgen'!$A$259:$YM$285,MATCH($B16,'Aceite Virgen'!$A$259:$A$285,0),MATCH(K$5,'Aceite Virgen'!$A$259:$YM$259,0))</f>
        <v>0.56000000000000005</v>
      </c>
      <c r="L16" s="40">
        <f t="array" ref="L16">INDEX('Aceite Virgen'!$A$259:$YM$285,MATCH($B16,'Aceite Virgen'!$A$259:$A$285,0),MATCH(L$5,'Aceite Virgen'!$A$259:$YM$259,0))</f>
        <v>0.05</v>
      </c>
      <c r="M16" s="40">
        <f t="array" ref="M16">INDEX('Aceite Virgen'!$A$259:$YM$285,MATCH($B16,'Aceite Virgen'!$A$259:$A$285,0),MATCH(M$5,'Aceite Virgen'!$A$259:$YM$259,0))</f>
        <v>0.92999999999999994</v>
      </c>
      <c r="N16" s="40">
        <f t="array" ref="N16">INDEX('Aceite Virgen'!$A$259:$YM$285,MATCH($B16,'Aceite Virgen'!$A$259:$A$285,0),MATCH(N$5,'Aceite Virgen'!$A$259:$YM$259,0))</f>
        <v>2.0699999999999998</v>
      </c>
      <c r="O16" s="40">
        <f t="array" ref="O16">INDEX('Aceite Virgen'!$A$259:$YM$285,MATCH($B16,'Aceite Virgen'!$A$259:$A$285,0),MATCH(O$5,'Aceite Virgen'!$A$259:$YM$259,0))</f>
        <v>4.6800000000000006</v>
      </c>
      <c r="P16" s="40">
        <f t="array" ref="P16">INDEX('Aceite Virgen'!$A$259:$YM$285,MATCH($B16,'Aceite Virgen'!$A$259:$A$285,0),MATCH(P$5,'Aceite Virgen'!$A$259:$YM$259,0))</f>
        <v>1.67</v>
      </c>
    </row>
    <row r="17" spans="2:16" x14ac:dyDescent="0.3">
      <c r="B17" s="19">
        <f t="shared" si="1"/>
        <v>3.5</v>
      </c>
      <c r="C17" s="18">
        <f t="shared" si="2"/>
        <v>3.6</v>
      </c>
      <c r="E17" s="40">
        <f t="array" ref="E17">INDEX('Aceite Virgen'!$A$259:$YM$285,MATCH($B17,'Aceite Virgen'!$A$259:$A$285,0),MATCH(E$5,'Aceite Virgen'!$A$259:$YM$259,0))</f>
        <v>1.54</v>
      </c>
      <c r="F17" s="40">
        <f t="array" ref="F17">INDEX('Aceite Virgen'!$A$259:$YM$285,MATCH($B17,'Aceite Virgen'!$A$259:$A$285,0),MATCH(F$5,'Aceite Virgen'!$A$259:$YM$259,0))</f>
        <v>1.2</v>
      </c>
      <c r="G17" s="40">
        <f t="array" ref="G17">INDEX('Aceite Virgen'!$A$259:$YM$285,MATCH($B17,'Aceite Virgen'!$A$259:$A$285,0),MATCH(G$5,'Aceite Virgen'!$A$259:$YM$259,0))</f>
        <v>1.36</v>
      </c>
      <c r="H17" s="40">
        <f t="array" ref="H17">INDEX('Aceite Virgen'!$A$259:$YM$285,MATCH($B17,'Aceite Virgen'!$A$259:$A$285,0),MATCH(H$5,'Aceite Virgen'!$A$259:$YM$259,0))</f>
        <v>1.31</v>
      </c>
      <c r="I17" s="40">
        <f t="array" ref="I17">INDEX('Aceite Virgen'!$A$259:$YM$285,MATCH($B17,'Aceite Virgen'!$A$259:$A$285,0),MATCH(I$5,'Aceite Virgen'!$A$259:$YM$259,0))</f>
        <v>2.06</v>
      </c>
      <c r="J17" s="40">
        <f t="array" ref="J17">INDEX('Aceite Virgen'!$A$259:$YM$285,MATCH($B17,'Aceite Virgen'!$A$259:$A$285,0),MATCH(J$5,'Aceite Virgen'!$A$259:$YM$259,0))</f>
        <v>2.5799999999999996</v>
      </c>
      <c r="K17" s="40">
        <f t="array" ref="K17">INDEX('Aceite Virgen'!$A$259:$YM$285,MATCH($B17,'Aceite Virgen'!$A$259:$A$285,0),MATCH(K$5,'Aceite Virgen'!$A$259:$YM$259,0))</f>
        <v>7.6</v>
      </c>
      <c r="L17" s="40">
        <f t="array" ref="L17">INDEX('Aceite Virgen'!$A$259:$YM$285,MATCH($B17,'Aceite Virgen'!$A$259:$A$285,0),MATCH(L$5,'Aceite Virgen'!$A$259:$YM$259,0))</f>
        <v>15.34</v>
      </c>
      <c r="M17" s="40">
        <f t="array" ref="M17">INDEX('Aceite Virgen'!$A$259:$YM$285,MATCH($B17,'Aceite Virgen'!$A$259:$A$285,0),MATCH(M$5,'Aceite Virgen'!$A$259:$YM$259,0))</f>
        <v>24.660000000000004</v>
      </c>
      <c r="N17" s="40">
        <f t="array" ref="N17">INDEX('Aceite Virgen'!$A$259:$YM$285,MATCH($B17,'Aceite Virgen'!$A$259:$A$285,0),MATCH(N$5,'Aceite Virgen'!$A$259:$YM$259,0))</f>
        <v>31.92</v>
      </c>
      <c r="O17" s="40">
        <f t="array" ref="O17">INDEX('Aceite Virgen'!$A$259:$YM$285,MATCH($B17,'Aceite Virgen'!$A$259:$A$285,0),MATCH(O$5,'Aceite Virgen'!$A$259:$YM$259,0))</f>
        <v>27.63</v>
      </c>
      <c r="P17" s="40">
        <f t="array" ref="P17">INDEX('Aceite Virgen'!$A$259:$YM$285,MATCH($B17,'Aceite Virgen'!$A$259:$A$285,0),MATCH(P$5,'Aceite Virgen'!$A$259:$YM$259,0))</f>
        <v>28.52</v>
      </c>
    </row>
    <row r="18" spans="2:16" x14ac:dyDescent="0.3">
      <c r="B18" s="19">
        <f t="shared" si="1"/>
        <v>3.6</v>
      </c>
      <c r="C18" s="18">
        <f t="shared" si="2"/>
        <v>3.7</v>
      </c>
      <c r="E18" s="40">
        <f t="array" ref="E18">INDEX('Aceite Virgen'!$A$259:$YM$285,MATCH($B18,'Aceite Virgen'!$A$259:$A$285,0),MATCH(E$5,'Aceite Virgen'!$A$259:$YM$259,0))</f>
        <v>1.62</v>
      </c>
      <c r="F18" s="40">
        <f t="array" ref="F18">INDEX('Aceite Virgen'!$A$259:$YM$285,MATCH($B18,'Aceite Virgen'!$A$259:$A$285,0),MATCH(F$5,'Aceite Virgen'!$A$259:$YM$259,0))</f>
        <v>3.95</v>
      </c>
      <c r="G18" s="40">
        <f t="array" ref="G18">INDEX('Aceite Virgen'!$A$259:$YM$285,MATCH($B18,'Aceite Virgen'!$A$259:$A$285,0),MATCH(G$5,'Aceite Virgen'!$A$259:$YM$259,0))</f>
        <v>2.5499999999999998</v>
      </c>
      <c r="H18" s="40">
        <f t="array" ref="H18">INDEX('Aceite Virgen'!$A$259:$YM$285,MATCH($B18,'Aceite Virgen'!$A$259:$A$285,0),MATCH(H$5,'Aceite Virgen'!$A$259:$YM$259,0))</f>
        <v>11.260000000000002</v>
      </c>
      <c r="I18" s="40">
        <f t="array" ref="I18">INDEX('Aceite Virgen'!$A$259:$YM$285,MATCH($B18,'Aceite Virgen'!$A$259:$A$285,0),MATCH(I$5,'Aceite Virgen'!$A$259:$YM$259,0))</f>
        <v>8.27</v>
      </c>
      <c r="J18" s="40">
        <f t="array" ref="J18">INDEX('Aceite Virgen'!$A$259:$YM$285,MATCH($B18,'Aceite Virgen'!$A$259:$A$285,0),MATCH(J$5,'Aceite Virgen'!$A$259:$YM$259,0))</f>
        <v>5.33</v>
      </c>
      <c r="K18" s="40">
        <f t="array" ref="K18">INDEX('Aceite Virgen'!$A$259:$YM$285,MATCH($B18,'Aceite Virgen'!$A$259:$A$285,0),MATCH(K$5,'Aceite Virgen'!$A$259:$YM$259,0))</f>
        <v>7.47</v>
      </c>
      <c r="L18" s="40">
        <f t="array" ref="L18">INDEX('Aceite Virgen'!$A$259:$YM$285,MATCH($B18,'Aceite Virgen'!$A$259:$A$285,0),MATCH(L$5,'Aceite Virgen'!$A$259:$YM$259,0))</f>
        <v>17.580000000000002</v>
      </c>
      <c r="M18" s="40">
        <f t="array" ref="M18">INDEX('Aceite Virgen'!$A$259:$YM$285,MATCH($B18,'Aceite Virgen'!$A$259:$A$285,0),MATCH(M$5,'Aceite Virgen'!$A$259:$YM$259,0))</f>
        <v>15.690000000000001</v>
      </c>
      <c r="N18" s="40">
        <f t="array" ref="N18">INDEX('Aceite Virgen'!$A$259:$YM$285,MATCH($B18,'Aceite Virgen'!$A$259:$A$285,0),MATCH(N$5,'Aceite Virgen'!$A$259:$YM$259,0))</f>
        <v>23.900000000000002</v>
      </c>
      <c r="O18" s="40">
        <f t="array" ref="O18">INDEX('Aceite Virgen'!$A$259:$YM$285,MATCH($B18,'Aceite Virgen'!$A$259:$A$285,0),MATCH(O$5,'Aceite Virgen'!$A$259:$YM$259,0))</f>
        <v>27.29</v>
      </c>
      <c r="P18" s="40">
        <f t="array" ref="P18">INDEX('Aceite Virgen'!$A$259:$YM$285,MATCH($B18,'Aceite Virgen'!$A$259:$A$285,0),MATCH(P$5,'Aceite Virgen'!$A$259:$YM$259,0))</f>
        <v>26.599999999999998</v>
      </c>
    </row>
    <row r="19" spans="2:16" x14ac:dyDescent="0.3">
      <c r="B19" s="19">
        <f t="shared" si="1"/>
        <v>3.7</v>
      </c>
      <c r="C19" s="18">
        <f t="shared" si="2"/>
        <v>3.8</v>
      </c>
      <c r="E19" s="40">
        <f t="array" ref="E19">INDEX('Aceite Virgen'!$A$259:$YM$285,MATCH($B19,'Aceite Virgen'!$A$259:$A$285,0),MATCH(E$5,'Aceite Virgen'!$A$259:$YM$259,0))</f>
        <v>0.91</v>
      </c>
      <c r="F19" s="40">
        <f t="array" ref="F19">INDEX('Aceite Virgen'!$A$259:$YM$285,MATCH($B19,'Aceite Virgen'!$A$259:$A$285,0),MATCH(F$5,'Aceite Virgen'!$A$259:$YM$259,0))</f>
        <v>0.44</v>
      </c>
      <c r="G19" s="40">
        <f t="array" ref="G19">INDEX('Aceite Virgen'!$A$259:$YM$285,MATCH($B19,'Aceite Virgen'!$A$259:$A$285,0),MATCH(G$5,'Aceite Virgen'!$A$259:$YM$259,0))</f>
        <v>3.37</v>
      </c>
      <c r="H19" s="40">
        <f t="array" ref="H19">INDEX('Aceite Virgen'!$A$259:$YM$285,MATCH($B19,'Aceite Virgen'!$A$259:$A$285,0),MATCH(H$5,'Aceite Virgen'!$A$259:$YM$259,0))</f>
        <v>4.93</v>
      </c>
      <c r="I19" s="40">
        <f t="array" ref="I19">INDEX('Aceite Virgen'!$A$259:$YM$285,MATCH($B19,'Aceite Virgen'!$A$259:$A$285,0),MATCH(I$5,'Aceite Virgen'!$A$259:$YM$259,0))</f>
        <v>1.9</v>
      </c>
      <c r="J19" s="40">
        <f t="array" ref="J19">INDEX('Aceite Virgen'!$A$259:$YM$285,MATCH($B19,'Aceite Virgen'!$A$259:$A$285,0),MATCH(J$5,'Aceite Virgen'!$A$259:$YM$259,0))</f>
        <v>5.34</v>
      </c>
      <c r="K19" s="40">
        <f t="array" ref="K19">INDEX('Aceite Virgen'!$A$259:$YM$285,MATCH($B19,'Aceite Virgen'!$A$259:$A$285,0),MATCH(K$5,'Aceite Virgen'!$A$259:$YM$259,0))</f>
        <v>1.67</v>
      </c>
      <c r="L19" s="40">
        <f t="array" ref="L19">INDEX('Aceite Virgen'!$A$259:$YM$285,MATCH($B19,'Aceite Virgen'!$A$259:$A$285,0),MATCH(L$5,'Aceite Virgen'!$A$259:$YM$259,0))</f>
        <v>0.67999999999999994</v>
      </c>
      <c r="M19" s="40">
        <f t="array" ref="M19">INDEX('Aceite Virgen'!$A$259:$YM$285,MATCH($B19,'Aceite Virgen'!$A$259:$A$285,0),MATCH(M$5,'Aceite Virgen'!$A$259:$YM$259,0))</f>
        <v>0.4</v>
      </c>
      <c r="N19" s="40">
        <f t="array" ref="N19">INDEX('Aceite Virgen'!$A$259:$YM$285,MATCH($B19,'Aceite Virgen'!$A$259:$A$285,0),MATCH(N$5,'Aceite Virgen'!$A$259:$YM$259,0))</f>
        <v>0.92999999999999994</v>
      </c>
      <c r="O19" s="40">
        <f t="array" ref="O19">INDEX('Aceite Virgen'!$A$259:$YM$285,MATCH($B19,'Aceite Virgen'!$A$259:$A$285,0),MATCH(O$5,'Aceite Virgen'!$A$259:$YM$259,0))</f>
        <v>0.15</v>
      </c>
      <c r="P19" s="40">
        <f t="array" ref="P19">INDEX('Aceite Virgen'!$A$259:$YM$285,MATCH($B19,'Aceite Virgen'!$A$259:$A$285,0),MATCH(P$5,'Aceite Virgen'!$A$259:$YM$259,0))</f>
        <v>0.31</v>
      </c>
    </row>
    <row r="20" spans="2:16" x14ac:dyDescent="0.3">
      <c r="B20" s="19">
        <f t="shared" si="1"/>
        <v>3.8</v>
      </c>
      <c r="C20" s="18">
        <f t="shared" si="2"/>
        <v>3.9</v>
      </c>
      <c r="E20" s="40">
        <f t="array" ref="E20">INDEX('Aceite Virgen'!$A$259:$YM$285,MATCH($B20,'Aceite Virgen'!$A$259:$A$285,0),MATCH(E$5,'Aceite Virgen'!$A$259:$YM$259,0))</f>
        <v>24.05</v>
      </c>
      <c r="F20" s="40">
        <f t="array" ref="F20">INDEX('Aceite Virgen'!$A$259:$YM$285,MATCH($B20,'Aceite Virgen'!$A$259:$A$285,0),MATCH(F$5,'Aceite Virgen'!$A$259:$YM$259,0))</f>
        <v>24.720000000000002</v>
      </c>
      <c r="G20" s="40">
        <f t="array" ref="G20">INDEX('Aceite Virgen'!$A$259:$YM$285,MATCH($B20,'Aceite Virgen'!$A$259:$A$285,0),MATCH(G$5,'Aceite Virgen'!$A$259:$YM$259,0))</f>
        <v>25.05</v>
      </c>
      <c r="H20" s="40">
        <f t="array" ref="H20">INDEX('Aceite Virgen'!$A$259:$YM$285,MATCH($B20,'Aceite Virgen'!$A$259:$A$285,0),MATCH(H$5,'Aceite Virgen'!$A$259:$YM$259,0))</f>
        <v>20.57</v>
      </c>
      <c r="I20" s="40">
        <f t="array" ref="I20">INDEX('Aceite Virgen'!$A$259:$YM$285,MATCH($B20,'Aceite Virgen'!$A$259:$A$285,0),MATCH(I$5,'Aceite Virgen'!$A$259:$YM$259,0))</f>
        <v>21.540000000000003</v>
      </c>
      <c r="J20" s="40">
        <f t="array" ref="J20">INDEX('Aceite Virgen'!$A$259:$YM$285,MATCH($B20,'Aceite Virgen'!$A$259:$A$285,0),MATCH(J$5,'Aceite Virgen'!$A$259:$YM$259,0))</f>
        <v>25.900000000000002</v>
      </c>
      <c r="K20" s="40">
        <f t="array" ref="K20">INDEX('Aceite Virgen'!$A$259:$YM$285,MATCH($B20,'Aceite Virgen'!$A$259:$A$285,0),MATCH(K$5,'Aceite Virgen'!$A$259:$YM$259,0))</f>
        <v>22.64</v>
      </c>
      <c r="L20" s="40">
        <f t="array" ref="L20">INDEX('Aceite Virgen'!$A$259:$YM$285,MATCH($B20,'Aceite Virgen'!$A$259:$A$285,0),MATCH(L$5,'Aceite Virgen'!$A$259:$YM$259,0))</f>
        <v>11.84</v>
      </c>
      <c r="M20" s="40">
        <f t="array" ref="M20">INDEX('Aceite Virgen'!$A$259:$YM$285,MATCH($B20,'Aceite Virgen'!$A$259:$A$285,0),MATCH(M$5,'Aceite Virgen'!$A$259:$YM$259,0))</f>
        <v>7.17</v>
      </c>
      <c r="N20" s="40">
        <f t="array" ref="N20">INDEX('Aceite Virgen'!$A$259:$YM$285,MATCH($B20,'Aceite Virgen'!$A$259:$A$285,0),MATCH(N$5,'Aceite Virgen'!$A$259:$YM$259,0))</f>
        <v>3.01</v>
      </c>
      <c r="O20" s="40">
        <f t="array" ref="O20">INDEX('Aceite Virgen'!$A$259:$YM$285,MATCH($B20,'Aceite Virgen'!$A$259:$A$285,0),MATCH(O$5,'Aceite Virgen'!$A$259:$YM$259,0))</f>
        <v>1.04</v>
      </c>
      <c r="P20" s="40">
        <f t="array" ref="P20">INDEX('Aceite Virgen'!$A$259:$YM$285,MATCH($B20,'Aceite Virgen'!$A$259:$A$285,0),MATCH(P$5,'Aceite Virgen'!$A$259:$YM$259,0))</f>
        <v>1.8</v>
      </c>
    </row>
    <row r="21" spans="2:16" x14ac:dyDescent="0.3">
      <c r="B21" s="19">
        <f t="shared" si="1"/>
        <v>3.9</v>
      </c>
      <c r="C21" s="18">
        <f t="shared" si="2"/>
        <v>4</v>
      </c>
      <c r="E21" s="40">
        <f t="array" ref="E21">INDEX('Aceite Virgen'!$A$259:$YM$285,MATCH($B21,'Aceite Virgen'!$A$259:$A$285,0),MATCH(E$5,'Aceite Virgen'!$A$259:$YM$259,0))</f>
        <v>12.809999999999999</v>
      </c>
      <c r="F21" s="40">
        <f t="array" ref="F21">INDEX('Aceite Virgen'!$A$259:$YM$285,MATCH($B21,'Aceite Virgen'!$A$259:$A$285,0),MATCH(F$5,'Aceite Virgen'!$A$259:$YM$259,0))</f>
        <v>11.66</v>
      </c>
      <c r="G21" s="40">
        <f t="array" ref="G21">INDEX('Aceite Virgen'!$A$259:$YM$285,MATCH($B21,'Aceite Virgen'!$A$259:$A$285,0),MATCH(G$5,'Aceite Virgen'!$A$259:$YM$259,0))</f>
        <v>8.66</v>
      </c>
      <c r="H21" s="40">
        <f t="array" ref="H21">INDEX('Aceite Virgen'!$A$259:$YM$285,MATCH($B21,'Aceite Virgen'!$A$259:$A$285,0),MATCH(H$5,'Aceite Virgen'!$A$259:$YM$259,0))</f>
        <v>8.5500000000000007</v>
      </c>
      <c r="I21" s="40">
        <f t="array" ref="I21">INDEX('Aceite Virgen'!$A$259:$YM$285,MATCH($B21,'Aceite Virgen'!$A$259:$A$285,0),MATCH(I$5,'Aceite Virgen'!$A$259:$YM$259,0))</f>
        <v>6.99</v>
      </c>
      <c r="J21" s="40">
        <f t="array" ref="J21">INDEX('Aceite Virgen'!$A$259:$YM$285,MATCH($B21,'Aceite Virgen'!$A$259:$A$285,0),MATCH(J$5,'Aceite Virgen'!$A$259:$YM$259,0))</f>
        <v>5.17</v>
      </c>
      <c r="K21" s="40">
        <f t="array" ref="K21">INDEX('Aceite Virgen'!$A$259:$YM$285,MATCH($B21,'Aceite Virgen'!$A$259:$A$285,0),MATCH(K$5,'Aceite Virgen'!$A$259:$YM$259,0))</f>
        <v>8.61</v>
      </c>
      <c r="L21" s="40">
        <f t="array" ref="L21">INDEX('Aceite Virgen'!$A$259:$YM$285,MATCH($B21,'Aceite Virgen'!$A$259:$A$285,0),MATCH(L$5,'Aceite Virgen'!$A$259:$YM$259,0))</f>
        <v>23.32</v>
      </c>
      <c r="M21" s="40">
        <f t="array" ref="M21">INDEX('Aceite Virgen'!$A$259:$YM$285,MATCH($B21,'Aceite Virgen'!$A$259:$A$285,0),MATCH(M$5,'Aceite Virgen'!$A$259:$YM$259,0))</f>
        <v>29.53</v>
      </c>
      <c r="N21" s="40">
        <f t="array" ref="N21">INDEX('Aceite Virgen'!$A$259:$YM$285,MATCH($B21,'Aceite Virgen'!$A$259:$A$285,0),MATCH(N$5,'Aceite Virgen'!$A$259:$YM$259,0))</f>
        <v>4.8899999999999997</v>
      </c>
      <c r="O21" s="40">
        <f t="array" ref="O21">INDEX('Aceite Virgen'!$A$259:$YM$285,MATCH($B21,'Aceite Virgen'!$A$259:$A$285,0),MATCH(O$5,'Aceite Virgen'!$A$259:$YM$259,0))</f>
        <v>4.05</v>
      </c>
      <c r="P21" s="40">
        <f t="array" ref="P21">INDEX('Aceite Virgen'!$A$259:$YM$285,MATCH($B21,'Aceite Virgen'!$A$259:$A$285,0),MATCH(P$5,'Aceite Virgen'!$A$259:$YM$259,0))</f>
        <v>2.88</v>
      </c>
    </row>
    <row r="22" spans="2:16" x14ac:dyDescent="0.3">
      <c r="B22" s="19">
        <f t="shared" si="1"/>
        <v>4</v>
      </c>
      <c r="C22" s="18">
        <f t="shared" si="2"/>
        <v>4.0999999999999996</v>
      </c>
      <c r="E22" s="40">
        <f t="array" ref="E22">INDEX('Aceite Virgen'!$A$259:$YM$285,MATCH($B22,'Aceite Virgen'!$A$259:$A$285,0),MATCH(E$5,'Aceite Virgen'!$A$259:$YM$259,0))</f>
        <v>27.29</v>
      </c>
      <c r="F22" s="40">
        <f t="array" ref="F22">INDEX('Aceite Virgen'!$A$259:$YM$285,MATCH($B22,'Aceite Virgen'!$A$259:$A$285,0),MATCH(F$5,'Aceite Virgen'!$A$259:$YM$259,0))</f>
        <v>24.82</v>
      </c>
      <c r="G22" s="40">
        <f t="array" ref="G22">INDEX('Aceite Virgen'!$A$259:$YM$285,MATCH($B22,'Aceite Virgen'!$A$259:$A$285,0),MATCH(G$5,'Aceite Virgen'!$A$259:$YM$259,0))</f>
        <v>29.139999999999997</v>
      </c>
      <c r="H22" s="40">
        <f t="array" ref="H22">INDEX('Aceite Virgen'!$A$259:$YM$285,MATCH($B22,'Aceite Virgen'!$A$259:$A$285,0),MATCH(H$5,'Aceite Virgen'!$A$259:$YM$259,0))</f>
        <v>25.63</v>
      </c>
      <c r="I22" s="40">
        <f t="array" ref="I22">INDEX('Aceite Virgen'!$A$259:$YM$285,MATCH($B22,'Aceite Virgen'!$A$259:$A$285,0),MATCH(I$5,'Aceite Virgen'!$A$259:$YM$259,0))</f>
        <v>29.880000000000003</v>
      </c>
      <c r="J22" s="40">
        <f t="array" ref="J22">INDEX('Aceite Virgen'!$A$259:$YM$285,MATCH($B22,'Aceite Virgen'!$A$259:$A$285,0),MATCH(J$5,'Aceite Virgen'!$A$259:$YM$259,0))</f>
        <v>26.150000000000002</v>
      </c>
      <c r="K22" s="40">
        <f t="array" ref="K22">INDEX('Aceite Virgen'!$A$259:$YM$285,MATCH($B22,'Aceite Virgen'!$A$259:$A$285,0),MATCH(K$5,'Aceite Virgen'!$A$259:$YM$259,0))</f>
        <v>21.86</v>
      </c>
      <c r="L22" s="40">
        <f t="array" ref="L22">INDEX('Aceite Virgen'!$A$259:$YM$285,MATCH($B22,'Aceite Virgen'!$A$259:$A$285,0),MATCH(L$5,'Aceite Virgen'!$A$259:$YM$259,0))</f>
        <v>9.2799999999999994</v>
      </c>
      <c r="M22" s="40">
        <f t="array" ref="M22">INDEX('Aceite Virgen'!$A$259:$YM$285,MATCH($B22,'Aceite Virgen'!$A$259:$A$285,0),MATCH(M$5,'Aceite Virgen'!$A$259:$YM$259,0))</f>
        <v>0.38</v>
      </c>
      <c r="N22" s="40">
        <f t="array" ref="N22">INDEX('Aceite Virgen'!$A$259:$YM$285,MATCH($B22,'Aceite Virgen'!$A$259:$A$285,0),MATCH(N$5,'Aceite Virgen'!$A$259:$YM$259,0))</f>
        <v>0.24</v>
      </c>
      <c r="O22" s="40">
        <f t="array" ref="O22">INDEX('Aceite Virgen'!$A$259:$YM$285,MATCH($B22,'Aceite Virgen'!$A$259:$A$285,0),MATCH(O$5,'Aceite Virgen'!$A$259:$YM$259,0))</f>
        <v>0.95000000000000007</v>
      </c>
      <c r="P22" s="40">
        <f t="array" ref="P22">INDEX('Aceite Virgen'!$A$259:$YM$285,MATCH($B22,'Aceite Virgen'!$A$259:$A$285,0),MATCH(P$5,'Aceite Virgen'!$A$259:$YM$259,0))</f>
        <v>0.2</v>
      </c>
    </row>
    <row r="23" spans="2:16" x14ac:dyDescent="0.3">
      <c r="B23" s="19">
        <f t="shared" si="1"/>
        <v>4.0999999999999996</v>
      </c>
      <c r="C23" s="18">
        <f t="shared" si="2"/>
        <v>4.2</v>
      </c>
      <c r="E23" s="40">
        <f t="array" ref="E23">INDEX('Aceite Virgen'!$A$259:$YM$285,MATCH($B23,'Aceite Virgen'!$A$259:$A$285,0),MATCH(E$5,'Aceite Virgen'!$A$259:$YM$259,0))</f>
        <v>13.299999999999999</v>
      </c>
      <c r="F23" s="40">
        <f t="array" ref="F23">INDEX('Aceite Virgen'!$A$259:$YM$285,MATCH($B23,'Aceite Virgen'!$A$259:$A$285,0),MATCH(F$5,'Aceite Virgen'!$A$259:$YM$259,0))</f>
        <v>14.46</v>
      </c>
      <c r="G23" s="40">
        <f t="array" ref="G23">INDEX('Aceite Virgen'!$A$259:$YM$285,MATCH($B23,'Aceite Virgen'!$A$259:$A$285,0),MATCH(G$5,'Aceite Virgen'!$A$259:$YM$259,0))</f>
        <v>10.680000000000001</v>
      </c>
      <c r="H23" s="40">
        <f t="array" ref="H23">INDEX('Aceite Virgen'!$A$259:$YM$285,MATCH($B23,'Aceite Virgen'!$A$259:$A$285,0),MATCH(H$5,'Aceite Virgen'!$A$259:$YM$259,0))</f>
        <v>12.540000000000001</v>
      </c>
      <c r="I23" s="40">
        <f t="array" ref="I23">INDEX('Aceite Virgen'!$A$259:$YM$285,MATCH($B23,'Aceite Virgen'!$A$259:$A$285,0),MATCH(I$5,'Aceite Virgen'!$A$259:$YM$259,0))</f>
        <v>14.649999999999999</v>
      </c>
      <c r="J23" s="40">
        <f t="array" ref="J23">INDEX('Aceite Virgen'!$A$259:$YM$285,MATCH($B23,'Aceite Virgen'!$A$259:$A$285,0),MATCH(J$5,'Aceite Virgen'!$A$259:$YM$259,0))</f>
        <v>13.6</v>
      </c>
      <c r="K23" s="40">
        <f t="array" ref="K23">INDEX('Aceite Virgen'!$A$259:$YM$285,MATCH($B23,'Aceite Virgen'!$A$259:$A$285,0),MATCH(K$5,'Aceite Virgen'!$A$259:$YM$259,0))</f>
        <v>11.469999999999999</v>
      </c>
      <c r="L23" s="40">
        <f t="array" ref="L23">INDEX('Aceite Virgen'!$A$259:$YM$285,MATCH($B23,'Aceite Virgen'!$A$259:$A$285,0),MATCH(L$5,'Aceite Virgen'!$A$259:$YM$259,0))</f>
        <v>5.0599999999999996</v>
      </c>
      <c r="M23" s="40">
        <f t="array" ref="M23">INDEX('Aceite Virgen'!$A$259:$YM$285,MATCH($B23,'Aceite Virgen'!$A$259:$A$285,0),MATCH(M$5,'Aceite Virgen'!$A$259:$YM$259,0))</f>
        <v>0.19</v>
      </c>
      <c r="N23" s="40">
        <f t="array" ref="N23">INDEX('Aceite Virgen'!$A$259:$YM$285,MATCH($B23,'Aceite Virgen'!$A$259:$A$285,0),MATCH(N$5,'Aceite Virgen'!$A$259:$YM$259,0))</f>
        <v>0.55000000000000004</v>
      </c>
      <c r="O23" s="40">
        <f t="array" ref="O23">INDEX('Aceite Virgen'!$A$259:$YM$285,MATCH($B23,'Aceite Virgen'!$A$259:$A$285,0),MATCH(O$5,'Aceite Virgen'!$A$259:$YM$259,0))</f>
        <v>0.67</v>
      </c>
      <c r="P23" s="40">
        <f t="array" ref="P23">INDEX('Aceite Virgen'!$A$259:$YM$285,MATCH($B23,'Aceite Virgen'!$A$259:$A$285,0),MATCH(P$5,'Aceite Virgen'!$A$259:$YM$259,0))</f>
        <v>0.24</v>
      </c>
    </row>
    <row r="24" spans="2:16" x14ac:dyDescent="0.3">
      <c r="B24" s="19">
        <f t="shared" si="1"/>
        <v>4.2</v>
      </c>
      <c r="C24" s="18">
        <f t="shared" si="2"/>
        <v>4.3</v>
      </c>
      <c r="E24" s="40">
        <f t="array" ref="E24">INDEX('Aceite Virgen'!$A$259:$YM$285,MATCH($B24,'Aceite Virgen'!$A$259:$A$285,0),MATCH(E$5,'Aceite Virgen'!$A$259:$YM$259,0))</f>
        <v>3.54</v>
      </c>
      <c r="F24" s="40">
        <f t="array" ref="F24">INDEX('Aceite Virgen'!$A$259:$YM$285,MATCH($B24,'Aceite Virgen'!$A$259:$A$285,0),MATCH(F$5,'Aceite Virgen'!$A$259:$YM$259,0))</f>
        <v>2.6</v>
      </c>
      <c r="G24" s="40">
        <f t="array" ref="G24">INDEX('Aceite Virgen'!$A$259:$YM$285,MATCH($B24,'Aceite Virgen'!$A$259:$A$285,0),MATCH(G$5,'Aceite Virgen'!$A$259:$YM$259,0))</f>
        <v>2.02</v>
      </c>
      <c r="H24" s="40">
        <f t="array" ref="H24">INDEX('Aceite Virgen'!$A$259:$YM$285,MATCH($B24,'Aceite Virgen'!$A$259:$A$285,0),MATCH(H$5,'Aceite Virgen'!$A$259:$YM$259,0))</f>
        <v>2.5100000000000002</v>
      </c>
      <c r="I24" s="40">
        <f t="array" ref="I24">INDEX('Aceite Virgen'!$A$259:$YM$285,MATCH($B24,'Aceite Virgen'!$A$259:$A$285,0),MATCH(I$5,'Aceite Virgen'!$A$259:$YM$259,0))</f>
        <v>1.02</v>
      </c>
      <c r="J24" s="40">
        <f t="array" ref="J24">INDEX('Aceite Virgen'!$A$259:$YM$285,MATCH($B24,'Aceite Virgen'!$A$259:$A$285,0),MATCH(J$5,'Aceite Virgen'!$A$259:$YM$259,0))</f>
        <v>1.38</v>
      </c>
      <c r="K24" s="40">
        <f t="array" ref="K24">INDEX('Aceite Virgen'!$A$259:$YM$285,MATCH($B24,'Aceite Virgen'!$A$259:$A$285,0),MATCH(K$5,'Aceite Virgen'!$A$259:$YM$259,0))</f>
        <v>0.28000000000000003</v>
      </c>
      <c r="L24" s="40">
        <f t="array" ref="L24">INDEX('Aceite Virgen'!$A$259:$YM$285,MATCH($B24,'Aceite Virgen'!$A$259:$A$285,0),MATCH(L$5,'Aceite Virgen'!$A$259:$YM$259,0))</f>
        <v>0.5</v>
      </c>
      <c r="M24" s="40">
        <f t="array" ref="M24">INDEX('Aceite Virgen'!$A$259:$YM$285,MATCH($B24,'Aceite Virgen'!$A$259:$A$285,0),MATCH(M$5,'Aceite Virgen'!$A$259:$YM$259,0))</f>
        <v>0.4</v>
      </c>
      <c r="N24" s="40">
        <f t="array" ref="N24">INDEX('Aceite Virgen'!$A$259:$YM$285,MATCH($B24,'Aceite Virgen'!$A$259:$A$285,0),MATCH(N$5,'Aceite Virgen'!$A$259:$YM$259,0))</f>
        <v>0.13</v>
      </c>
      <c r="O24" s="40">
        <f t="array" ref="O24">INDEX('Aceite Virgen'!$A$259:$YM$285,MATCH($B24,'Aceite Virgen'!$A$259:$A$285,0),MATCH(O$5,'Aceite Virgen'!$A$259:$YM$259,0))</f>
        <v>0.33</v>
      </c>
      <c r="P24" s="40">
        <f t="array" ref="P24">INDEX('Aceite Virgen'!$A$259:$YM$285,MATCH($B24,'Aceite Virgen'!$A$259:$A$285,0),MATCH(P$5,'Aceite Virgen'!$A$259:$YM$259,0))</f>
        <v>0.2</v>
      </c>
    </row>
    <row r="25" spans="2:16" x14ac:dyDescent="0.3">
      <c r="B25" s="19">
        <f t="shared" si="1"/>
        <v>4.3</v>
      </c>
      <c r="C25" s="18">
        <f t="shared" si="2"/>
        <v>4.4000000000000004</v>
      </c>
      <c r="E25" s="40">
        <f t="array" ref="E25">INDEX('Aceite Virgen'!$A$259:$YM$285,MATCH($B25,'Aceite Virgen'!$A$259:$A$285,0),MATCH(E$5,'Aceite Virgen'!$A$259:$YM$259,0))</f>
        <v>0.05</v>
      </c>
      <c r="F25" s="40">
        <f t="array" ref="F25">INDEX('Aceite Virgen'!$A$259:$YM$285,MATCH($B25,'Aceite Virgen'!$A$259:$A$285,0),MATCH(F$5,'Aceite Virgen'!$A$259:$YM$259,0))</f>
        <v>0.44</v>
      </c>
      <c r="G25" s="40">
        <f t="array" ref="G25">INDEX('Aceite Virgen'!$A$259:$YM$285,MATCH($B25,'Aceite Virgen'!$A$259:$A$285,0),MATCH(G$5,'Aceite Virgen'!$A$259:$YM$259,0))</f>
        <v>0.45</v>
      </c>
      <c r="H25" s="40">
        <f t="array" ref="H25">INDEX('Aceite Virgen'!$A$259:$YM$285,MATCH($B25,'Aceite Virgen'!$A$259:$A$285,0),MATCH(H$5,'Aceite Virgen'!$A$259:$YM$259,0))</f>
        <v>0.75</v>
      </c>
      <c r="I25" s="40">
        <f t="array" ref="I25">INDEX('Aceite Virgen'!$A$259:$YM$285,MATCH($B25,'Aceite Virgen'!$A$259:$A$285,0),MATCH(I$5,'Aceite Virgen'!$A$259:$YM$259,0))</f>
        <v>0.39</v>
      </c>
      <c r="J25" s="40">
        <f t="array" ref="J25">INDEX('Aceite Virgen'!$A$259:$YM$285,MATCH($B25,'Aceite Virgen'!$A$259:$A$285,0),MATCH(J$5,'Aceite Virgen'!$A$259:$YM$259,0))</f>
        <v>0.98</v>
      </c>
      <c r="K25" s="40">
        <f t="array" ref="K25">INDEX('Aceite Virgen'!$A$259:$YM$285,MATCH($B25,'Aceite Virgen'!$A$259:$A$285,0),MATCH(K$5,'Aceite Virgen'!$A$259:$YM$259,0))</f>
        <v>0.66999999999999993</v>
      </c>
      <c r="L25" s="40">
        <f t="array" ref="L25">INDEX('Aceite Virgen'!$A$259:$YM$285,MATCH($B25,'Aceite Virgen'!$A$259:$A$285,0),MATCH(L$5,'Aceite Virgen'!$A$259:$YM$259,0))</f>
        <v>7.0000000000000007E-2</v>
      </c>
      <c r="M25" s="40">
        <f t="array" ref="M25">INDEX('Aceite Virgen'!$A$259:$YM$285,MATCH($B25,'Aceite Virgen'!$A$259:$A$285,0),MATCH(M$5,'Aceite Virgen'!$A$259:$YM$259,0))</f>
        <v>0.9</v>
      </c>
      <c r="N25" s="40">
        <f t="array" ref="N25">INDEX('Aceite Virgen'!$A$259:$YM$285,MATCH($B25,'Aceite Virgen'!$A$259:$A$285,0),MATCH(N$5,'Aceite Virgen'!$A$259:$YM$259,0))</f>
        <v>1.99</v>
      </c>
      <c r="O25" s="40">
        <f t="array" ref="O25">INDEX('Aceite Virgen'!$A$259:$YM$285,MATCH($B25,'Aceite Virgen'!$A$259:$A$285,0),MATCH(O$5,'Aceite Virgen'!$A$259:$YM$259,0))</f>
        <v>0.6</v>
      </c>
      <c r="P25" s="40">
        <f t="array" ref="P25">INDEX('Aceite Virgen'!$A$259:$YM$285,MATCH($B25,'Aceite Virgen'!$A$259:$A$285,0),MATCH(P$5,'Aceite Virgen'!$A$259:$YM$259,0))</f>
        <v>1.29</v>
      </c>
    </row>
    <row r="26" spans="2:16" x14ac:dyDescent="0.3">
      <c r="B26" s="19">
        <f t="shared" si="1"/>
        <v>4.4000000000000004</v>
      </c>
      <c r="C26" s="18">
        <f t="shared" si="2"/>
        <v>4.5</v>
      </c>
      <c r="E26" s="40">
        <f t="array" ref="E26">INDEX('Aceite Virgen'!$A$259:$YM$285,MATCH($B26,'Aceite Virgen'!$A$259:$A$285,0),MATCH(E$5,'Aceite Virgen'!$A$259:$YM$259,0))</f>
        <v>0.06</v>
      </c>
      <c r="F26" s="40">
        <f t="array" ref="F26">INDEX('Aceite Virgen'!$A$259:$YM$285,MATCH($B26,'Aceite Virgen'!$A$259:$A$285,0),MATCH(F$5,'Aceite Virgen'!$A$259:$YM$259,0))</f>
        <v>0.18</v>
      </c>
      <c r="G26" s="40">
        <f t="array" ref="G26">INDEX('Aceite Virgen'!$A$259:$YM$285,MATCH($B26,'Aceite Virgen'!$A$259:$A$285,0),MATCH(G$5,'Aceite Virgen'!$A$259:$YM$259,0))</f>
        <v>0.25</v>
      </c>
      <c r="H26" s="40">
        <f t="array" ref="H26">INDEX('Aceite Virgen'!$A$259:$YM$285,MATCH($B26,'Aceite Virgen'!$A$259:$A$285,0),MATCH(H$5,'Aceite Virgen'!$A$259:$YM$259,0))</f>
        <v>0.32</v>
      </c>
      <c r="I26" s="40">
        <f t="array" ref="I26">INDEX('Aceite Virgen'!$A$259:$YM$285,MATCH($B26,'Aceite Virgen'!$A$259:$A$285,0),MATCH(I$5,'Aceite Virgen'!$A$259:$YM$259,0))</f>
        <v>0.38</v>
      </c>
      <c r="J26" s="40">
        <f t="array" ref="J26">INDEX('Aceite Virgen'!$A$259:$YM$285,MATCH($B26,'Aceite Virgen'!$A$259:$A$285,0),MATCH(J$5,'Aceite Virgen'!$A$259:$YM$259,0))</f>
        <v>0.21</v>
      </c>
      <c r="K26" s="40">
        <f t="array" ref="K26">INDEX('Aceite Virgen'!$A$259:$YM$285,MATCH($B26,'Aceite Virgen'!$A$259:$A$285,0),MATCH(K$5,'Aceite Virgen'!$A$259:$YM$259,0))</f>
        <v>1</v>
      </c>
      <c r="L26" s="40">
        <f t="array" ref="L26">INDEX('Aceite Virgen'!$A$259:$YM$285,MATCH($B26,'Aceite Virgen'!$A$259:$A$285,0),MATCH(L$5,'Aceite Virgen'!$A$259:$YM$259,0))</f>
        <v>0.27</v>
      </c>
      <c r="M26" s="40">
        <f t="array" ref="M26">INDEX('Aceite Virgen'!$A$259:$YM$285,MATCH($B26,'Aceite Virgen'!$A$259:$A$285,0),MATCH(M$5,'Aceite Virgen'!$A$259:$YM$259,0))</f>
        <v>0.16</v>
      </c>
      <c r="N26" s="40">
        <f t="array" ref="N26">INDEX('Aceite Virgen'!$A$259:$YM$285,MATCH($B26,'Aceite Virgen'!$A$259:$A$285,0),MATCH(N$5,'Aceite Virgen'!$A$259:$YM$259,0))</f>
        <v>0</v>
      </c>
      <c r="O26" s="40">
        <f t="array" ref="O26">INDEX('Aceite Virgen'!$A$259:$YM$285,MATCH($B26,'Aceite Virgen'!$A$259:$A$285,0),MATCH(O$5,'Aceite Virgen'!$A$259:$YM$259,0))</f>
        <v>0.21</v>
      </c>
      <c r="P26" s="40">
        <f t="array" ref="P26">INDEX('Aceite Virgen'!$A$259:$YM$285,MATCH($B26,'Aceite Virgen'!$A$259:$A$285,0),MATCH(P$5,'Aceite Virgen'!$A$259:$YM$259,0))</f>
        <v>1.03</v>
      </c>
    </row>
    <row r="27" spans="2:16" x14ac:dyDescent="0.3">
      <c r="B27" s="19">
        <f t="shared" si="1"/>
        <v>4.5</v>
      </c>
      <c r="C27" s="18">
        <f t="shared" si="2"/>
        <v>4.5999999999999996</v>
      </c>
      <c r="E27" s="40">
        <f t="array" ref="E27">INDEX('Aceite Virgen'!$A$259:$YM$285,MATCH($B27,'Aceite Virgen'!$A$259:$A$285,0),MATCH(E$5,'Aceite Virgen'!$A$259:$YM$259,0))</f>
        <v>1.3900000000000001</v>
      </c>
      <c r="F27" s="40">
        <f t="array" ref="F27">INDEX('Aceite Virgen'!$A$259:$YM$285,MATCH($B27,'Aceite Virgen'!$A$259:$A$285,0),MATCH(F$5,'Aceite Virgen'!$A$259:$YM$259,0))</f>
        <v>1.03</v>
      </c>
      <c r="G27" s="40">
        <f t="array" ref="G27">INDEX('Aceite Virgen'!$A$259:$YM$285,MATCH($B27,'Aceite Virgen'!$A$259:$A$285,0),MATCH(G$5,'Aceite Virgen'!$A$259:$YM$259,0))</f>
        <v>1.83</v>
      </c>
      <c r="H27" s="40">
        <f t="array" ref="H27">INDEX('Aceite Virgen'!$A$259:$YM$285,MATCH($B27,'Aceite Virgen'!$A$259:$A$285,0),MATCH(H$5,'Aceite Virgen'!$A$259:$YM$259,0))</f>
        <v>0.81</v>
      </c>
      <c r="I27" s="40">
        <f t="array" ref="I27">INDEX('Aceite Virgen'!$A$259:$YM$285,MATCH($B27,'Aceite Virgen'!$A$259:$A$285,0),MATCH(I$5,'Aceite Virgen'!$A$259:$YM$259,0))</f>
        <v>2.02</v>
      </c>
      <c r="J27" s="40">
        <f t="array" ref="J27">INDEX('Aceite Virgen'!$A$259:$YM$285,MATCH($B27,'Aceite Virgen'!$A$259:$A$285,0),MATCH(J$5,'Aceite Virgen'!$A$259:$YM$259,0))</f>
        <v>0.57000000000000006</v>
      </c>
      <c r="K27" s="40">
        <f t="array" ref="K27">INDEX('Aceite Virgen'!$A$259:$YM$285,MATCH($B27,'Aceite Virgen'!$A$259:$A$285,0),MATCH(K$5,'Aceite Virgen'!$A$259:$YM$259,0))</f>
        <v>1.24</v>
      </c>
      <c r="L27" s="40">
        <f t="array" ref="L27">INDEX('Aceite Virgen'!$A$259:$YM$285,MATCH($B27,'Aceite Virgen'!$A$259:$A$285,0),MATCH(L$5,'Aceite Virgen'!$A$259:$YM$259,0))</f>
        <v>0.16</v>
      </c>
      <c r="M27" s="40">
        <f t="array" ref="M27">INDEX('Aceite Virgen'!$A$259:$YM$285,MATCH($B27,'Aceite Virgen'!$A$259:$A$285,0),MATCH(M$5,'Aceite Virgen'!$A$259:$YM$259,0))</f>
        <v>0.55000000000000004</v>
      </c>
      <c r="N27" s="40">
        <f t="array" ref="N27">INDEX('Aceite Virgen'!$A$259:$YM$285,MATCH($B27,'Aceite Virgen'!$A$259:$A$285,0),MATCH(N$5,'Aceite Virgen'!$A$259:$YM$259,0))</f>
        <v>1.6</v>
      </c>
      <c r="O27" s="40">
        <f t="array" ref="O27">INDEX('Aceite Virgen'!$A$259:$YM$285,MATCH($B27,'Aceite Virgen'!$A$259:$A$285,0),MATCH(O$5,'Aceite Virgen'!$A$259:$YM$259,0))</f>
        <v>0.44</v>
      </c>
      <c r="P27" s="40">
        <f t="array" ref="P27">INDEX('Aceite Virgen'!$A$259:$YM$285,MATCH($B27,'Aceite Virgen'!$A$259:$A$285,0),MATCH(P$5,'Aceite Virgen'!$A$259:$YM$259,0))</f>
        <v>4.09</v>
      </c>
    </row>
    <row r="28" spans="2:16" x14ac:dyDescent="0.3">
      <c r="B28" s="19">
        <f t="shared" si="1"/>
        <v>4.5999999999999996</v>
      </c>
      <c r="C28" s="18">
        <f t="shared" si="2"/>
        <v>4.7</v>
      </c>
      <c r="E28" s="40">
        <f t="array" ref="E28">INDEX('Aceite Virgen'!$A$259:$YM$285,MATCH($B28,'Aceite Virgen'!$A$259:$A$285,0),MATCH(E$5,'Aceite Virgen'!$A$259:$YM$259,0))</f>
        <v>0.31</v>
      </c>
      <c r="F28" s="40">
        <f t="array" ref="F28">INDEX('Aceite Virgen'!$A$259:$YM$285,MATCH($B28,'Aceite Virgen'!$A$259:$A$285,0),MATCH(F$5,'Aceite Virgen'!$A$259:$YM$259,0))</f>
        <v>0.25</v>
      </c>
      <c r="G28" s="40">
        <f t="array" ref="G28">INDEX('Aceite Virgen'!$A$259:$YM$285,MATCH($B28,'Aceite Virgen'!$A$259:$A$285,0),MATCH(G$5,'Aceite Virgen'!$A$259:$YM$259,0))</f>
        <v>0.49</v>
      </c>
      <c r="H28" s="40">
        <f t="array" ref="H28">INDEX('Aceite Virgen'!$A$259:$YM$285,MATCH($B28,'Aceite Virgen'!$A$259:$A$285,0),MATCH(H$5,'Aceite Virgen'!$A$259:$YM$259,0))</f>
        <v>0.04</v>
      </c>
      <c r="I28" s="40">
        <f t="array" ref="I28">INDEX('Aceite Virgen'!$A$259:$YM$285,MATCH($B28,'Aceite Virgen'!$A$259:$A$285,0),MATCH(I$5,'Aceite Virgen'!$A$259:$YM$259,0))</f>
        <v>0.66999999999999993</v>
      </c>
      <c r="J28" s="40">
        <f t="array" ref="J28">INDEX('Aceite Virgen'!$A$259:$YM$285,MATCH($B28,'Aceite Virgen'!$A$259:$A$285,0),MATCH(J$5,'Aceite Virgen'!$A$259:$YM$259,0))</f>
        <v>0.06</v>
      </c>
      <c r="K28" s="40">
        <f t="array" ref="K28">INDEX('Aceite Virgen'!$A$259:$YM$285,MATCH($B28,'Aceite Virgen'!$A$259:$A$285,0),MATCH(K$5,'Aceite Virgen'!$A$259:$YM$259,0))</f>
        <v>0.64</v>
      </c>
      <c r="L28" s="40">
        <f t="array" ref="L28">INDEX('Aceite Virgen'!$A$259:$YM$285,MATCH($B28,'Aceite Virgen'!$A$259:$A$285,0),MATCH(L$5,'Aceite Virgen'!$A$259:$YM$259,0))</f>
        <v>0.84000000000000008</v>
      </c>
      <c r="M28" s="40">
        <f t="array" ref="M28">INDEX('Aceite Virgen'!$A$259:$YM$285,MATCH($B28,'Aceite Virgen'!$A$259:$A$285,0),MATCH(M$5,'Aceite Virgen'!$A$259:$YM$259,0))</f>
        <v>0.35</v>
      </c>
      <c r="N28" s="40">
        <f t="array" ref="N28">INDEX('Aceite Virgen'!$A$259:$YM$285,MATCH($B28,'Aceite Virgen'!$A$259:$A$285,0),MATCH(N$5,'Aceite Virgen'!$A$259:$YM$259,0))</f>
        <v>0.67</v>
      </c>
      <c r="O28" s="40">
        <f t="array" ref="O28">INDEX('Aceite Virgen'!$A$259:$YM$285,MATCH($B28,'Aceite Virgen'!$A$259:$A$285,0),MATCH(O$5,'Aceite Virgen'!$A$259:$YM$259,0))</f>
        <v>1.35</v>
      </c>
      <c r="P28" s="40">
        <f t="array" ref="P28">INDEX('Aceite Virgen'!$A$259:$YM$285,MATCH($B28,'Aceite Virgen'!$A$259:$A$285,0),MATCH(P$5,'Aceite Virgen'!$A$259:$YM$259,0))</f>
        <v>0.25</v>
      </c>
    </row>
    <row r="29" spans="2:16" x14ac:dyDescent="0.3">
      <c r="B29" s="19">
        <f t="shared" si="1"/>
        <v>4.7</v>
      </c>
      <c r="C29" s="18">
        <f t="shared" si="2"/>
        <v>4.8</v>
      </c>
      <c r="E29" s="40">
        <f t="array" ref="E29">INDEX('Aceite Virgen'!$A$259:$YM$285,MATCH($B29,'Aceite Virgen'!$A$259:$A$285,0),MATCH(E$5,'Aceite Virgen'!$A$259:$YM$259,0))</f>
        <v>1.78</v>
      </c>
      <c r="F29" s="40">
        <f t="array" ref="F29">INDEX('Aceite Virgen'!$A$259:$YM$285,MATCH($B29,'Aceite Virgen'!$A$259:$A$285,0),MATCH(F$5,'Aceite Virgen'!$A$259:$YM$259,0))</f>
        <v>1.52</v>
      </c>
      <c r="G29" s="40">
        <f t="array" ref="G29">INDEX('Aceite Virgen'!$A$259:$YM$285,MATCH($B29,'Aceite Virgen'!$A$259:$A$285,0),MATCH(G$5,'Aceite Virgen'!$A$259:$YM$259,0))</f>
        <v>3.08</v>
      </c>
      <c r="H29" s="40">
        <f t="array" ref="H29">INDEX('Aceite Virgen'!$A$259:$YM$285,MATCH($B29,'Aceite Virgen'!$A$259:$A$285,0),MATCH(H$5,'Aceite Virgen'!$A$259:$YM$259,0))</f>
        <v>1.77</v>
      </c>
      <c r="I29" s="40">
        <f t="array" ref="I29">INDEX('Aceite Virgen'!$A$259:$YM$285,MATCH($B29,'Aceite Virgen'!$A$259:$A$285,0),MATCH(I$5,'Aceite Virgen'!$A$259:$YM$259,0))</f>
        <v>0.78</v>
      </c>
      <c r="J29" s="40">
        <f t="array" ref="J29">INDEX('Aceite Virgen'!$A$259:$YM$285,MATCH($B29,'Aceite Virgen'!$A$259:$A$285,0),MATCH(J$5,'Aceite Virgen'!$A$259:$YM$259,0))</f>
        <v>3.58</v>
      </c>
      <c r="K29" s="40">
        <f t="array" ref="K29">INDEX('Aceite Virgen'!$A$259:$YM$285,MATCH($B29,'Aceite Virgen'!$A$259:$A$285,0),MATCH(K$5,'Aceite Virgen'!$A$259:$YM$259,0))</f>
        <v>2.86</v>
      </c>
      <c r="L29" s="40">
        <f t="array" ref="L29">INDEX('Aceite Virgen'!$A$259:$YM$285,MATCH($B29,'Aceite Virgen'!$A$259:$A$285,0),MATCH(L$5,'Aceite Virgen'!$A$259:$YM$259,0))</f>
        <v>3.33</v>
      </c>
      <c r="M29" s="40">
        <f t="array" ref="M29">INDEX('Aceite Virgen'!$A$259:$YM$285,MATCH($B29,'Aceite Virgen'!$A$259:$A$285,0),MATCH(M$5,'Aceite Virgen'!$A$259:$YM$259,0))</f>
        <v>2.91</v>
      </c>
      <c r="N29" s="40">
        <f t="array" ref="N29">INDEX('Aceite Virgen'!$A$259:$YM$285,MATCH($B29,'Aceite Virgen'!$A$259:$A$285,0),MATCH(N$5,'Aceite Virgen'!$A$259:$YM$259,0))</f>
        <v>7.07</v>
      </c>
      <c r="O29" s="40">
        <f t="array" ref="O29">INDEX('Aceite Virgen'!$A$259:$YM$285,MATCH($B29,'Aceite Virgen'!$A$259:$A$285,0),MATCH(O$5,'Aceite Virgen'!$A$259:$YM$259,0))</f>
        <v>5.48</v>
      </c>
      <c r="P29" s="40">
        <f t="array" ref="P29">INDEX('Aceite Virgen'!$A$259:$YM$285,MATCH($B29,'Aceite Virgen'!$A$259:$A$285,0),MATCH(P$5,'Aceite Virgen'!$A$259:$YM$259,0))</f>
        <v>6.69</v>
      </c>
    </row>
    <row r="30" spans="2:16" x14ac:dyDescent="0.3">
      <c r="B30" s="19">
        <f t="shared" si="1"/>
        <v>4.8</v>
      </c>
      <c r="C30" s="18">
        <f t="shared" si="2"/>
        <v>4.9000000000000004</v>
      </c>
      <c r="E30" s="40">
        <f t="array" ref="E30">INDEX('Aceite Virgen'!$A$259:$YM$285,MATCH($B30,'Aceite Virgen'!$A$259:$A$285,0),MATCH(E$5,'Aceite Virgen'!$A$259:$YM$259,0))</f>
        <v>0.26</v>
      </c>
      <c r="F30" s="40">
        <f t="array" ref="F30">INDEX('Aceite Virgen'!$A$259:$YM$285,MATCH($B30,'Aceite Virgen'!$A$259:$A$285,0),MATCH(F$5,'Aceite Virgen'!$A$259:$YM$259,0))</f>
        <v>0.5</v>
      </c>
      <c r="G30" s="40">
        <f t="array" ref="G30">INDEX('Aceite Virgen'!$A$259:$YM$285,MATCH($B30,'Aceite Virgen'!$A$259:$A$285,0),MATCH(G$5,'Aceite Virgen'!$A$259:$YM$259,0))</f>
        <v>0.16</v>
      </c>
      <c r="H30" s="40">
        <f t="array" ref="H30">INDEX('Aceite Virgen'!$A$259:$YM$285,MATCH($B30,'Aceite Virgen'!$A$259:$A$285,0),MATCH(H$5,'Aceite Virgen'!$A$259:$YM$259,0))</f>
        <v>0.88</v>
      </c>
      <c r="I30" s="40">
        <f t="array" ref="I30">INDEX('Aceite Virgen'!$A$259:$YM$285,MATCH($B30,'Aceite Virgen'!$A$259:$A$285,0),MATCH(I$5,'Aceite Virgen'!$A$259:$YM$259,0))</f>
        <v>0</v>
      </c>
      <c r="J30" s="40">
        <f t="array" ref="J30">INDEX('Aceite Virgen'!$A$259:$YM$285,MATCH($B30,'Aceite Virgen'!$A$259:$A$285,0),MATCH(J$5,'Aceite Virgen'!$A$259:$YM$259,0))</f>
        <v>0.32</v>
      </c>
      <c r="K30" s="40">
        <f t="array" ref="K30">INDEX('Aceite Virgen'!$A$259:$YM$285,MATCH($B30,'Aceite Virgen'!$A$259:$A$285,0),MATCH(K$5,'Aceite Virgen'!$A$259:$YM$259,0))</f>
        <v>0.26</v>
      </c>
      <c r="L30" s="40">
        <f t="array" ref="L30">INDEX('Aceite Virgen'!$A$259:$YM$285,MATCH($B30,'Aceite Virgen'!$A$259:$A$285,0),MATCH(L$5,'Aceite Virgen'!$A$259:$YM$259,0))</f>
        <v>0.4</v>
      </c>
      <c r="M30" s="40">
        <f t="array" ref="M30">INDEX('Aceite Virgen'!$A$259:$YM$285,MATCH($B30,'Aceite Virgen'!$A$259:$A$285,0),MATCH(M$5,'Aceite Virgen'!$A$259:$YM$259,0))</f>
        <v>0.34</v>
      </c>
      <c r="N30" s="40">
        <f t="array" ref="N30">INDEX('Aceite Virgen'!$A$259:$YM$285,MATCH($B30,'Aceite Virgen'!$A$259:$A$285,0),MATCH(N$5,'Aceite Virgen'!$A$259:$YM$259,0))</f>
        <v>0</v>
      </c>
      <c r="O30" s="40">
        <f t="array" ref="O30">INDEX('Aceite Virgen'!$A$259:$YM$285,MATCH($B30,'Aceite Virgen'!$A$259:$A$285,0),MATCH(O$5,'Aceite Virgen'!$A$259:$YM$259,0))</f>
        <v>0</v>
      </c>
      <c r="P30" s="40">
        <f t="array" ref="P30">INDEX('Aceite Virgen'!$A$259:$YM$285,MATCH($B30,'Aceite Virgen'!$A$259:$A$285,0),MATCH(P$5,'Aceite Virgen'!$A$259:$YM$259,0))</f>
        <v>0</v>
      </c>
    </row>
    <row r="31" spans="2:16" x14ac:dyDescent="0.3">
      <c r="B31" s="19">
        <f t="shared" si="1"/>
        <v>4.9000000000000004</v>
      </c>
      <c r="C31" s="18">
        <f t="shared" si="2"/>
        <v>5</v>
      </c>
      <c r="E31" s="40">
        <f t="array" ref="E31">INDEX('Aceite Virgen'!$A$259:$YM$285,MATCH($B31,'Aceite Virgen'!$A$259:$A$285,0),MATCH(E$5,'Aceite Virgen'!$A$259:$YM$259,0))</f>
        <v>2.1</v>
      </c>
      <c r="F31" s="40">
        <f t="array" ref="F31">INDEX('Aceite Virgen'!$A$259:$YM$285,MATCH($B31,'Aceite Virgen'!$A$259:$A$285,0),MATCH(F$5,'Aceite Virgen'!$A$259:$YM$259,0))</f>
        <v>0.76</v>
      </c>
      <c r="G31" s="40">
        <f t="array" ref="G31">INDEX('Aceite Virgen'!$A$259:$YM$285,MATCH($B31,'Aceite Virgen'!$A$259:$A$285,0),MATCH(G$5,'Aceite Virgen'!$A$259:$YM$259,0))</f>
        <v>0.16</v>
      </c>
      <c r="H31" s="40">
        <f t="array" ref="H31">INDEX('Aceite Virgen'!$A$259:$YM$285,MATCH($B31,'Aceite Virgen'!$A$259:$A$285,0),MATCH(H$5,'Aceite Virgen'!$A$259:$YM$259,0))</f>
        <v>0.05</v>
      </c>
      <c r="I31" s="40">
        <f t="array" ref="I31">INDEX('Aceite Virgen'!$A$259:$YM$285,MATCH($B31,'Aceite Virgen'!$A$259:$A$285,0),MATCH(I$5,'Aceite Virgen'!$A$259:$YM$259,0))</f>
        <v>0.14000000000000001</v>
      </c>
      <c r="J31" s="40">
        <f t="array" ref="J31">INDEX('Aceite Virgen'!$A$259:$YM$285,MATCH($B31,'Aceite Virgen'!$A$259:$A$285,0),MATCH(J$5,'Aceite Virgen'!$A$259:$YM$259,0))</f>
        <v>0.21000000000000002</v>
      </c>
      <c r="K31" s="40">
        <f t="array" ref="K31">INDEX('Aceite Virgen'!$A$259:$YM$285,MATCH($B31,'Aceite Virgen'!$A$259:$A$285,0),MATCH(K$5,'Aceite Virgen'!$A$259:$YM$259,0))</f>
        <v>0.38</v>
      </c>
      <c r="L31" s="40">
        <f t="array" ref="L31">INDEX('Aceite Virgen'!$A$259:$YM$285,MATCH($B31,'Aceite Virgen'!$A$259:$A$285,0),MATCH(L$5,'Aceite Virgen'!$A$259:$YM$259,0))</f>
        <v>0</v>
      </c>
      <c r="M31" s="40">
        <f t="array" ref="M31">INDEX('Aceite Virgen'!$A$259:$YM$285,MATCH($B31,'Aceite Virgen'!$A$259:$A$285,0),MATCH(M$5,'Aceite Virgen'!$A$259:$YM$259,0))</f>
        <v>0.61</v>
      </c>
      <c r="N31" s="40">
        <f t="array" ref="N31">INDEX('Aceite Virgen'!$A$259:$YM$285,MATCH($B31,'Aceite Virgen'!$A$259:$A$285,0),MATCH(N$5,'Aceite Virgen'!$A$259:$YM$259,0))</f>
        <v>0.21</v>
      </c>
      <c r="O31" s="40">
        <f t="array" ref="O31">INDEX('Aceite Virgen'!$A$259:$YM$285,MATCH($B31,'Aceite Virgen'!$A$259:$A$285,0),MATCH(O$5,'Aceite Virgen'!$A$259:$YM$259,0))</f>
        <v>0.89</v>
      </c>
      <c r="P31" s="40">
        <f t="array" ref="P31">INDEX('Aceite Virgen'!$A$259:$YM$285,MATCH($B31,'Aceite Virgen'!$A$259:$A$285,0),MATCH(P$5,'Aceite Virgen'!$A$259:$YM$259,0))</f>
        <v>2.87</v>
      </c>
    </row>
    <row r="32" spans="2:16" x14ac:dyDescent="0.3">
      <c r="B32" s="19">
        <f t="shared" si="1"/>
        <v>5</v>
      </c>
      <c r="C32" s="18">
        <f t="shared" si="2"/>
        <v>5.0999999999999996</v>
      </c>
      <c r="E32" s="40">
        <f t="array" ref="E32">INDEX('Aceite Virgen'!$A$259:$YM$285,MATCH($B32,'Aceite Virgen'!$A$259:$A$285,0),MATCH(E$5,'Aceite Virgen'!$A$259:$YM$259,0))</f>
        <v>0.34</v>
      </c>
      <c r="F32" s="40">
        <f t="array" ref="F32">INDEX('Aceite Virgen'!$A$259:$YM$285,MATCH($B32,'Aceite Virgen'!$A$259:$A$285,0),MATCH(F$5,'Aceite Virgen'!$A$259:$YM$259,0))</f>
        <v>0</v>
      </c>
      <c r="G32" s="40">
        <f t="array" ref="G32">INDEX('Aceite Virgen'!$A$259:$YM$285,MATCH($B32,'Aceite Virgen'!$A$259:$A$285,0),MATCH(G$5,'Aceite Virgen'!$A$259:$YM$259,0))</f>
        <v>0</v>
      </c>
      <c r="H32" s="40">
        <f t="array" ref="H32">INDEX('Aceite Virgen'!$A$259:$YM$285,MATCH($B32,'Aceite Virgen'!$A$259:$A$285,0),MATCH(H$5,'Aceite Virgen'!$A$259:$YM$259,0))</f>
        <v>0</v>
      </c>
      <c r="I32" s="40">
        <f t="array" ref="I32">INDEX('Aceite Virgen'!$A$259:$YM$285,MATCH($B32,'Aceite Virgen'!$A$259:$A$285,0),MATCH(I$5,'Aceite Virgen'!$A$259:$YM$259,0))</f>
        <v>0.28000000000000003</v>
      </c>
      <c r="J32" s="40">
        <f t="array" ref="J32">INDEX('Aceite Virgen'!$A$259:$YM$285,MATCH($B32,'Aceite Virgen'!$A$259:$A$285,0),MATCH(J$5,'Aceite Virgen'!$A$259:$YM$259,0))</f>
        <v>0</v>
      </c>
      <c r="K32" s="40">
        <f t="array" ref="K32">INDEX('Aceite Virgen'!$A$259:$YM$285,MATCH($B32,'Aceite Virgen'!$A$259:$A$285,0),MATCH(K$5,'Aceite Virgen'!$A$259:$YM$259,0))</f>
        <v>0.12</v>
      </c>
      <c r="L32" s="40">
        <f t="array" ref="L32">INDEX('Aceite Virgen'!$A$259:$YM$285,MATCH($B32,'Aceite Virgen'!$A$259:$A$285,0),MATCH(L$5,'Aceite Virgen'!$A$259:$YM$259,0))</f>
        <v>7.0000000000000007E-2</v>
      </c>
      <c r="M32" s="40">
        <f t="array" ref="M32">INDEX('Aceite Virgen'!$A$259:$YM$285,MATCH($B32,'Aceite Virgen'!$A$259:$A$285,0),MATCH(M$5,'Aceite Virgen'!$A$259:$YM$259,0))</f>
        <v>0</v>
      </c>
      <c r="N32" s="40">
        <f t="array" ref="N32">INDEX('Aceite Virgen'!$A$259:$YM$285,MATCH($B32,'Aceite Virgen'!$A$259:$A$285,0),MATCH(N$5,'Aceite Virgen'!$A$259:$YM$259,0))</f>
        <v>0</v>
      </c>
      <c r="O32" s="40">
        <f t="array" ref="O32">INDEX('Aceite Virgen'!$A$259:$YM$285,MATCH($B32,'Aceite Virgen'!$A$259:$A$285,0),MATCH(O$5,'Aceite Virgen'!$A$259:$YM$259,0))</f>
        <v>0</v>
      </c>
      <c r="P32" s="40">
        <f t="array" ref="P32">INDEX('Aceite Virgen'!$A$259:$YM$285,MATCH($B32,'Aceite Virgen'!$A$259:$A$285,0),MATCH(P$5,'Aceite Virgen'!$A$259:$YM$259,0))</f>
        <v>0</v>
      </c>
    </row>
    <row r="33" spans="2:16" x14ac:dyDescent="0.3">
      <c r="B33" s="54">
        <f t="shared" si="1"/>
        <v>5.0999999999999996</v>
      </c>
      <c r="C33" s="18"/>
      <c r="E33" s="40">
        <f t="array" ref="E33">INDEX('Aceite Virgen'!$A$259:$YM$285,MATCH($B33,'Aceite Virgen'!$A$259:$A$285,0),MATCH(E$5,'Aceite Virgen'!$A$259:$YM$259,0))</f>
        <v>4.22</v>
      </c>
      <c r="F33" s="40">
        <f t="array" ref="F33">INDEX('Aceite Virgen'!$A$259:$YM$285,MATCH($B33,'Aceite Virgen'!$A$259:$A$285,0),MATCH(F$5,'Aceite Virgen'!$A$259:$YM$259,0))</f>
        <v>6.85</v>
      </c>
      <c r="G33" s="40">
        <f t="array" ref="G33">INDEX('Aceite Virgen'!$A$259:$YM$285,MATCH($B33,'Aceite Virgen'!$A$259:$A$285,0),MATCH(G$5,'Aceite Virgen'!$A$259:$YM$259,0))</f>
        <v>6.18</v>
      </c>
      <c r="H33" s="40">
        <f t="array" ref="H33">INDEX('Aceite Virgen'!$A$259:$YM$285,MATCH($B33,'Aceite Virgen'!$A$259:$A$285,0),MATCH(H$5,'Aceite Virgen'!$A$259:$YM$259,0))</f>
        <v>3.75</v>
      </c>
      <c r="I33" s="40">
        <f t="array" ref="I33">INDEX('Aceite Virgen'!$A$259:$YM$285,MATCH($B33,'Aceite Virgen'!$A$259:$A$285,0),MATCH(I$5,'Aceite Virgen'!$A$259:$YM$259,0))</f>
        <v>4.8</v>
      </c>
      <c r="J33" s="40">
        <f t="array" ref="J33">INDEX('Aceite Virgen'!$A$259:$YM$285,MATCH($B33,'Aceite Virgen'!$A$259:$A$285,0),MATCH(J$5,'Aceite Virgen'!$A$259:$YM$259,0))</f>
        <v>4.8499999999999996</v>
      </c>
      <c r="K33" s="40">
        <f t="array" ref="K33">INDEX('Aceite Virgen'!$A$259:$YM$285,MATCH($B33,'Aceite Virgen'!$A$259:$A$285,0),MATCH(K$5,'Aceite Virgen'!$A$259:$YM$259,0))</f>
        <v>5.7299999999999995</v>
      </c>
      <c r="L33" s="40">
        <f t="array" ref="L33">INDEX('Aceite Virgen'!$A$259:$YM$285,MATCH($B33,'Aceite Virgen'!$A$259:$A$285,0),MATCH(L$5,'Aceite Virgen'!$A$259:$YM$259,0))</f>
        <v>6</v>
      </c>
      <c r="M33" s="40">
        <f t="array" ref="M33">INDEX('Aceite Virgen'!$A$259:$YM$285,MATCH($B33,'Aceite Virgen'!$A$259:$A$285,0),MATCH(M$5,'Aceite Virgen'!$A$259:$YM$259,0))</f>
        <v>6.26</v>
      </c>
      <c r="N33" s="40">
        <f t="array" ref="N33">INDEX('Aceite Virgen'!$A$259:$YM$285,MATCH($B33,'Aceite Virgen'!$A$259:$A$285,0),MATCH(N$5,'Aceite Virgen'!$A$259:$YM$259,0))</f>
        <v>9.1</v>
      </c>
      <c r="O33" s="40">
        <f t="array" ref="O33">INDEX('Aceite Virgen'!$A$259:$YM$285,MATCH($B33,'Aceite Virgen'!$A$259:$A$285,0),MATCH(O$5,'Aceite Virgen'!$A$259:$YM$259,0))</f>
        <v>9.68</v>
      </c>
      <c r="P33" s="40">
        <f t="array" ref="P33">INDEX('Aceite Virgen'!$A$259:$YM$285,MATCH($B33,'Aceite Virgen'!$A$259:$A$285,0),MATCH(P$5,'Aceite Virgen'!$A$259:$YM$259,0))</f>
        <v>6.8899999999999988</v>
      </c>
    </row>
    <row r="34" spans="2:16" x14ac:dyDescent="0.3">
      <c r="P34" s="38"/>
    </row>
    <row r="35" spans="2:16" x14ac:dyDescent="0.3">
      <c r="E35" s="40">
        <f>SUM(E10:E34)</f>
        <v>100.01</v>
      </c>
      <c r="F35" s="40">
        <f t="shared" ref="F35:P35" si="3">SUM(F10:F34)</f>
        <v>99.990000000000009</v>
      </c>
      <c r="G35" s="40">
        <f t="shared" si="3"/>
        <v>99.95999999999998</v>
      </c>
      <c r="H35" s="40">
        <f t="shared" si="3"/>
        <v>100.03999999999999</v>
      </c>
      <c r="I35" s="40">
        <f t="shared" si="3"/>
        <v>100</v>
      </c>
      <c r="J35" s="40">
        <f t="shared" si="3"/>
        <v>99.999999999999972</v>
      </c>
      <c r="K35" s="40">
        <f t="shared" si="3"/>
        <v>99.98</v>
      </c>
      <c r="L35" s="40">
        <f t="shared" si="3"/>
        <v>100.01999999999998</v>
      </c>
      <c r="M35" s="40">
        <f t="shared" si="3"/>
        <v>100.02</v>
      </c>
      <c r="N35" s="40">
        <f t="shared" si="3"/>
        <v>99.99</v>
      </c>
      <c r="O35" s="40">
        <f t="shared" si="3"/>
        <v>100.00999999999999</v>
      </c>
      <c r="P35" s="40">
        <f t="shared" si="3"/>
        <v>100.01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C2" sqref="C2"/>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OCTUBRE 17T.España</v>
      </c>
      <c r="F5" s="39" t="str">
        <f t="shared" si="0"/>
        <v xml:space="preserve"> NOVIEMBRE 17T.España</v>
      </c>
      <c r="G5" s="39" t="str">
        <f t="shared" si="0"/>
        <v xml:space="preserve"> DICIEMBRE 17T.España</v>
      </c>
      <c r="H5" s="39" t="str">
        <f t="shared" si="0"/>
        <v xml:space="preserve"> ENERO 18T.España</v>
      </c>
      <c r="I5" s="39" t="str">
        <f t="shared" si="0"/>
        <v xml:space="preserve"> FEBRERO 18T.España</v>
      </c>
      <c r="J5" s="39" t="str">
        <f t="shared" si="0"/>
        <v xml:space="preserve"> MARZO 18T.España</v>
      </c>
      <c r="K5" s="39" t="str">
        <f t="shared" si="0"/>
        <v xml:space="preserve"> ABRIL 18T.España</v>
      </c>
      <c r="L5" s="39" t="str">
        <f t="shared" si="0"/>
        <v xml:space="preserve"> MAYO 18T.España</v>
      </c>
      <c r="M5" s="39" t="str">
        <f t="shared" si="0"/>
        <v xml:space="preserve"> JUNIO 18T.España</v>
      </c>
      <c r="N5" s="39" t="str">
        <f t="shared" si="0"/>
        <v xml:space="preserve"> JULIO 18T.España</v>
      </c>
      <c r="O5" s="39" t="str">
        <f t="shared" si="0"/>
        <v xml:space="preserve"> AGOSTO 18T.España</v>
      </c>
      <c r="P5" s="39" t="str">
        <f t="shared" si="0"/>
        <v xml:space="preserve"> SEPTIEMBRE 18T.España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Oliva'!$A$260:$YM$260,,MAX(IF('Aceite de Oliva'!$A$260:$YM$260&lt;&gt;"",COLUMN('Aceite de Oliva'!$A$260:$YM$260)))-(7*E8))</f>
        <v xml:space="preserve"> OCTUBRE 17</v>
      </c>
      <c r="F9" s="6" t="str">
        <f t="array" ref="F9">INDEX('Aceite de Oliva'!$A$260:$YM$260,,MAX(IF('Aceite de Oliva'!$A$260:$YM$260&lt;&gt;"",COLUMN('Aceite de Oliva'!$A$260:$YM$260)))-(7*F8))</f>
        <v xml:space="preserve"> NOVIEMBRE 17</v>
      </c>
      <c r="G9" s="6" t="str">
        <f t="array" ref="G9">INDEX('Aceite de Oliva'!$A$260:$YM$260,,MAX(IF('Aceite de Oliva'!$A$260:$YM$260&lt;&gt;"",COLUMN('Aceite de Oliva'!$A$260:$YM$260)))-(7*G8))</f>
        <v xml:space="preserve"> DICIEMBRE 17</v>
      </c>
      <c r="H9" s="6" t="str">
        <f t="array" ref="H9">INDEX('Aceite de Oliva'!$A$260:$YM$260,,MAX(IF('Aceite de Oliva'!$A$260:$YM$260&lt;&gt;"",COLUMN('Aceite de Oliva'!$A$260:$YM$260)))-(7*H8))</f>
        <v xml:space="preserve"> ENERO 18</v>
      </c>
      <c r="I9" s="6" t="str">
        <f t="array" ref="I9">INDEX('Aceite de Oliva'!$A$260:$YM$260,,MAX(IF('Aceite de Oliva'!$A$260:$YM$260&lt;&gt;"",COLUMN('Aceite de Oliva'!$A$260:$YM$260)))-(7*I8))</f>
        <v xml:space="preserve"> FEBRERO 18</v>
      </c>
      <c r="J9" s="6" t="str">
        <f t="array" ref="J9">INDEX('Aceite de Oliva'!$A$260:$YM$260,,MAX(IF('Aceite de Oliva'!$A$260:$YM$260&lt;&gt;"",COLUMN('Aceite de Oliva'!$A$260:$YM$260)))-(7*J8))</f>
        <v xml:space="preserve"> MARZO 18</v>
      </c>
      <c r="K9" s="6" t="str">
        <f t="array" ref="K9">INDEX('Aceite de Oliva'!$A$260:$YM$260,,MAX(IF('Aceite de Oliva'!$A$260:$YM$260&lt;&gt;"",COLUMN('Aceite de Oliva'!$A$260:$YM$260)))-(7*K8))</f>
        <v xml:space="preserve"> ABRIL 18</v>
      </c>
      <c r="L9" s="6" t="str">
        <f t="array" ref="L9">INDEX('Aceite de Oliva'!$A$260:$YM$260,,MAX(IF('Aceite de Oliva'!$A$260:$YM$260&lt;&gt;"",COLUMN('Aceite de Oliva'!$A$260:$YM$260)))-(7*L8))</f>
        <v xml:space="preserve"> MAYO 18</v>
      </c>
      <c r="M9" s="6" t="str">
        <f t="array" ref="M9">INDEX('Aceite de Oliva'!$A$260:$YM$260,,MAX(IF('Aceite de Oliva'!$A$260:$YM$260&lt;&gt;"",COLUMN('Aceite de Oliva'!$A$260:$YM$260)))-(7*M8))</f>
        <v xml:space="preserve"> JUNIO 18</v>
      </c>
      <c r="N9" s="6" t="str">
        <f t="array" ref="N9">INDEX('Aceite de Oliva'!$A$260:$YM$260,,MAX(IF('Aceite de Oliva'!$A$260:$YM$260&lt;&gt;"",COLUMN('Aceite de Oliva'!$A$260:$YM$260)))-(7*N8))</f>
        <v xml:space="preserve"> JULIO 18</v>
      </c>
      <c r="O9" s="6" t="str">
        <f t="array" ref="O9">INDEX('Aceite de Oliva'!$A$260:$YM$260,,MAX(IF('Aceite de Oliva'!$A$260:$YM$260&lt;&gt;"",COLUMN('Aceite de Oliva'!$A$260:$YM$260)))-(7*O8))</f>
        <v xml:space="preserve"> AGOSTO 18</v>
      </c>
      <c r="P9" t="str">
        <f t="array" ref="P9">INDEX('Aceite de Oliva'!$A$260:$YM$260,,MAX(IF('Aceite de Oliva'!$A$260:$YM$260&lt;&gt;"",COLUMN('Aceite de Oliva'!$A$260:$YM$260))))</f>
        <v xml:space="preserve"> SEPTIEMBRE 18</v>
      </c>
    </row>
    <row r="10" spans="1:17" x14ac:dyDescent="0.3">
      <c r="B10" s="15"/>
      <c r="C10" s="24">
        <v>2.2999999999999998</v>
      </c>
      <c r="E10" s="40">
        <f>INDEX('Aceite de Oliva'!$A$259:$YM$285,MATCH($B10,'Aceite de Oliva'!$A$259:$A$285,0),MATCH(E$5,'Aceite de Oliva'!$A$259:$YM$259,0))</f>
        <v>0.19</v>
      </c>
      <c r="F10" s="40">
        <f>INDEX('Aceite de Oliva'!$A$259:$YM$285,MATCH($B10,'Aceite de Oliva'!$A$259:$A$285,0),MATCH(F$5,'Aceite de Oliva'!$A$259:$YM$259,0))</f>
        <v>1.3299999999999998</v>
      </c>
      <c r="G10" s="40">
        <f>INDEX('Aceite de Oliva'!$A$259:$YM$285,MATCH($B10,'Aceite de Oliva'!$A$259:$A$285,0),MATCH(G$5,'Aceite de Oliva'!$A$259:$YM$259,0))</f>
        <v>2.02</v>
      </c>
      <c r="H10" s="40">
        <f>INDEX('Aceite de Oliva'!$A$259:$YM$285,MATCH($B10,'Aceite de Oliva'!$A$259:$A$285,0),MATCH(H$5,'Aceite de Oliva'!$A$259:$YM$259,0))</f>
        <v>1.07</v>
      </c>
      <c r="I10" s="40">
        <f>INDEX('Aceite de Oliva'!$A$259:$YM$285,MATCH($B10,'Aceite de Oliva'!$A$259:$A$285,0),MATCH(I$5,'Aceite de Oliva'!$A$259:$YM$259,0))</f>
        <v>0.75</v>
      </c>
      <c r="J10" s="40">
        <f>INDEX('Aceite de Oliva'!$A$259:$YM$285,MATCH($B10,'Aceite de Oliva'!$A$259:$A$285,0),MATCH(J$5,'Aceite de Oliva'!$A$259:$YM$259,0))</f>
        <v>0.63</v>
      </c>
      <c r="K10" s="40">
        <f>INDEX('Aceite de Oliva'!$A$259:$YM$285,MATCH($B10,'Aceite de Oliva'!$A$259:$A$285,0),MATCH(K$5,'Aceite de Oliva'!$A$259:$YM$259,0))</f>
        <v>1.04</v>
      </c>
      <c r="L10" s="40">
        <f>INDEX('Aceite de Oliva'!$A$259:$YM$285,MATCH($B10,'Aceite de Oliva'!$A$259:$A$285,0),MATCH(L$5,'Aceite de Oliva'!$A$259:$YM$259,0))</f>
        <v>0.84000000000000008</v>
      </c>
      <c r="M10" s="40">
        <f>INDEX('Aceite de Oliva'!$A$259:$YM$285,MATCH($B10,'Aceite de Oliva'!$A$259:$A$285,0),MATCH(M$5,'Aceite de Oliva'!$A$259:$YM$259,0))</f>
        <v>0.78000000000000014</v>
      </c>
      <c r="N10" s="40">
        <f>INDEX('Aceite de Oliva'!$A$259:$YM$285,MATCH($B10,'Aceite de Oliva'!$A$259:$A$285,0),MATCH(N$5,'Aceite de Oliva'!$A$259:$YM$259,0))</f>
        <v>0.37</v>
      </c>
      <c r="O10" s="40">
        <f>INDEX('Aceite de Oliva'!$A$259:$YM$285,MATCH($B10,'Aceite de Oliva'!$A$259:$A$285,0),MATCH(O$5,'Aceite de Oliva'!$A$259:$YM$259,0))</f>
        <v>0.79999999999999993</v>
      </c>
      <c r="P10" s="40">
        <f>INDEX('Aceite de Oliva'!$A$259:$YM$285,MATCH($B10,'Aceite de Oliva'!$A$259:$A$285,0),MATCH(P$5,'Aceite de Oliva'!$A$259:$YM$259,0))</f>
        <v>0.33</v>
      </c>
    </row>
    <row r="11" spans="1:17" x14ac:dyDescent="0.3">
      <c r="A11" s="6"/>
      <c r="B11" s="16">
        <f t="shared" ref="B11:B33" si="1">C10</f>
        <v>2.2999999999999998</v>
      </c>
      <c r="C11" s="17">
        <f t="shared" ref="C11:C32" si="2">B11+$C$7</f>
        <v>2.4</v>
      </c>
      <c r="E11" s="40">
        <f>INDEX('Aceite de Oliva'!$A$259:$YM$285,MATCH($B11,'Aceite de Oliva'!$A$259:$A$285,0),MATCH(E$5,'Aceite de Oliva'!$A$259:$YM$259,0))</f>
        <v>0.49</v>
      </c>
      <c r="F11" s="40">
        <f>INDEX('Aceite de Oliva'!$A$259:$YM$285,MATCH($B11,'Aceite de Oliva'!$A$259:$A$285,0),MATCH(F$5,'Aceite de Oliva'!$A$259:$YM$259,0))</f>
        <v>0.26</v>
      </c>
      <c r="G11" s="40">
        <f>INDEX('Aceite de Oliva'!$A$259:$YM$285,MATCH($B11,'Aceite de Oliva'!$A$259:$A$285,0),MATCH(G$5,'Aceite de Oliva'!$A$259:$YM$259,0))</f>
        <v>0.23</v>
      </c>
      <c r="H11" s="40">
        <f>INDEX('Aceite de Oliva'!$A$259:$YM$285,MATCH($B11,'Aceite de Oliva'!$A$259:$A$285,0),MATCH(H$5,'Aceite de Oliva'!$A$259:$YM$259,0))</f>
        <v>0.28000000000000003</v>
      </c>
      <c r="I11" s="40">
        <f>INDEX('Aceite de Oliva'!$A$259:$YM$285,MATCH($B11,'Aceite de Oliva'!$A$259:$A$285,0),MATCH(I$5,'Aceite de Oliva'!$A$259:$YM$259,0))</f>
        <v>0.33</v>
      </c>
      <c r="J11" s="40">
        <f>INDEX('Aceite de Oliva'!$A$259:$YM$285,MATCH($B11,'Aceite de Oliva'!$A$259:$A$285,0),MATCH(J$5,'Aceite de Oliva'!$A$259:$YM$259,0))</f>
        <v>0.15</v>
      </c>
      <c r="K11" s="40">
        <f>INDEX('Aceite de Oliva'!$A$259:$YM$285,MATCH($B11,'Aceite de Oliva'!$A$259:$A$285,0),MATCH(K$5,'Aceite de Oliva'!$A$259:$YM$259,0))</f>
        <v>0.4</v>
      </c>
      <c r="L11" s="40">
        <f>INDEX('Aceite de Oliva'!$A$259:$YM$285,MATCH($B11,'Aceite de Oliva'!$A$259:$A$285,0),MATCH(L$5,'Aceite de Oliva'!$A$259:$YM$259,0))</f>
        <v>0.53</v>
      </c>
      <c r="M11" s="40">
        <f>INDEX('Aceite de Oliva'!$A$259:$YM$285,MATCH($B11,'Aceite de Oliva'!$A$259:$A$285,0),MATCH(M$5,'Aceite de Oliva'!$A$259:$YM$259,0))</f>
        <v>0.24</v>
      </c>
      <c r="N11" s="40">
        <f>INDEX('Aceite de Oliva'!$A$259:$YM$285,MATCH($B11,'Aceite de Oliva'!$A$259:$A$285,0),MATCH(N$5,'Aceite de Oliva'!$A$259:$YM$259,0))</f>
        <v>0.36</v>
      </c>
      <c r="O11" s="40">
        <f>INDEX('Aceite de Oliva'!$A$259:$YM$285,MATCH($B11,'Aceite de Oliva'!$A$259:$A$285,0),MATCH(O$5,'Aceite de Oliva'!$A$259:$YM$259,0))</f>
        <v>0.23</v>
      </c>
      <c r="P11" s="40">
        <f>INDEX('Aceite de Oliva'!$A$259:$YM$285,MATCH($B11,'Aceite de Oliva'!$A$259:$A$285,0),MATCH(P$5,'Aceite de Oliva'!$A$259:$YM$259,0))</f>
        <v>0.11</v>
      </c>
    </row>
    <row r="12" spans="1:17" x14ac:dyDescent="0.3">
      <c r="A12" s="6"/>
      <c r="B12" s="16">
        <f t="shared" si="1"/>
        <v>2.4</v>
      </c>
      <c r="C12" s="18">
        <f t="shared" si="2"/>
        <v>2.5</v>
      </c>
      <c r="E12" s="40">
        <f>INDEX('Aceite de Oliva'!$A$259:$YM$285,MATCH($B12,'Aceite de Oliva'!$A$259:$A$285,0),MATCH(E$5,'Aceite de Oliva'!$A$259:$YM$259,0))</f>
        <v>0.28000000000000003</v>
      </c>
      <c r="F12" s="40">
        <f>INDEX('Aceite de Oliva'!$A$259:$YM$285,MATCH($B12,'Aceite de Oliva'!$A$259:$A$285,0),MATCH(F$5,'Aceite de Oliva'!$A$259:$YM$259,0))</f>
        <v>0.26</v>
      </c>
      <c r="G12" s="40">
        <f>INDEX('Aceite de Oliva'!$A$259:$YM$285,MATCH($B12,'Aceite de Oliva'!$A$259:$A$285,0),MATCH(G$5,'Aceite de Oliva'!$A$259:$YM$259,0))</f>
        <v>0.68</v>
      </c>
      <c r="H12" s="40">
        <f>INDEX('Aceite de Oliva'!$A$259:$YM$285,MATCH($B12,'Aceite de Oliva'!$A$259:$A$285,0),MATCH(H$5,'Aceite de Oliva'!$A$259:$YM$259,0))</f>
        <v>0.51</v>
      </c>
      <c r="I12" s="40">
        <f>INDEX('Aceite de Oliva'!$A$259:$YM$285,MATCH($B12,'Aceite de Oliva'!$A$259:$A$285,0),MATCH(I$5,'Aceite de Oliva'!$A$259:$YM$259,0))</f>
        <v>0.09</v>
      </c>
      <c r="J12" s="40">
        <f>INDEX('Aceite de Oliva'!$A$259:$YM$285,MATCH($B12,'Aceite de Oliva'!$A$259:$A$285,0),MATCH(J$5,'Aceite de Oliva'!$A$259:$YM$259,0))</f>
        <v>0.04</v>
      </c>
      <c r="K12" s="40">
        <f>INDEX('Aceite de Oliva'!$A$259:$YM$285,MATCH($B12,'Aceite de Oliva'!$A$259:$A$285,0),MATCH(K$5,'Aceite de Oliva'!$A$259:$YM$259,0))</f>
        <v>0.41</v>
      </c>
      <c r="L12" s="40">
        <f>INDEX('Aceite de Oliva'!$A$259:$YM$285,MATCH($B12,'Aceite de Oliva'!$A$259:$A$285,0),MATCH(L$5,'Aceite de Oliva'!$A$259:$YM$259,0))</f>
        <v>0.22999999999999998</v>
      </c>
      <c r="M12" s="40">
        <f>INDEX('Aceite de Oliva'!$A$259:$YM$285,MATCH($B12,'Aceite de Oliva'!$A$259:$A$285,0),MATCH(M$5,'Aceite de Oliva'!$A$259:$YM$259,0))</f>
        <v>0.27</v>
      </c>
      <c r="N12" s="40">
        <f>INDEX('Aceite de Oliva'!$A$259:$YM$285,MATCH($B12,'Aceite de Oliva'!$A$259:$A$285,0),MATCH(N$5,'Aceite de Oliva'!$A$259:$YM$259,0))</f>
        <v>7.0000000000000007E-2</v>
      </c>
      <c r="O12" s="40">
        <f>INDEX('Aceite de Oliva'!$A$259:$YM$285,MATCH($B12,'Aceite de Oliva'!$A$259:$A$285,0),MATCH(O$5,'Aceite de Oliva'!$A$259:$YM$259,0))</f>
        <v>0.14000000000000001</v>
      </c>
      <c r="P12" s="40">
        <f>INDEX('Aceite de Oliva'!$A$259:$YM$285,MATCH($B12,'Aceite de Oliva'!$A$259:$A$285,0),MATCH(P$5,'Aceite de Oliva'!$A$259:$YM$259,0))</f>
        <v>0</v>
      </c>
    </row>
    <row r="13" spans="1:17" x14ac:dyDescent="0.3">
      <c r="A13" s="6"/>
      <c r="B13" s="19">
        <f t="shared" si="1"/>
        <v>2.5</v>
      </c>
      <c r="C13" s="17">
        <f t="shared" si="2"/>
        <v>2.6</v>
      </c>
      <c r="E13" s="40">
        <f>INDEX('Aceite de Oliva'!$A$259:$YM$285,MATCH($B13,'Aceite de Oliva'!$A$259:$A$285,0),MATCH(E$5,'Aceite de Oliva'!$A$259:$YM$259,0))</f>
        <v>0.68</v>
      </c>
      <c r="F13" s="40">
        <f>INDEX('Aceite de Oliva'!$A$259:$YM$285,MATCH($B13,'Aceite de Oliva'!$A$259:$A$285,0),MATCH(F$5,'Aceite de Oliva'!$A$259:$YM$259,0))</f>
        <v>0.43</v>
      </c>
      <c r="G13" s="40">
        <f>INDEX('Aceite de Oliva'!$A$259:$YM$285,MATCH($B13,'Aceite de Oliva'!$A$259:$A$285,0),MATCH(G$5,'Aceite de Oliva'!$A$259:$YM$259,0))</f>
        <v>0.2</v>
      </c>
      <c r="H13" s="40">
        <f>INDEX('Aceite de Oliva'!$A$259:$YM$285,MATCH($B13,'Aceite de Oliva'!$A$259:$A$285,0),MATCH(H$5,'Aceite de Oliva'!$A$259:$YM$259,0))</f>
        <v>0.31000000000000005</v>
      </c>
      <c r="I13" s="40">
        <f>INDEX('Aceite de Oliva'!$A$259:$YM$285,MATCH($B13,'Aceite de Oliva'!$A$259:$A$285,0),MATCH(I$5,'Aceite de Oliva'!$A$259:$YM$259,0))</f>
        <v>0.47</v>
      </c>
      <c r="J13" s="40">
        <f>INDEX('Aceite de Oliva'!$A$259:$YM$285,MATCH($B13,'Aceite de Oliva'!$A$259:$A$285,0),MATCH(J$5,'Aceite de Oliva'!$A$259:$YM$259,0))</f>
        <v>0.19</v>
      </c>
      <c r="K13" s="40">
        <f>INDEX('Aceite de Oliva'!$A$259:$YM$285,MATCH($B13,'Aceite de Oliva'!$A$259:$A$285,0),MATCH(K$5,'Aceite de Oliva'!$A$259:$YM$259,0))</f>
        <v>7.0000000000000007E-2</v>
      </c>
      <c r="L13" s="40">
        <f>INDEX('Aceite de Oliva'!$A$259:$YM$285,MATCH($B13,'Aceite de Oliva'!$A$259:$A$285,0),MATCH(L$5,'Aceite de Oliva'!$A$259:$YM$259,0))</f>
        <v>0.03</v>
      </c>
      <c r="M13" s="40">
        <f>INDEX('Aceite de Oliva'!$A$259:$YM$285,MATCH($B13,'Aceite de Oliva'!$A$259:$A$285,0),MATCH(M$5,'Aceite de Oliva'!$A$259:$YM$259,0))</f>
        <v>0.21</v>
      </c>
      <c r="N13" s="40">
        <f>INDEX('Aceite de Oliva'!$A$259:$YM$285,MATCH($B13,'Aceite de Oliva'!$A$259:$A$285,0),MATCH(N$5,'Aceite de Oliva'!$A$259:$YM$259,0))</f>
        <v>0.16</v>
      </c>
      <c r="O13" s="40">
        <f>INDEX('Aceite de Oliva'!$A$259:$YM$285,MATCH($B13,'Aceite de Oliva'!$A$259:$A$285,0),MATCH(O$5,'Aceite de Oliva'!$A$259:$YM$259,0))</f>
        <v>0.90999999999999992</v>
      </c>
      <c r="P13" s="40">
        <f>INDEX('Aceite de Oliva'!$A$259:$YM$285,MATCH($B13,'Aceite de Oliva'!$A$259:$A$285,0),MATCH(P$5,'Aceite de Oliva'!$A$259:$YM$259,0))</f>
        <v>0.64</v>
      </c>
    </row>
    <row r="14" spans="1:17" x14ac:dyDescent="0.3">
      <c r="A14" s="6"/>
      <c r="B14" s="16">
        <f t="shared" si="1"/>
        <v>2.6</v>
      </c>
      <c r="C14" s="17">
        <f t="shared" si="2"/>
        <v>2.7</v>
      </c>
      <c r="E14" s="40">
        <f>INDEX('Aceite de Oliva'!$A$259:$YM$285,MATCH($B14,'Aceite de Oliva'!$A$259:$A$285,0),MATCH(E$5,'Aceite de Oliva'!$A$259:$YM$259,0))</f>
        <v>0.63</v>
      </c>
      <c r="F14" s="40">
        <f>INDEX('Aceite de Oliva'!$A$259:$YM$285,MATCH($B14,'Aceite de Oliva'!$A$259:$A$285,0),MATCH(F$5,'Aceite de Oliva'!$A$259:$YM$259,0))</f>
        <v>0.11000000000000001</v>
      </c>
      <c r="G14" s="40">
        <f>INDEX('Aceite de Oliva'!$A$259:$YM$285,MATCH($B14,'Aceite de Oliva'!$A$259:$A$285,0),MATCH(G$5,'Aceite de Oliva'!$A$259:$YM$259,0))</f>
        <v>0.48</v>
      </c>
      <c r="H14" s="40">
        <f>INDEX('Aceite de Oliva'!$A$259:$YM$285,MATCH($B14,'Aceite de Oliva'!$A$259:$A$285,0),MATCH(H$5,'Aceite de Oliva'!$A$259:$YM$259,0))</f>
        <v>0.15</v>
      </c>
      <c r="I14" s="40">
        <f>INDEX('Aceite de Oliva'!$A$259:$YM$285,MATCH($B14,'Aceite de Oliva'!$A$259:$A$285,0),MATCH(I$5,'Aceite de Oliva'!$A$259:$YM$259,0))</f>
        <v>0.58000000000000007</v>
      </c>
      <c r="J14" s="40">
        <f>INDEX('Aceite de Oliva'!$A$259:$YM$285,MATCH($B14,'Aceite de Oliva'!$A$259:$A$285,0),MATCH(J$5,'Aceite de Oliva'!$A$259:$YM$259,0))</f>
        <v>0.3</v>
      </c>
      <c r="K14" s="40">
        <f>INDEX('Aceite de Oliva'!$A$259:$YM$285,MATCH($B14,'Aceite de Oliva'!$A$259:$A$285,0),MATCH(K$5,'Aceite de Oliva'!$A$259:$YM$259,0))</f>
        <v>0.28000000000000003</v>
      </c>
      <c r="L14" s="40">
        <f>INDEX('Aceite de Oliva'!$A$259:$YM$285,MATCH($B14,'Aceite de Oliva'!$A$259:$A$285,0),MATCH(L$5,'Aceite de Oliva'!$A$259:$YM$259,0))</f>
        <v>0.4</v>
      </c>
      <c r="M14" s="40">
        <f>INDEX('Aceite de Oliva'!$A$259:$YM$285,MATCH($B14,'Aceite de Oliva'!$A$259:$A$285,0),MATCH(M$5,'Aceite de Oliva'!$A$259:$YM$259,0))</f>
        <v>0.59</v>
      </c>
      <c r="N14" s="40">
        <f>INDEX('Aceite de Oliva'!$A$259:$YM$285,MATCH($B14,'Aceite de Oliva'!$A$259:$A$285,0),MATCH(N$5,'Aceite de Oliva'!$A$259:$YM$259,0))</f>
        <v>0.65</v>
      </c>
      <c r="O14" s="40">
        <f>INDEX('Aceite de Oliva'!$A$259:$YM$285,MATCH($B14,'Aceite de Oliva'!$A$259:$A$285,0),MATCH(O$5,'Aceite de Oliva'!$A$259:$YM$259,0))</f>
        <v>1.58</v>
      </c>
      <c r="P14" s="40">
        <f>INDEX('Aceite de Oliva'!$A$259:$YM$285,MATCH($B14,'Aceite de Oliva'!$A$259:$A$285,0),MATCH(P$5,'Aceite de Oliva'!$A$259:$YM$259,0))</f>
        <v>3.54</v>
      </c>
    </row>
    <row r="15" spans="1:17" x14ac:dyDescent="0.3">
      <c r="A15" s="6"/>
      <c r="B15" s="16">
        <f t="shared" si="1"/>
        <v>2.7</v>
      </c>
      <c r="C15" s="17">
        <f t="shared" si="2"/>
        <v>2.8000000000000003</v>
      </c>
      <c r="E15" s="40">
        <f>INDEX('Aceite de Oliva'!$A$259:$YM$285,MATCH($B15,'Aceite de Oliva'!$A$259:$A$285,0),MATCH(E$5,'Aceite de Oliva'!$A$259:$YM$259,0))</f>
        <v>7.0000000000000007E-2</v>
      </c>
      <c r="F15" s="40">
        <f>INDEX('Aceite de Oliva'!$A$259:$YM$285,MATCH($B15,'Aceite de Oliva'!$A$259:$A$285,0),MATCH(F$5,'Aceite de Oliva'!$A$259:$YM$259,0))</f>
        <v>0.08</v>
      </c>
      <c r="G15" s="40">
        <f>INDEX('Aceite de Oliva'!$A$259:$YM$285,MATCH($B15,'Aceite de Oliva'!$A$259:$A$285,0),MATCH(G$5,'Aceite de Oliva'!$A$259:$YM$259,0))</f>
        <v>0.05</v>
      </c>
      <c r="H15" s="40">
        <f>INDEX('Aceite de Oliva'!$A$259:$YM$285,MATCH($B15,'Aceite de Oliva'!$A$259:$A$285,0),MATCH(H$5,'Aceite de Oliva'!$A$259:$YM$259,0))</f>
        <v>7.0000000000000007E-2</v>
      </c>
      <c r="I15" s="40">
        <f>INDEX('Aceite de Oliva'!$A$259:$YM$285,MATCH($B15,'Aceite de Oliva'!$A$259:$A$285,0),MATCH(I$5,'Aceite de Oliva'!$A$259:$YM$259,0))</f>
        <v>0.1</v>
      </c>
      <c r="J15" s="40">
        <f>INDEX('Aceite de Oliva'!$A$259:$YM$285,MATCH($B15,'Aceite de Oliva'!$A$259:$A$285,0),MATCH(J$5,'Aceite de Oliva'!$A$259:$YM$259,0))</f>
        <v>0.36000000000000004</v>
      </c>
      <c r="K15" s="40">
        <f>INDEX('Aceite de Oliva'!$A$259:$YM$285,MATCH($B15,'Aceite de Oliva'!$A$259:$A$285,0),MATCH(K$5,'Aceite de Oliva'!$A$259:$YM$259,0))</f>
        <v>0.27</v>
      </c>
      <c r="L15" s="40">
        <f>INDEX('Aceite de Oliva'!$A$259:$YM$285,MATCH($B15,'Aceite de Oliva'!$A$259:$A$285,0),MATCH(L$5,'Aceite de Oliva'!$A$259:$YM$259,0))</f>
        <v>7.0000000000000007E-2</v>
      </c>
      <c r="M15" s="40">
        <f>INDEX('Aceite de Oliva'!$A$259:$YM$285,MATCH($B15,'Aceite de Oliva'!$A$259:$A$285,0),MATCH(M$5,'Aceite de Oliva'!$A$259:$YM$259,0))</f>
        <v>1.4500000000000002</v>
      </c>
      <c r="N15" s="40">
        <f>INDEX('Aceite de Oliva'!$A$259:$YM$285,MATCH($B15,'Aceite de Oliva'!$A$259:$A$285,0),MATCH(N$5,'Aceite de Oliva'!$A$259:$YM$259,0))</f>
        <v>0.36</v>
      </c>
      <c r="O15" s="40">
        <f>INDEX('Aceite de Oliva'!$A$259:$YM$285,MATCH($B15,'Aceite de Oliva'!$A$259:$A$285,0),MATCH(O$5,'Aceite de Oliva'!$A$259:$YM$259,0))</f>
        <v>0.11</v>
      </c>
      <c r="P15" s="40">
        <f>INDEX('Aceite de Oliva'!$A$259:$YM$285,MATCH($B15,'Aceite de Oliva'!$A$259:$A$285,0),MATCH(P$5,'Aceite de Oliva'!$A$259:$YM$259,0))</f>
        <v>2.16</v>
      </c>
    </row>
    <row r="16" spans="1:17" x14ac:dyDescent="0.3">
      <c r="A16" s="6"/>
      <c r="B16" s="16">
        <f t="shared" si="1"/>
        <v>2.8000000000000003</v>
      </c>
      <c r="C16" s="17">
        <f t="shared" si="2"/>
        <v>2.9000000000000004</v>
      </c>
      <c r="E16" s="40">
        <f>INDEX('Aceite de Oliva'!$A$259:$YM$285,MATCH($B16,'Aceite de Oliva'!$A$259:$A$285,0),MATCH(E$5,'Aceite de Oliva'!$A$259:$YM$259,0))</f>
        <v>0.28000000000000003</v>
      </c>
      <c r="F16" s="40">
        <f>INDEX('Aceite de Oliva'!$A$259:$YM$285,MATCH($B16,'Aceite de Oliva'!$A$259:$A$285,0),MATCH(F$5,'Aceite de Oliva'!$A$259:$YM$259,0))</f>
        <v>0.44999999999999996</v>
      </c>
      <c r="G16" s="40">
        <f>INDEX('Aceite de Oliva'!$A$259:$YM$285,MATCH($B16,'Aceite de Oliva'!$A$259:$A$285,0),MATCH(G$5,'Aceite de Oliva'!$A$259:$YM$259,0))</f>
        <v>0.14000000000000001</v>
      </c>
      <c r="H16" s="40">
        <f>INDEX('Aceite de Oliva'!$A$259:$YM$285,MATCH($B16,'Aceite de Oliva'!$A$259:$A$285,0),MATCH(H$5,'Aceite de Oliva'!$A$259:$YM$259,0))</f>
        <v>0</v>
      </c>
      <c r="I16" s="40">
        <f>INDEX('Aceite de Oliva'!$A$259:$YM$285,MATCH($B16,'Aceite de Oliva'!$A$259:$A$285,0),MATCH(I$5,'Aceite de Oliva'!$A$259:$YM$259,0))</f>
        <v>0.35</v>
      </c>
      <c r="J16" s="40">
        <f>INDEX('Aceite de Oliva'!$A$259:$YM$285,MATCH($B16,'Aceite de Oliva'!$A$259:$A$285,0),MATCH(J$5,'Aceite de Oliva'!$A$259:$YM$259,0))</f>
        <v>0.05</v>
      </c>
      <c r="K16" s="40">
        <f>INDEX('Aceite de Oliva'!$A$259:$YM$285,MATCH($B16,'Aceite de Oliva'!$A$259:$A$285,0),MATCH(K$5,'Aceite de Oliva'!$A$259:$YM$259,0))</f>
        <v>0</v>
      </c>
      <c r="L16" s="40">
        <f>INDEX('Aceite de Oliva'!$A$259:$YM$285,MATCH($B16,'Aceite de Oliva'!$A$259:$A$285,0),MATCH(L$5,'Aceite de Oliva'!$A$259:$YM$259,0))</f>
        <v>0.04</v>
      </c>
      <c r="M16" s="40">
        <f>INDEX('Aceite de Oliva'!$A$259:$YM$285,MATCH($B16,'Aceite de Oliva'!$A$259:$A$285,0),MATCH(M$5,'Aceite de Oliva'!$A$259:$YM$259,0))</f>
        <v>0.32999999999999996</v>
      </c>
      <c r="N16" s="40">
        <f>INDEX('Aceite de Oliva'!$A$259:$YM$285,MATCH($B16,'Aceite de Oliva'!$A$259:$A$285,0),MATCH(N$5,'Aceite de Oliva'!$A$259:$YM$259,0))</f>
        <v>1.6199999999999999</v>
      </c>
      <c r="O16" s="40">
        <f>INDEX('Aceite de Oliva'!$A$259:$YM$285,MATCH($B16,'Aceite de Oliva'!$A$259:$A$285,0),MATCH(O$5,'Aceite de Oliva'!$A$259:$YM$259,0))</f>
        <v>0.54</v>
      </c>
      <c r="P16" s="40">
        <f>INDEX('Aceite de Oliva'!$A$259:$YM$285,MATCH($B16,'Aceite de Oliva'!$A$259:$A$285,0),MATCH(P$5,'Aceite de Oliva'!$A$259:$YM$259,0))</f>
        <v>0.83000000000000007</v>
      </c>
    </row>
    <row r="17" spans="1:16" x14ac:dyDescent="0.3">
      <c r="A17" s="6"/>
      <c r="B17" s="16">
        <f t="shared" si="1"/>
        <v>2.9000000000000004</v>
      </c>
      <c r="C17" s="17">
        <f t="shared" si="2"/>
        <v>3.0000000000000004</v>
      </c>
      <c r="E17" s="40">
        <f>INDEX('Aceite de Oliva'!$A$259:$YM$285,MATCH($B17,'Aceite de Oliva'!$A$259:$A$285,0),MATCH(E$5,'Aceite de Oliva'!$A$259:$YM$259,0))</f>
        <v>7.0000000000000007E-2</v>
      </c>
      <c r="F17" s="40">
        <f>INDEX('Aceite de Oliva'!$A$259:$YM$285,MATCH($B17,'Aceite de Oliva'!$A$259:$A$285,0),MATCH(F$5,'Aceite de Oliva'!$A$259:$YM$259,0))</f>
        <v>0.24</v>
      </c>
      <c r="G17" s="40">
        <f>INDEX('Aceite de Oliva'!$A$259:$YM$285,MATCH($B17,'Aceite de Oliva'!$A$259:$A$285,0),MATCH(G$5,'Aceite de Oliva'!$A$259:$YM$259,0))</f>
        <v>0.16</v>
      </c>
      <c r="H17" s="40">
        <f>INDEX('Aceite de Oliva'!$A$259:$YM$285,MATCH($B17,'Aceite de Oliva'!$A$259:$A$285,0),MATCH(H$5,'Aceite de Oliva'!$A$259:$YM$259,0))</f>
        <v>0.34</v>
      </c>
      <c r="I17" s="40">
        <f>INDEX('Aceite de Oliva'!$A$259:$YM$285,MATCH($B17,'Aceite de Oliva'!$A$259:$A$285,0),MATCH(I$5,'Aceite de Oliva'!$A$259:$YM$259,0))</f>
        <v>0.55000000000000004</v>
      </c>
      <c r="J17" s="40">
        <f>INDEX('Aceite de Oliva'!$A$259:$YM$285,MATCH($B17,'Aceite de Oliva'!$A$259:$A$285,0),MATCH(J$5,'Aceite de Oliva'!$A$259:$YM$259,0))</f>
        <v>9.0000000000000011E-2</v>
      </c>
      <c r="K17" s="40">
        <f>INDEX('Aceite de Oliva'!$A$259:$YM$285,MATCH($B17,'Aceite de Oliva'!$A$259:$A$285,0),MATCH(K$5,'Aceite de Oliva'!$A$259:$YM$259,0))</f>
        <v>0.28000000000000003</v>
      </c>
      <c r="L17" s="40">
        <f>INDEX('Aceite de Oliva'!$A$259:$YM$285,MATCH($B17,'Aceite de Oliva'!$A$259:$A$285,0),MATCH(L$5,'Aceite de Oliva'!$A$259:$YM$259,0))</f>
        <v>4.07</v>
      </c>
      <c r="M17" s="40">
        <f>INDEX('Aceite de Oliva'!$A$259:$YM$285,MATCH($B17,'Aceite de Oliva'!$A$259:$A$285,0),MATCH(M$5,'Aceite de Oliva'!$A$259:$YM$259,0))</f>
        <v>5.51</v>
      </c>
      <c r="N17" s="40">
        <f>INDEX('Aceite de Oliva'!$A$259:$YM$285,MATCH($B17,'Aceite de Oliva'!$A$259:$A$285,0),MATCH(N$5,'Aceite de Oliva'!$A$259:$YM$259,0))</f>
        <v>8.52</v>
      </c>
      <c r="O17" s="40">
        <f>INDEX('Aceite de Oliva'!$A$259:$YM$285,MATCH($B17,'Aceite de Oliva'!$A$259:$A$285,0),MATCH(O$5,'Aceite de Oliva'!$A$259:$YM$259,0))</f>
        <v>8.14</v>
      </c>
      <c r="P17" s="40">
        <f>INDEX('Aceite de Oliva'!$A$259:$YM$285,MATCH($B17,'Aceite de Oliva'!$A$259:$A$285,0),MATCH(P$5,'Aceite de Oliva'!$A$259:$YM$259,0))</f>
        <v>12.909999999999998</v>
      </c>
    </row>
    <row r="18" spans="1:16" x14ac:dyDescent="0.3">
      <c r="B18" s="16">
        <f t="shared" si="1"/>
        <v>3.0000000000000004</v>
      </c>
      <c r="C18" s="17">
        <f t="shared" si="2"/>
        <v>3.1000000000000005</v>
      </c>
      <c r="E18" s="40">
        <f>INDEX('Aceite de Oliva'!$A$259:$YM$285,MATCH($B18,'Aceite de Oliva'!$A$259:$A$285,0),MATCH(E$5,'Aceite de Oliva'!$A$259:$YM$259,0))</f>
        <v>0.1</v>
      </c>
      <c r="F18" s="40">
        <f>INDEX('Aceite de Oliva'!$A$259:$YM$285,MATCH($B18,'Aceite de Oliva'!$A$259:$A$285,0),MATCH(F$5,'Aceite de Oliva'!$A$259:$YM$259,0))</f>
        <v>0.32</v>
      </c>
      <c r="G18" s="40">
        <f>INDEX('Aceite de Oliva'!$A$259:$YM$285,MATCH($B18,'Aceite de Oliva'!$A$259:$A$285,0),MATCH(G$5,'Aceite de Oliva'!$A$259:$YM$259,0))</f>
        <v>0.3</v>
      </c>
      <c r="H18" s="40">
        <f>INDEX('Aceite de Oliva'!$A$259:$YM$285,MATCH($B18,'Aceite de Oliva'!$A$259:$A$285,0),MATCH(H$5,'Aceite de Oliva'!$A$259:$YM$259,0))</f>
        <v>7.82</v>
      </c>
      <c r="I18" s="40">
        <f>INDEX('Aceite de Oliva'!$A$259:$YM$285,MATCH($B18,'Aceite de Oliva'!$A$259:$A$285,0),MATCH(I$5,'Aceite de Oliva'!$A$259:$YM$259,0))</f>
        <v>0.33</v>
      </c>
      <c r="J18" s="40">
        <f>INDEX('Aceite de Oliva'!$A$259:$YM$285,MATCH($B18,'Aceite de Oliva'!$A$259:$A$285,0),MATCH(J$5,'Aceite de Oliva'!$A$259:$YM$259,0))</f>
        <v>0.13</v>
      </c>
      <c r="K18" s="40">
        <f>INDEX('Aceite de Oliva'!$A$259:$YM$285,MATCH($B18,'Aceite de Oliva'!$A$259:$A$285,0),MATCH(K$5,'Aceite de Oliva'!$A$259:$YM$259,0))</f>
        <v>0.23</v>
      </c>
      <c r="L18" s="40">
        <f>INDEX('Aceite de Oliva'!$A$259:$YM$285,MATCH($B18,'Aceite de Oliva'!$A$259:$A$285,0),MATCH(L$5,'Aceite de Oliva'!$A$259:$YM$259,0))</f>
        <v>0.44</v>
      </c>
      <c r="M18" s="40">
        <f>INDEX('Aceite de Oliva'!$A$259:$YM$285,MATCH($B18,'Aceite de Oliva'!$A$259:$A$285,0),MATCH(M$5,'Aceite de Oliva'!$A$259:$YM$259,0))</f>
        <v>0.73</v>
      </c>
      <c r="N18" s="40">
        <f>INDEX('Aceite de Oliva'!$A$259:$YM$285,MATCH($B18,'Aceite de Oliva'!$A$259:$A$285,0),MATCH(N$5,'Aceite de Oliva'!$A$259:$YM$259,0))</f>
        <v>1.49</v>
      </c>
      <c r="O18" s="40">
        <f>INDEX('Aceite de Oliva'!$A$259:$YM$285,MATCH($B18,'Aceite de Oliva'!$A$259:$A$285,0),MATCH(O$5,'Aceite de Oliva'!$A$259:$YM$259,0))</f>
        <v>2.42</v>
      </c>
      <c r="P18" s="40">
        <f>INDEX('Aceite de Oliva'!$A$259:$YM$285,MATCH($B18,'Aceite de Oliva'!$A$259:$A$285,0),MATCH(P$5,'Aceite de Oliva'!$A$259:$YM$259,0))</f>
        <v>2.11</v>
      </c>
    </row>
    <row r="19" spans="1:16" x14ac:dyDescent="0.3">
      <c r="B19" s="16">
        <f t="shared" si="1"/>
        <v>3.1000000000000005</v>
      </c>
      <c r="C19" s="17">
        <f t="shared" si="2"/>
        <v>3.2000000000000006</v>
      </c>
      <c r="E19" s="40">
        <f>INDEX('Aceite de Oliva'!$A$259:$YM$285,MATCH($B19,'Aceite de Oliva'!$A$259:$A$285,0),MATCH(E$5,'Aceite de Oliva'!$A$259:$YM$259,0))</f>
        <v>0</v>
      </c>
      <c r="F19" s="40">
        <f>INDEX('Aceite de Oliva'!$A$259:$YM$285,MATCH($B19,'Aceite de Oliva'!$A$259:$A$285,0),MATCH(F$5,'Aceite de Oliva'!$A$259:$YM$259,0))</f>
        <v>0.52</v>
      </c>
      <c r="G19" s="40">
        <f>INDEX('Aceite de Oliva'!$A$259:$YM$285,MATCH($B19,'Aceite de Oliva'!$A$259:$A$285,0),MATCH(G$5,'Aceite de Oliva'!$A$259:$YM$259,0))</f>
        <v>0</v>
      </c>
      <c r="H19" s="40">
        <f>INDEX('Aceite de Oliva'!$A$259:$YM$285,MATCH($B19,'Aceite de Oliva'!$A$259:$A$285,0),MATCH(H$5,'Aceite de Oliva'!$A$259:$YM$259,0))</f>
        <v>7.0000000000000007E-2</v>
      </c>
      <c r="I19" s="40">
        <f>INDEX('Aceite de Oliva'!$A$259:$YM$285,MATCH($B19,'Aceite de Oliva'!$A$259:$A$285,0),MATCH(I$5,'Aceite de Oliva'!$A$259:$YM$259,0))</f>
        <v>0</v>
      </c>
      <c r="J19" s="40">
        <f>INDEX('Aceite de Oliva'!$A$259:$YM$285,MATCH($B19,'Aceite de Oliva'!$A$259:$A$285,0),MATCH(J$5,'Aceite de Oliva'!$A$259:$YM$259,0))</f>
        <v>0.08</v>
      </c>
      <c r="K19" s="40">
        <f>INDEX('Aceite de Oliva'!$A$259:$YM$285,MATCH($B19,'Aceite de Oliva'!$A$259:$A$285,0),MATCH(K$5,'Aceite de Oliva'!$A$259:$YM$259,0))</f>
        <v>1.85</v>
      </c>
      <c r="L19" s="40">
        <f>INDEX('Aceite de Oliva'!$A$259:$YM$285,MATCH($B19,'Aceite de Oliva'!$A$259:$A$285,0),MATCH(L$5,'Aceite de Oliva'!$A$259:$YM$259,0))</f>
        <v>2.16</v>
      </c>
      <c r="M19" s="40">
        <f>INDEX('Aceite de Oliva'!$A$259:$YM$285,MATCH($B19,'Aceite de Oliva'!$A$259:$A$285,0),MATCH(M$5,'Aceite de Oliva'!$A$259:$YM$259,0))</f>
        <v>2.71</v>
      </c>
      <c r="N19" s="40">
        <f>INDEX('Aceite de Oliva'!$A$259:$YM$285,MATCH($B19,'Aceite de Oliva'!$A$259:$A$285,0),MATCH(N$5,'Aceite de Oliva'!$A$259:$YM$259,0))</f>
        <v>1.67</v>
      </c>
      <c r="O19" s="40">
        <f>INDEX('Aceite de Oliva'!$A$259:$YM$285,MATCH($B19,'Aceite de Oliva'!$A$259:$A$285,0),MATCH(O$5,'Aceite de Oliva'!$A$259:$YM$259,0))</f>
        <v>3.78</v>
      </c>
      <c r="P19" s="40">
        <f>INDEX('Aceite de Oliva'!$A$259:$YM$285,MATCH($B19,'Aceite de Oliva'!$A$259:$A$285,0),MATCH(P$5,'Aceite de Oliva'!$A$259:$YM$259,0))</f>
        <v>7.66</v>
      </c>
    </row>
    <row r="20" spans="1:16" x14ac:dyDescent="0.3">
      <c r="B20" s="16">
        <f t="shared" si="1"/>
        <v>3.2000000000000006</v>
      </c>
      <c r="C20" s="17">
        <f t="shared" si="2"/>
        <v>3.3000000000000007</v>
      </c>
      <c r="E20" s="40">
        <f>INDEX('Aceite de Oliva'!$A$259:$YM$285,MATCH($B20,'Aceite de Oliva'!$A$259:$A$285,0),MATCH(E$5,'Aceite de Oliva'!$A$259:$YM$259,0))</f>
        <v>0.73</v>
      </c>
      <c r="F20" s="40">
        <f>INDEX('Aceite de Oliva'!$A$259:$YM$285,MATCH($B20,'Aceite de Oliva'!$A$259:$A$285,0),MATCH(F$5,'Aceite de Oliva'!$A$259:$YM$259,0))</f>
        <v>0.75</v>
      </c>
      <c r="G20" s="40">
        <f>INDEX('Aceite de Oliva'!$A$259:$YM$285,MATCH($B20,'Aceite de Oliva'!$A$259:$A$285,0),MATCH(G$5,'Aceite de Oliva'!$A$259:$YM$259,0))</f>
        <v>0.28000000000000003</v>
      </c>
      <c r="H20" s="40">
        <f>INDEX('Aceite de Oliva'!$A$259:$YM$285,MATCH($B20,'Aceite de Oliva'!$A$259:$A$285,0),MATCH(H$5,'Aceite de Oliva'!$A$259:$YM$259,0))</f>
        <v>0.42</v>
      </c>
      <c r="I20" s="40">
        <f>INDEX('Aceite de Oliva'!$A$259:$YM$285,MATCH($B20,'Aceite de Oliva'!$A$259:$A$285,0),MATCH(I$5,'Aceite de Oliva'!$A$259:$YM$259,0))</f>
        <v>0.49</v>
      </c>
      <c r="J20" s="40">
        <f>INDEX('Aceite de Oliva'!$A$259:$YM$285,MATCH($B20,'Aceite de Oliva'!$A$259:$A$285,0),MATCH(J$5,'Aceite de Oliva'!$A$259:$YM$259,0))</f>
        <v>0.19</v>
      </c>
      <c r="K20" s="40">
        <f>INDEX('Aceite de Oliva'!$A$259:$YM$285,MATCH($B20,'Aceite de Oliva'!$A$259:$A$285,0),MATCH(K$5,'Aceite de Oliva'!$A$259:$YM$259,0))</f>
        <v>0.44999999999999996</v>
      </c>
      <c r="L20" s="40">
        <f>INDEX('Aceite de Oliva'!$A$259:$YM$285,MATCH($B20,'Aceite de Oliva'!$A$259:$A$285,0),MATCH(L$5,'Aceite de Oliva'!$A$259:$YM$259,0))</f>
        <v>1.3399999999999999</v>
      </c>
      <c r="M20" s="40">
        <f>INDEX('Aceite de Oliva'!$A$259:$YM$285,MATCH($B20,'Aceite de Oliva'!$A$259:$A$285,0),MATCH(M$5,'Aceite de Oliva'!$A$259:$YM$259,0))</f>
        <v>1.99</v>
      </c>
      <c r="N20" s="40">
        <f>INDEX('Aceite de Oliva'!$A$259:$YM$285,MATCH($B20,'Aceite de Oliva'!$A$259:$A$285,0),MATCH(N$5,'Aceite de Oliva'!$A$259:$YM$259,0))</f>
        <v>2.7</v>
      </c>
      <c r="O20" s="40">
        <f>INDEX('Aceite de Oliva'!$A$259:$YM$285,MATCH($B20,'Aceite de Oliva'!$A$259:$A$285,0),MATCH(O$5,'Aceite de Oliva'!$A$259:$YM$259,0))</f>
        <v>1.6300000000000001</v>
      </c>
      <c r="P20" s="40">
        <f>INDEX('Aceite de Oliva'!$A$259:$YM$285,MATCH($B20,'Aceite de Oliva'!$A$259:$A$285,0),MATCH(P$5,'Aceite de Oliva'!$A$259:$YM$259,0))</f>
        <v>1.6</v>
      </c>
    </row>
    <row r="21" spans="1:16" x14ac:dyDescent="0.3">
      <c r="B21" s="16">
        <f t="shared" si="1"/>
        <v>3.3000000000000007</v>
      </c>
      <c r="C21" s="17">
        <f t="shared" si="2"/>
        <v>3.4000000000000008</v>
      </c>
      <c r="E21" s="40">
        <f>INDEX('Aceite de Oliva'!$A$259:$YM$285,MATCH($B21,'Aceite de Oliva'!$A$259:$A$285,0),MATCH(E$5,'Aceite de Oliva'!$A$259:$YM$259,0))</f>
        <v>1.42</v>
      </c>
      <c r="F21" s="40">
        <f>INDEX('Aceite de Oliva'!$A$259:$YM$285,MATCH($B21,'Aceite de Oliva'!$A$259:$A$285,0),MATCH(F$5,'Aceite de Oliva'!$A$259:$YM$259,0))</f>
        <v>1.76</v>
      </c>
      <c r="G21" s="40">
        <f>INDEX('Aceite de Oliva'!$A$259:$YM$285,MATCH($B21,'Aceite de Oliva'!$A$259:$A$285,0),MATCH(G$5,'Aceite de Oliva'!$A$259:$YM$259,0))</f>
        <v>1.74</v>
      </c>
      <c r="H21" s="40">
        <f>INDEX('Aceite de Oliva'!$A$259:$YM$285,MATCH($B21,'Aceite de Oliva'!$A$259:$A$285,0),MATCH(H$5,'Aceite de Oliva'!$A$259:$YM$259,0))</f>
        <v>1.88</v>
      </c>
      <c r="I21" s="40">
        <f>INDEX('Aceite de Oliva'!$A$259:$YM$285,MATCH($B21,'Aceite de Oliva'!$A$259:$A$285,0),MATCH(I$5,'Aceite de Oliva'!$A$259:$YM$259,0))</f>
        <v>1.88</v>
      </c>
      <c r="J21" s="40">
        <f>INDEX('Aceite de Oliva'!$A$259:$YM$285,MATCH($B21,'Aceite de Oliva'!$A$259:$A$285,0),MATCH(J$5,'Aceite de Oliva'!$A$259:$YM$259,0))</f>
        <v>2.21</v>
      </c>
      <c r="K21" s="40">
        <f>INDEX('Aceite de Oliva'!$A$259:$YM$285,MATCH($B21,'Aceite de Oliva'!$A$259:$A$285,0),MATCH(K$5,'Aceite de Oliva'!$A$259:$YM$259,0))</f>
        <v>2.09</v>
      </c>
      <c r="L21" s="40">
        <f>INDEX('Aceite de Oliva'!$A$259:$YM$285,MATCH($B21,'Aceite de Oliva'!$A$259:$A$285,0),MATCH(L$5,'Aceite de Oliva'!$A$259:$YM$259,0))</f>
        <v>7.5600000000000005</v>
      </c>
      <c r="M21" s="40">
        <f>INDEX('Aceite de Oliva'!$A$259:$YM$285,MATCH($B21,'Aceite de Oliva'!$A$259:$A$285,0),MATCH(M$5,'Aceite de Oliva'!$A$259:$YM$259,0))</f>
        <v>5.48</v>
      </c>
      <c r="N21" s="40">
        <f>INDEX('Aceite de Oliva'!$A$259:$YM$285,MATCH($B21,'Aceite de Oliva'!$A$259:$A$285,0),MATCH(N$5,'Aceite de Oliva'!$A$259:$YM$259,0))</f>
        <v>5.26</v>
      </c>
      <c r="O21" s="40">
        <f>INDEX('Aceite de Oliva'!$A$259:$YM$285,MATCH($B21,'Aceite de Oliva'!$A$259:$A$285,0),MATCH(O$5,'Aceite de Oliva'!$A$259:$YM$259,0))</f>
        <v>2.75</v>
      </c>
      <c r="P21" s="40">
        <f>INDEX('Aceite de Oliva'!$A$259:$YM$285,MATCH($B21,'Aceite de Oliva'!$A$259:$A$285,0),MATCH(P$5,'Aceite de Oliva'!$A$259:$YM$259,0))</f>
        <v>2.83</v>
      </c>
    </row>
    <row r="22" spans="1:16" x14ac:dyDescent="0.3">
      <c r="B22" s="16">
        <f t="shared" si="1"/>
        <v>3.4000000000000008</v>
      </c>
      <c r="C22" s="17">
        <f t="shared" si="2"/>
        <v>3.5000000000000009</v>
      </c>
      <c r="E22" s="40">
        <f>INDEX('Aceite de Oliva'!$A$259:$YM$285,MATCH($B22,'Aceite de Oliva'!$A$259:$A$285,0),MATCH(E$5,'Aceite de Oliva'!$A$259:$YM$259,0))</f>
        <v>0.57000000000000006</v>
      </c>
      <c r="F22" s="40">
        <f>INDEX('Aceite de Oliva'!$A$259:$YM$285,MATCH($B22,'Aceite de Oliva'!$A$259:$A$285,0),MATCH(F$5,'Aceite de Oliva'!$A$259:$YM$259,0))</f>
        <v>0.03</v>
      </c>
      <c r="G22" s="40">
        <f>INDEX('Aceite de Oliva'!$A$259:$YM$285,MATCH($B22,'Aceite de Oliva'!$A$259:$A$285,0),MATCH(G$5,'Aceite de Oliva'!$A$259:$YM$259,0))</f>
        <v>0.39</v>
      </c>
      <c r="H22" s="40">
        <f>INDEX('Aceite de Oliva'!$A$259:$YM$285,MATCH($B22,'Aceite de Oliva'!$A$259:$A$285,0),MATCH(H$5,'Aceite de Oliva'!$A$259:$YM$259,0))</f>
        <v>0.73</v>
      </c>
      <c r="I22" s="40">
        <f>INDEX('Aceite de Oliva'!$A$259:$YM$285,MATCH($B22,'Aceite de Oliva'!$A$259:$A$285,0),MATCH(I$5,'Aceite de Oliva'!$A$259:$YM$259,0))</f>
        <v>0.54</v>
      </c>
      <c r="J22" s="40">
        <f>INDEX('Aceite de Oliva'!$A$259:$YM$285,MATCH($B22,'Aceite de Oliva'!$A$259:$A$285,0),MATCH(J$5,'Aceite de Oliva'!$A$259:$YM$259,0))</f>
        <v>0.82000000000000006</v>
      </c>
      <c r="K22" s="40">
        <f>INDEX('Aceite de Oliva'!$A$259:$YM$285,MATCH($B22,'Aceite de Oliva'!$A$259:$A$285,0),MATCH(K$5,'Aceite de Oliva'!$A$259:$YM$259,0))</f>
        <v>0.79</v>
      </c>
      <c r="L22" s="40">
        <f>INDEX('Aceite de Oliva'!$A$259:$YM$285,MATCH($B22,'Aceite de Oliva'!$A$259:$A$285,0),MATCH(L$5,'Aceite de Oliva'!$A$259:$YM$259,0))</f>
        <v>11.91</v>
      </c>
      <c r="M22" s="40">
        <f>INDEX('Aceite de Oliva'!$A$259:$YM$285,MATCH($B22,'Aceite de Oliva'!$A$259:$A$285,0),MATCH(M$5,'Aceite de Oliva'!$A$259:$YM$259,0))</f>
        <v>19.400000000000002</v>
      </c>
      <c r="N22" s="40">
        <f>INDEX('Aceite de Oliva'!$A$259:$YM$285,MATCH($B22,'Aceite de Oliva'!$A$259:$A$285,0),MATCH(N$5,'Aceite de Oliva'!$A$259:$YM$259,0))</f>
        <v>7.52</v>
      </c>
      <c r="O22" s="40">
        <f>INDEX('Aceite de Oliva'!$A$259:$YM$285,MATCH($B22,'Aceite de Oliva'!$A$259:$A$285,0),MATCH(O$5,'Aceite de Oliva'!$A$259:$YM$259,0))</f>
        <v>9.5</v>
      </c>
      <c r="P22" s="40">
        <f>INDEX('Aceite de Oliva'!$A$259:$YM$285,MATCH($B22,'Aceite de Oliva'!$A$259:$A$285,0),MATCH(P$5,'Aceite de Oliva'!$A$259:$YM$259,0))</f>
        <v>8.59</v>
      </c>
    </row>
    <row r="23" spans="1:16" x14ac:dyDescent="0.3">
      <c r="B23" s="16">
        <f t="shared" si="1"/>
        <v>3.5000000000000009</v>
      </c>
      <c r="C23" s="17">
        <f t="shared" si="2"/>
        <v>3.600000000000001</v>
      </c>
      <c r="E23" s="40">
        <f>INDEX('Aceite de Oliva'!$A$259:$YM$285,MATCH($B23,'Aceite de Oliva'!$A$259:$A$285,0),MATCH(E$5,'Aceite de Oliva'!$A$259:$YM$259,0))</f>
        <v>1.8699999999999999</v>
      </c>
      <c r="F23" s="40">
        <f>INDEX('Aceite de Oliva'!$A$259:$YM$285,MATCH($B23,'Aceite de Oliva'!$A$259:$A$285,0),MATCH(F$5,'Aceite de Oliva'!$A$259:$YM$259,0))</f>
        <v>2.62</v>
      </c>
      <c r="G23" s="40">
        <f>INDEX('Aceite de Oliva'!$A$259:$YM$285,MATCH($B23,'Aceite de Oliva'!$A$259:$A$285,0),MATCH(G$5,'Aceite de Oliva'!$A$259:$YM$259,0))</f>
        <v>1.1300000000000001</v>
      </c>
      <c r="H23" s="40">
        <f>INDEX('Aceite de Oliva'!$A$259:$YM$285,MATCH($B23,'Aceite de Oliva'!$A$259:$A$285,0),MATCH(H$5,'Aceite de Oliva'!$A$259:$YM$259,0))</f>
        <v>2.21</v>
      </c>
      <c r="I23" s="40">
        <f>INDEX('Aceite de Oliva'!$A$259:$YM$285,MATCH($B23,'Aceite de Oliva'!$A$259:$A$285,0),MATCH(I$5,'Aceite de Oliva'!$A$259:$YM$259,0))</f>
        <v>4.28</v>
      </c>
      <c r="J23" s="40">
        <f>INDEX('Aceite de Oliva'!$A$259:$YM$285,MATCH($B23,'Aceite de Oliva'!$A$259:$A$285,0),MATCH(J$5,'Aceite de Oliva'!$A$259:$YM$259,0))</f>
        <v>4</v>
      </c>
      <c r="K23" s="40">
        <f>INDEX('Aceite de Oliva'!$A$259:$YM$285,MATCH($B23,'Aceite de Oliva'!$A$259:$A$285,0),MATCH(K$5,'Aceite de Oliva'!$A$259:$YM$259,0))</f>
        <v>17.32</v>
      </c>
      <c r="L23" s="40">
        <f>INDEX('Aceite de Oliva'!$A$259:$YM$285,MATCH($B23,'Aceite de Oliva'!$A$259:$A$285,0),MATCH(L$5,'Aceite de Oliva'!$A$259:$YM$259,0))</f>
        <v>14.73</v>
      </c>
      <c r="M23" s="40">
        <f>INDEX('Aceite de Oliva'!$A$259:$YM$285,MATCH($B23,'Aceite de Oliva'!$A$259:$A$285,0),MATCH(M$5,'Aceite de Oliva'!$A$259:$YM$259,0))</f>
        <v>9.3099999999999987</v>
      </c>
      <c r="N23" s="40">
        <f>INDEX('Aceite de Oliva'!$A$259:$YM$285,MATCH($B23,'Aceite de Oliva'!$A$259:$A$285,0),MATCH(N$5,'Aceite de Oliva'!$A$259:$YM$259,0))</f>
        <v>21.32</v>
      </c>
      <c r="O23" s="40">
        <f>INDEX('Aceite de Oliva'!$A$259:$YM$285,MATCH($B23,'Aceite de Oliva'!$A$259:$A$285,0),MATCH(O$5,'Aceite de Oliva'!$A$259:$YM$259,0))</f>
        <v>19.57</v>
      </c>
      <c r="P23" s="40">
        <f>INDEX('Aceite de Oliva'!$A$259:$YM$285,MATCH($B23,'Aceite de Oliva'!$A$259:$A$285,0),MATCH(P$5,'Aceite de Oliva'!$A$259:$YM$259,0))</f>
        <v>18.3</v>
      </c>
    </row>
    <row r="24" spans="1:16" x14ac:dyDescent="0.3">
      <c r="B24" s="16">
        <f t="shared" si="1"/>
        <v>3.600000000000001</v>
      </c>
      <c r="C24" s="17">
        <f t="shared" si="2"/>
        <v>3.7000000000000011</v>
      </c>
      <c r="E24" s="40">
        <f>INDEX('Aceite de Oliva'!$A$259:$YM$285,MATCH($B24,'Aceite de Oliva'!$A$259:$A$285,0),MATCH(E$5,'Aceite de Oliva'!$A$259:$YM$259,0))</f>
        <v>0.48000000000000004</v>
      </c>
      <c r="F24" s="40">
        <f>INDEX('Aceite de Oliva'!$A$259:$YM$285,MATCH($B24,'Aceite de Oliva'!$A$259:$A$285,0),MATCH(F$5,'Aceite de Oliva'!$A$259:$YM$259,0))</f>
        <v>0.87999999999999989</v>
      </c>
      <c r="G24" s="40">
        <f>INDEX('Aceite de Oliva'!$A$259:$YM$285,MATCH($B24,'Aceite de Oliva'!$A$259:$A$285,0),MATCH(G$5,'Aceite de Oliva'!$A$259:$YM$259,0))</f>
        <v>1.36</v>
      </c>
      <c r="H24" s="40">
        <f>INDEX('Aceite de Oliva'!$A$259:$YM$285,MATCH($B24,'Aceite de Oliva'!$A$259:$A$285,0),MATCH(H$5,'Aceite de Oliva'!$A$259:$YM$259,0))</f>
        <v>3.48</v>
      </c>
      <c r="I24" s="40">
        <f>INDEX('Aceite de Oliva'!$A$259:$YM$285,MATCH($B24,'Aceite de Oliva'!$A$259:$A$285,0),MATCH(I$5,'Aceite de Oliva'!$A$259:$YM$259,0))</f>
        <v>3.3400000000000003</v>
      </c>
      <c r="J24" s="40">
        <f>INDEX('Aceite de Oliva'!$A$259:$YM$285,MATCH($B24,'Aceite de Oliva'!$A$259:$A$285,0),MATCH(J$5,'Aceite de Oliva'!$A$259:$YM$259,0))</f>
        <v>2.35</v>
      </c>
      <c r="K24" s="40">
        <f>INDEX('Aceite de Oliva'!$A$259:$YM$285,MATCH($B24,'Aceite de Oliva'!$A$259:$A$285,0),MATCH(K$5,'Aceite de Oliva'!$A$259:$YM$259,0))</f>
        <v>2.8499999999999996</v>
      </c>
      <c r="L24" s="40">
        <f>INDEX('Aceite de Oliva'!$A$259:$YM$285,MATCH($B24,'Aceite de Oliva'!$A$259:$A$285,0),MATCH(L$5,'Aceite de Oliva'!$A$259:$YM$259,0))</f>
        <v>3.85</v>
      </c>
      <c r="M24" s="40">
        <f>INDEX('Aceite de Oliva'!$A$259:$YM$285,MATCH($B24,'Aceite de Oliva'!$A$259:$A$285,0),MATCH(M$5,'Aceite de Oliva'!$A$259:$YM$259,0))</f>
        <v>4.75</v>
      </c>
      <c r="N24" s="40">
        <f>INDEX('Aceite de Oliva'!$A$259:$YM$285,MATCH($B24,'Aceite de Oliva'!$A$259:$A$285,0),MATCH(N$5,'Aceite de Oliva'!$A$259:$YM$259,0))</f>
        <v>15.79</v>
      </c>
      <c r="O24" s="40">
        <f>INDEX('Aceite de Oliva'!$A$259:$YM$285,MATCH($B24,'Aceite de Oliva'!$A$259:$A$285,0),MATCH(O$5,'Aceite de Oliva'!$A$259:$YM$259,0))</f>
        <v>24.23</v>
      </c>
      <c r="P24" s="40">
        <f>INDEX('Aceite de Oliva'!$A$259:$YM$285,MATCH($B24,'Aceite de Oliva'!$A$259:$A$285,0),MATCH(P$5,'Aceite de Oliva'!$A$259:$YM$259,0))</f>
        <v>21.64</v>
      </c>
    </row>
    <row r="25" spans="1:16" x14ac:dyDescent="0.3">
      <c r="B25" s="16">
        <f t="shared" si="1"/>
        <v>3.7000000000000011</v>
      </c>
      <c r="C25" s="17">
        <f t="shared" si="2"/>
        <v>3.8000000000000012</v>
      </c>
      <c r="E25" s="40">
        <f>INDEX('Aceite de Oliva'!$A$259:$YM$285,MATCH($B25,'Aceite de Oliva'!$A$259:$A$285,0),MATCH(E$5,'Aceite de Oliva'!$A$259:$YM$259,0))</f>
        <v>4.1400000000000006</v>
      </c>
      <c r="F25" s="40">
        <f>INDEX('Aceite de Oliva'!$A$259:$YM$285,MATCH($B25,'Aceite de Oliva'!$A$259:$A$285,0),MATCH(F$5,'Aceite de Oliva'!$A$259:$YM$259,0))</f>
        <v>6.05</v>
      </c>
      <c r="G25" s="40">
        <f>INDEX('Aceite de Oliva'!$A$259:$YM$285,MATCH($B25,'Aceite de Oliva'!$A$259:$A$285,0),MATCH(G$5,'Aceite de Oliva'!$A$259:$YM$259,0))</f>
        <v>7.1</v>
      </c>
      <c r="H25" s="40">
        <f>INDEX('Aceite de Oliva'!$A$259:$YM$285,MATCH($B25,'Aceite de Oliva'!$A$259:$A$285,0),MATCH(H$5,'Aceite de Oliva'!$A$259:$YM$259,0))</f>
        <v>1.24</v>
      </c>
      <c r="I25" s="40">
        <f>INDEX('Aceite de Oliva'!$A$259:$YM$285,MATCH($B25,'Aceite de Oliva'!$A$259:$A$285,0),MATCH(I$5,'Aceite de Oliva'!$A$259:$YM$259,0))</f>
        <v>3.57</v>
      </c>
      <c r="J25" s="40">
        <f>INDEX('Aceite de Oliva'!$A$259:$YM$285,MATCH($B25,'Aceite de Oliva'!$A$259:$A$285,0),MATCH(J$5,'Aceite de Oliva'!$A$259:$YM$259,0))</f>
        <v>2.9499999999999997</v>
      </c>
      <c r="K25" s="40">
        <f>INDEX('Aceite de Oliva'!$A$259:$YM$285,MATCH($B25,'Aceite de Oliva'!$A$259:$A$285,0),MATCH(K$5,'Aceite de Oliva'!$A$259:$YM$259,0))</f>
        <v>6.8000000000000007</v>
      </c>
      <c r="L25" s="40">
        <f>INDEX('Aceite de Oliva'!$A$259:$YM$285,MATCH($B25,'Aceite de Oliva'!$A$259:$A$285,0),MATCH(L$5,'Aceite de Oliva'!$A$259:$YM$259,0))</f>
        <v>4.29</v>
      </c>
      <c r="M25" s="40">
        <f>INDEX('Aceite de Oliva'!$A$259:$YM$285,MATCH($B25,'Aceite de Oliva'!$A$259:$A$285,0),MATCH(M$5,'Aceite de Oliva'!$A$259:$YM$259,0))</f>
        <v>9.879999999999999</v>
      </c>
      <c r="N25" s="40">
        <f>INDEX('Aceite de Oliva'!$A$259:$YM$285,MATCH($B25,'Aceite de Oliva'!$A$259:$A$285,0),MATCH(N$5,'Aceite de Oliva'!$A$259:$YM$259,0))</f>
        <v>9.61</v>
      </c>
      <c r="O25" s="40">
        <f>INDEX('Aceite de Oliva'!$A$259:$YM$285,MATCH($B25,'Aceite de Oliva'!$A$259:$A$285,0),MATCH(O$5,'Aceite de Oliva'!$A$259:$YM$259,0))</f>
        <v>4.8199999999999994</v>
      </c>
      <c r="P25" s="40">
        <f>INDEX('Aceite de Oliva'!$A$259:$YM$285,MATCH($B25,'Aceite de Oliva'!$A$259:$A$285,0),MATCH(P$5,'Aceite de Oliva'!$A$259:$YM$259,0))</f>
        <v>1.77</v>
      </c>
    </row>
    <row r="26" spans="1:16" x14ac:dyDescent="0.3">
      <c r="B26" s="20">
        <f t="shared" si="1"/>
        <v>3.8000000000000012</v>
      </c>
      <c r="C26" s="21">
        <f t="shared" si="2"/>
        <v>3.9000000000000012</v>
      </c>
      <c r="E26" s="40">
        <f>INDEX('Aceite de Oliva'!$A$259:$YM$285,MATCH($B26,'Aceite de Oliva'!$A$259:$A$285,0),MATCH(E$5,'Aceite de Oliva'!$A$259:$YM$259,0))</f>
        <v>5.17</v>
      </c>
      <c r="F26" s="40">
        <f>INDEX('Aceite de Oliva'!$A$259:$YM$285,MATCH($B26,'Aceite de Oliva'!$A$259:$A$285,0),MATCH(F$5,'Aceite de Oliva'!$A$259:$YM$259,0))</f>
        <v>6.32</v>
      </c>
      <c r="G26" s="40">
        <f>INDEX('Aceite de Oliva'!$A$259:$YM$285,MATCH($B26,'Aceite de Oliva'!$A$259:$A$285,0),MATCH(G$5,'Aceite de Oliva'!$A$259:$YM$259,0))</f>
        <v>6.5100000000000007</v>
      </c>
      <c r="H26" s="40">
        <f>INDEX('Aceite de Oliva'!$A$259:$YM$285,MATCH($B26,'Aceite de Oliva'!$A$259:$A$285,0),MATCH(H$5,'Aceite de Oliva'!$A$259:$YM$259,0))</f>
        <v>9.4799999999999986</v>
      </c>
      <c r="I26" s="40">
        <f>INDEX('Aceite de Oliva'!$A$259:$YM$285,MATCH($B26,'Aceite de Oliva'!$A$259:$A$285,0),MATCH(I$5,'Aceite de Oliva'!$A$259:$YM$259,0))</f>
        <v>8.620000000000001</v>
      </c>
      <c r="J26" s="40">
        <f>INDEX('Aceite de Oliva'!$A$259:$YM$285,MATCH($B26,'Aceite de Oliva'!$A$259:$A$285,0),MATCH(J$5,'Aceite de Oliva'!$A$259:$YM$259,0))</f>
        <v>8.65</v>
      </c>
      <c r="K26" s="40">
        <f>INDEX('Aceite de Oliva'!$A$259:$YM$285,MATCH($B26,'Aceite de Oliva'!$A$259:$A$285,0),MATCH(K$5,'Aceite de Oliva'!$A$259:$YM$259,0))</f>
        <v>10.55</v>
      </c>
      <c r="L26" s="40">
        <f>INDEX('Aceite de Oliva'!$A$259:$YM$285,MATCH($B26,'Aceite de Oliva'!$A$259:$A$285,0),MATCH(L$5,'Aceite de Oliva'!$A$259:$YM$259,0))</f>
        <v>6.68</v>
      </c>
      <c r="M26" s="40">
        <f>INDEX('Aceite de Oliva'!$A$259:$YM$285,MATCH($B26,'Aceite de Oliva'!$A$259:$A$285,0),MATCH(M$5,'Aceite de Oliva'!$A$259:$YM$259,0))</f>
        <v>7.53</v>
      </c>
      <c r="N26" s="40">
        <f>INDEX('Aceite de Oliva'!$A$259:$YM$285,MATCH($B26,'Aceite de Oliva'!$A$259:$A$285,0),MATCH(N$5,'Aceite de Oliva'!$A$259:$YM$259,0))</f>
        <v>3.7699999999999996</v>
      </c>
      <c r="O26" s="40">
        <f>INDEX('Aceite de Oliva'!$A$259:$YM$285,MATCH($B26,'Aceite de Oliva'!$A$259:$A$285,0),MATCH(O$5,'Aceite de Oliva'!$A$259:$YM$259,0))</f>
        <v>1.8599999999999999</v>
      </c>
      <c r="P26" s="40">
        <f>INDEX('Aceite de Oliva'!$A$259:$YM$285,MATCH($B26,'Aceite de Oliva'!$A$259:$A$285,0),MATCH(P$5,'Aceite de Oliva'!$A$259:$YM$259,0))</f>
        <v>1.24</v>
      </c>
    </row>
    <row r="27" spans="1:16" x14ac:dyDescent="0.3">
      <c r="B27" s="16">
        <f t="shared" si="1"/>
        <v>3.9000000000000012</v>
      </c>
      <c r="C27" s="17">
        <f t="shared" si="2"/>
        <v>4.0000000000000009</v>
      </c>
      <c r="E27" s="40">
        <f>INDEX('Aceite de Oliva'!$A$259:$YM$285,MATCH($B27,'Aceite de Oliva'!$A$259:$A$285,0),MATCH(E$5,'Aceite de Oliva'!$A$259:$YM$259,0))</f>
        <v>9.3999999999999986</v>
      </c>
      <c r="F27" s="40">
        <f>INDEX('Aceite de Oliva'!$A$259:$YM$285,MATCH($B27,'Aceite de Oliva'!$A$259:$A$285,0),MATCH(F$5,'Aceite de Oliva'!$A$259:$YM$259,0))</f>
        <v>8.43</v>
      </c>
      <c r="G27" s="40">
        <f>INDEX('Aceite de Oliva'!$A$259:$YM$285,MATCH($B27,'Aceite de Oliva'!$A$259:$A$285,0),MATCH(G$5,'Aceite de Oliva'!$A$259:$YM$259,0))</f>
        <v>8.69</v>
      </c>
      <c r="H27" s="40">
        <f>INDEX('Aceite de Oliva'!$A$259:$YM$285,MATCH($B27,'Aceite de Oliva'!$A$259:$A$285,0),MATCH(H$5,'Aceite de Oliva'!$A$259:$YM$259,0))</f>
        <v>9.1100000000000012</v>
      </c>
      <c r="I27" s="40">
        <f>INDEX('Aceite de Oliva'!$A$259:$YM$285,MATCH($B27,'Aceite de Oliva'!$A$259:$A$285,0),MATCH(I$5,'Aceite de Oliva'!$A$259:$YM$259,0))</f>
        <v>11.79</v>
      </c>
      <c r="J27" s="40">
        <f>INDEX('Aceite de Oliva'!$A$259:$YM$285,MATCH($B27,'Aceite de Oliva'!$A$259:$A$285,0),MATCH(J$5,'Aceite de Oliva'!$A$259:$YM$259,0))</f>
        <v>12.64</v>
      </c>
      <c r="K27" s="40">
        <f>INDEX('Aceite de Oliva'!$A$259:$YM$285,MATCH($B27,'Aceite de Oliva'!$A$259:$A$285,0),MATCH(K$5,'Aceite de Oliva'!$A$259:$YM$259,0))</f>
        <v>9.17</v>
      </c>
      <c r="L27" s="40">
        <f>INDEX('Aceite de Oliva'!$A$259:$YM$285,MATCH($B27,'Aceite de Oliva'!$A$259:$A$285,0),MATCH(L$5,'Aceite de Oliva'!$A$259:$YM$259,0))</f>
        <v>10.93</v>
      </c>
      <c r="M27" s="40">
        <f>INDEX('Aceite de Oliva'!$A$259:$YM$285,MATCH($B27,'Aceite de Oliva'!$A$259:$A$285,0),MATCH(M$5,'Aceite de Oliva'!$A$259:$YM$259,0))</f>
        <v>11.829999999999998</v>
      </c>
      <c r="N27" s="40">
        <f>INDEX('Aceite de Oliva'!$A$259:$YM$285,MATCH($B27,'Aceite de Oliva'!$A$259:$A$285,0),MATCH(N$5,'Aceite de Oliva'!$A$259:$YM$259,0))</f>
        <v>9.09</v>
      </c>
      <c r="O27" s="40">
        <f>INDEX('Aceite de Oliva'!$A$259:$YM$285,MATCH($B27,'Aceite de Oliva'!$A$259:$A$285,0),MATCH(O$5,'Aceite de Oliva'!$A$259:$YM$259,0))</f>
        <v>8.9599999999999991</v>
      </c>
      <c r="P27" s="40">
        <f>INDEX('Aceite de Oliva'!$A$259:$YM$285,MATCH($B27,'Aceite de Oliva'!$A$259:$A$285,0),MATCH(P$5,'Aceite de Oliva'!$A$259:$YM$259,0))</f>
        <v>7.26</v>
      </c>
    </row>
    <row r="28" spans="1:16" x14ac:dyDescent="0.3">
      <c r="B28" s="16">
        <f t="shared" si="1"/>
        <v>4.0000000000000009</v>
      </c>
      <c r="C28" s="17">
        <f t="shared" si="2"/>
        <v>4.1000000000000005</v>
      </c>
      <c r="E28" s="40">
        <f>INDEX('Aceite de Oliva'!$A$259:$YM$285,MATCH($B28,'Aceite de Oliva'!$A$259:$A$285,0),MATCH(E$5,'Aceite de Oliva'!$A$259:$YM$259,0))</f>
        <v>36.949999999999996</v>
      </c>
      <c r="F28" s="40">
        <f>INDEX('Aceite de Oliva'!$A$259:$YM$285,MATCH($B28,'Aceite de Oliva'!$A$259:$A$285,0),MATCH(F$5,'Aceite de Oliva'!$A$259:$YM$259,0))</f>
        <v>37.61</v>
      </c>
      <c r="G28" s="40">
        <f>INDEX('Aceite de Oliva'!$A$259:$YM$285,MATCH($B28,'Aceite de Oliva'!$A$259:$A$285,0),MATCH(G$5,'Aceite de Oliva'!$A$259:$YM$259,0))</f>
        <v>34.82</v>
      </c>
      <c r="H28" s="40">
        <f>INDEX('Aceite de Oliva'!$A$259:$YM$285,MATCH($B28,'Aceite de Oliva'!$A$259:$A$285,0),MATCH(H$5,'Aceite de Oliva'!$A$259:$YM$259,0))</f>
        <v>30.220000000000002</v>
      </c>
      <c r="I28" s="40">
        <f>INDEX('Aceite de Oliva'!$A$259:$YM$285,MATCH($B28,'Aceite de Oliva'!$A$259:$A$285,0),MATCH(I$5,'Aceite de Oliva'!$A$259:$YM$259,0))</f>
        <v>34.940000000000005</v>
      </c>
      <c r="J28" s="40">
        <f>INDEX('Aceite de Oliva'!$A$259:$YM$285,MATCH($B28,'Aceite de Oliva'!$A$259:$A$285,0),MATCH(J$5,'Aceite de Oliva'!$A$259:$YM$259,0))</f>
        <v>34.82</v>
      </c>
      <c r="K28" s="40">
        <f>INDEX('Aceite de Oliva'!$A$259:$YM$285,MATCH($B28,'Aceite de Oliva'!$A$259:$A$285,0),MATCH(K$5,'Aceite de Oliva'!$A$259:$YM$259,0))</f>
        <v>25.87</v>
      </c>
      <c r="L28" s="40">
        <f>INDEX('Aceite de Oliva'!$A$259:$YM$285,MATCH($B28,'Aceite de Oliva'!$A$259:$A$285,0),MATCH(L$5,'Aceite de Oliva'!$A$259:$YM$259,0))</f>
        <v>15.530000000000001</v>
      </c>
      <c r="M28" s="40">
        <f>INDEX('Aceite de Oliva'!$A$259:$YM$285,MATCH($B28,'Aceite de Oliva'!$A$259:$A$285,0),MATCH(M$5,'Aceite de Oliva'!$A$259:$YM$259,0))</f>
        <v>1.49</v>
      </c>
      <c r="N28" s="40">
        <f>INDEX('Aceite de Oliva'!$A$259:$YM$285,MATCH($B28,'Aceite de Oliva'!$A$259:$A$285,0),MATCH(N$5,'Aceite de Oliva'!$A$259:$YM$259,0))</f>
        <v>1.2</v>
      </c>
      <c r="O28" s="40">
        <f>INDEX('Aceite de Oliva'!$A$259:$YM$285,MATCH($B28,'Aceite de Oliva'!$A$259:$A$285,0),MATCH(O$5,'Aceite de Oliva'!$A$259:$YM$259,0))</f>
        <v>0.65999999999999992</v>
      </c>
      <c r="P28" s="40">
        <f>INDEX('Aceite de Oliva'!$A$259:$YM$285,MATCH($B28,'Aceite de Oliva'!$A$259:$A$285,0),MATCH(P$5,'Aceite de Oliva'!$A$259:$YM$259,0))</f>
        <v>0.85</v>
      </c>
    </row>
    <row r="29" spans="1:16" x14ac:dyDescent="0.3">
      <c r="B29" s="16">
        <f t="shared" si="1"/>
        <v>4.1000000000000005</v>
      </c>
      <c r="C29" s="17">
        <f t="shared" si="2"/>
        <v>4.2</v>
      </c>
      <c r="E29" s="40">
        <f>INDEX('Aceite de Oliva'!$A$259:$YM$285,MATCH($B29,'Aceite de Oliva'!$A$259:$A$285,0),MATCH(E$5,'Aceite de Oliva'!$A$259:$YM$259,0))</f>
        <v>7.3900000000000006</v>
      </c>
      <c r="F29" s="40">
        <f>INDEX('Aceite de Oliva'!$A$259:$YM$285,MATCH($B29,'Aceite de Oliva'!$A$259:$A$285,0),MATCH(F$5,'Aceite de Oliva'!$A$259:$YM$259,0))</f>
        <v>10.43</v>
      </c>
      <c r="G29" s="40">
        <f>INDEX('Aceite de Oliva'!$A$259:$YM$285,MATCH($B29,'Aceite de Oliva'!$A$259:$A$285,0),MATCH(G$5,'Aceite de Oliva'!$A$259:$YM$259,0))</f>
        <v>9.0300000000000011</v>
      </c>
      <c r="H29" s="40">
        <f>INDEX('Aceite de Oliva'!$A$259:$YM$285,MATCH($B29,'Aceite de Oliva'!$A$259:$A$285,0),MATCH(H$5,'Aceite de Oliva'!$A$259:$YM$259,0))</f>
        <v>7.89</v>
      </c>
      <c r="I29" s="40">
        <f>INDEX('Aceite de Oliva'!$A$259:$YM$285,MATCH($B29,'Aceite de Oliva'!$A$259:$A$285,0),MATCH(I$5,'Aceite de Oliva'!$A$259:$YM$259,0))</f>
        <v>5.8599999999999994</v>
      </c>
      <c r="J29" s="40">
        <f>INDEX('Aceite de Oliva'!$A$259:$YM$285,MATCH($B29,'Aceite de Oliva'!$A$259:$A$285,0),MATCH(J$5,'Aceite de Oliva'!$A$259:$YM$259,0))</f>
        <v>5.6</v>
      </c>
      <c r="K29" s="40">
        <f>INDEX('Aceite de Oliva'!$A$259:$YM$285,MATCH($B29,'Aceite de Oliva'!$A$259:$A$285,0),MATCH(K$5,'Aceite de Oliva'!$A$259:$YM$259,0))</f>
        <v>3.6</v>
      </c>
      <c r="L29" s="40">
        <f>INDEX('Aceite de Oliva'!$A$259:$YM$285,MATCH($B29,'Aceite de Oliva'!$A$259:$A$285,0),MATCH(L$5,'Aceite de Oliva'!$A$259:$YM$259,0))</f>
        <v>2.54</v>
      </c>
      <c r="M29" s="40">
        <f>INDEX('Aceite de Oliva'!$A$259:$YM$285,MATCH($B29,'Aceite de Oliva'!$A$259:$A$285,0),MATCH(M$5,'Aceite de Oliva'!$A$259:$YM$259,0))</f>
        <v>1.2999999999999998</v>
      </c>
      <c r="N29" s="40">
        <f>INDEX('Aceite de Oliva'!$A$259:$YM$285,MATCH($B29,'Aceite de Oliva'!$A$259:$A$285,0),MATCH(N$5,'Aceite de Oliva'!$A$259:$YM$259,0))</f>
        <v>1.0699999999999998</v>
      </c>
      <c r="O29" s="40">
        <f>INDEX('Aceite de Oliva'!$A$259:$YM$285,MATCH($B29,'Aceite de Oliva'!$A$259:$A$285,0),MATCH(O$5,'Aceite de Oliva'!$A$259:$YM$259,0))</f>
        <v>0.47</v>
      </c>
      <c r="P29" s="40">
        <f>INDEX('Aceite de Oliva'!$A$259:$YM$285,MATCH($B29,'Aceite de Oliva'!$A$259:$A$285,0),MATCH(P$5,'Aceite de Oliva'!$A$259:$YM$259,0))</f>
        <v>0.55000000000000004</v>
      </c>
    </row>
    <row r="30" spans="1:16" x14ac:dyDescent="0.3">
      <c r="B30" s="16">
        <f t="shared" si="1"/>
        <v>4.2</v>
      </c>
      <c r="C30" s="17">
        <f t="shared" si="2"/>
        <v>4.3</v>
      </c>
      <c r="E30" s="40">
        <f>INDEX('Aceite de Oliva'!$A$259:$YM$285,MATCH($B30,'Aceite de Oliva'!$A$259:$A$285,0),MATCH(E$5,'Aceite de Oliva'!$A$259:$YM$259,0))</f>
        <v>3.21</v>
      </c>
      <c r="F30" s="40">
        <f>INDEX('Aceite de Oliva'!$A$259:$YM$285,MATCH($B30,'Aceite de Oliva'!$A$259:$A$285,0),MATCH(F$5,'Aceite de Oliva'!$A$259:$YM$259,0))</f>
        <v>3.21</v>
      </c>
      <c r="G30" s="40">
        <f>INDEX('Aceite de Oliva'!$A$259:$YM$285,MATCH($B30,'Aceite de Oliva'!$A$259:$A$285,0),MATCH(G$5,'Aceite de Oliva'!$A$259:$YM$259,0))</f>
        <v>3.12</v>
      </c>
      <c r="H30" s="40">
        <f>INDEX('Aceite de Oliva'!$A$259:$YM$285,MATCH($B30,'Aceite de Oliva'!$A$259:$A$285,0),MATCH(H$5,'Aceite de Oliva'!$A$259:$YM$259,0))</f>
        <v>2.5199999999999996</v>
      </c>
      <c r="I30" s="40">
        <f>INDEX('Aceite de Oliva'!$A$259:$YM$285,MATCH($B30,'Aceite de Oliva'!$A$259:$A$285,0),MATCH(I$5,'Aceite de Oliva'!$A$259:$YM$259,0))</f>
        <v>3.2800000000000002</v>
      </c>
      <c r="J30" s="40">
        <f>INDEX('Aceite de Oliva'!$A$259:$YM$285,MATCH($B30,'Aceite de Oliva'!$A$259:$A$285,0),MATCH(J$5,'Aceite de Oliva'!$A$259:$YM$259,0))</f>
        <v>2.99</v>
      </c>
      <c r="K30" s="40">
        <f>INDEX('Aceite de Oliva'!$A$259:$YM$285,MATCH($B30,'Aceite de Oliva'!$A$259:$A$285,0),MATCH(K$5,'Aceite de Oliva'!$A$259:$YM$259,0))</f>
        <v>1.01</v>
      </c>
      <c r="L30" s="40">
        <f>INDEX('Aceite de Oliva'!$A$259:$YM$285,MATCH($B30,'Aceite de Oliva'!$A$259:$A$285,0),MATCH(L$5,'Aceite de Oliva'!$A$259:$YM$259,0))</f>
        <v>0.44000000000000006</v>
      </c>
      <c r="M30" s="40">
        <f>INDEX('Aceite de Oliva'!$A$259:$YM$285,MATCH($B30,'Aceite de Oliva'!$A$259:$A$285,0),MATCH(M$5,'Aceite de Oliva'!$A$259:$YM$259,0))</f>
        <v>0.47000000000000003</v>
      </c>
      <c r="N30" s="40">
        <f>INDEX('Aceite de Oliva'!$A$259:$YM$285,MATCH($B30,'Aceite de Oliva'!$A$259:$A$285,0),MATCH(N$5,'Aceite de Oliva'!$A$259:$YM$259,0))</f>
        <v>0.28999999999999998</v>
      </c>
      <c r="O30" s="40">
        <f>INDEX('Aceite de Oliva'!$A$259:$YM$285,MATCH($B30,'Aceite de Oliva'!$A$259:$A$285,0),MATCH(O$5,'Aceite de Oliva'!$A$259:$YM$259,0))</f>
        <v>0.08</v>
      </c>
      <c r="P30" s="40">
        <f>INDEX('Aceite de Oliva'!$A$259:$YM$285,MATCH($B30,'Aceite de Oliva'!$A$259:$A$285,0),MATCH(P$5,'Aceite de Oliva'!$A$259:$YM$259,0))</f>
        <v>0.56000000000000005</v>
      </c>
    </row>
    <row r="31" spans="1:16" x14ac:dyDescent="0.3">
      <c r="B31" s="16">
        <f t="shared" si="1"/>
        <v>4.3</v>
      </c>
      <c r="C31" s="17">
        <f t="shared" si="2"/>
        <v>4.3999999999999995</v>
      </c>
      <c r="E31" s="40">
        <f>INDEX('Aceite de Oliva'!$A$259:$YM$285,MATCH($B31,'Aceite de Oliva'!$A$259:$A$285,0),MATCH(E$5,'Aceite de Oliva'!$A$259:$YM$259,0))</f>
        <v>3.7199999999999998</v>
      </c>
      <c r="F31" s="40">
        <f>INDEX('Aceite de Oliva'!$A$259:$YM$285,MATCH($B31,'Aceite de Oliva'!$A$259:$A$285,0),MATCH(F$5,'Aceite de Oliva'!$A$259:$YM$259,0))</f>
        <v>2.61</v>
      </c>
      <c r="G31" s="40">
        <f>INDEX('Aceite de Oliva'!$A$259:$YM$285,MATCH($B31,'Aceite de Oliva'!$A$259:$A$285,0),MATCH(G$5,'Aceite de Oliva'!$A$259:$YM$259,0))</f>
        <v>4.3099999999999996</v>
      </c>
      <c r="H31" s="40">
        <f>INDEX('Aceite de Oliva'!$A$259:$YM$285,MATCH($B31,'Aceite de Oliva'!$A$259:$A$285,0),MATCH(H$5,'Aceite de Oliva'!$A$259:$YM$259,0))</f>
        <v>3.13</v>
      </c>
      <c r="I31" s="40">
        <f>INDEX('Aceite de Oliva'!$A$259:$YM$285,MATCH($B31,'Aceite de Oliva'!$A$259:$A$285,0),MATCH(I$5,'Aceite de Oliva'!$A$259:$YM$259,0))</f>
        <v>2.25</v>
      </c>
      <c r="J31" s="40">
        <f>INDEX('Aceite de Oliva'!$A$259:$YM$285,MATCH($B31,'Aceite de Oliva'!$A$259:$A$285,0),MATCH(J$5,'Aceite de Oliva'!$A$259:$YM$259,0))</f>
        <v>2.7</v>
      </c>
      <c r="K31" s="40">
        <f>INDEX('Aceite de Oliva'!$A$259:$YM$285,MATCH($B31,'Aceite de Oliva'!$A$259:$A$285,0),MATCH(K$5,'Aceite de Oliva'!$A$259:$YM$259,0))</f>
        <v>0.79</v>
      </c>
      <c r="L31" s="40">
        <f>INDEX('Aceite de Oliva'!$A$259:$YM$285,MATCH($B31,'Aceite de Oliva'!$A$259:$A$285,0),MATCH(L$5,'Aceite de Oliva'!$A$259:$YM$259,0))</f>
        <v>0.37</v>
      </c>
      <c r="M31" s="40">
        <f>INDEX('Aceite de Oliva'!$A$259:$YM$285,MATCH($B31,'Aceite de Oliva'!$A$259:$A$285,0),MATCH(M$5,'Aceite de Oliva'!$A$259:$YM$259,0))</f>
        <v>0.6</v>
      </c>
      <c r="N31" s="40">
        <f>INDEX('Aceite de Oliva'!$A$259:$YM$285,MATCH($B31,'Aceite de Oliva'!$A$259:$A$285,0),MATCH(N$5,'Aceite de Oliva'!$A$259:$YM$259,0))</f>
        <v>0.27</v>
      </c>
      <c r="O31" s="40">
        <f>INDEX('Aceite de Oliva'!$A$259:$YM$285,MATCH($B31,'Aceite de Oliva'!$A$259:$A$285,0),MATCH(O$5,'Aceite de Oliva'!$A$259:$YM$259,0))</f>
        <v>0.31999999999999995</v>
      </c>
      <c r="P31" s="40">
        <f>INDEX('Aceite de Oliva'!$A$259:$YM$285,MATCH($B31,'Aceite de Oliva'!$A$259:$A$285,0),MATCH(P$5,'Aceite de Oliva'!$A$259:$YM$259,0))</f>
        <v>0.42</v>
      </c>
    </row>
    <row r="32" spans="1:16" x14ac:dyDescent="0.3">
      <c r="B32" s="16">
        <f t="shared" si="1"/>
        <v>4.3999999999999995</v>
      </c>
      <c r="C32" s="17">
        <f t="shared" si="2"/>
        <v>4.4999999999999991</v>
      </c>
      <c r="E32" s="40">
        <f>INDEX('Aceite de Oliva'!$A$259:$YM$285,MATCH($B32,'Aceite de Oliva'!$A$259:$A$285,0),MATCH(E$5,'Aceite de Oliva'!$A$259:$YM$259,0))</f>
        <v>1.3699999999999999</v>
      </c>
      <c r="F32" s="40">
        <f>INDEX('Aceite de Oliva'!$A$259:$YM$285,MATCH($B32,'Aceite de Oliva'!$A$259:$A$285,0),MATCH(F$5,'Aceite de Oliva'!$A$259:$YM$259,0))</f>
        <v>2.33</v>
      </c>
      <c r="G32" s="40">
        <f>INDEX('Aceite de Oliva'!$A$259:$YM$285,MATCH($B32,'Aceite de Oliva'!$A$259:$A$285,0),MATCH(G$5,'Aceite de Oliva'!$A$259:$YM$259,0))</f>
        <v>1.31</v>
      </c>
      <c r="H32" s="40">
        <f>INDEX('Aceite de Oliva'!$A$259:$YM$285,MATCH($B32,'Aceite de Oliva'!$A$259:$A$285,0),MATCH(H$5,'Aceite de Oliva'!$A$259:$YM$259,0))</f>
        <v>0.69</v>
      </c>
      <c r="I32" s="40">
        <f>INDEX('Aceite de Oliva'!$A$259:$YM$285,MATCH($B32,'Aceite de Oliva'!$A$259:$A$285,0),MATCH(I$5,'Aceite de Oliva'!$A$259:$YM$259,0))</f>
        <v>1.02</v>
      </c>
      <c r="J32" s="40">
        <f>INDEX('Aceite de Oliva'!$A$259:$YM$285,MATCH($B32,'Aceite de Oliva'!$A$259:$A$285,0),MATCH(J$5,'Aceite de Oliva'!$A$259:$YM$259,0))</f>
        <v>1.05</v>
      </c>
      <c r="K32" s="40">
        <f>INDEX('Aceite de Oliva'!$A$259:$YM$285,MATCH($B32,'Aceite de Oliva'!$A$259:$A$285,0),MATCH(K$5,'Aceite de Oliva'!$A$259:$YM$259,0))</f>
        <v>0.85</v>
      </c>
      <c r="L32" s="40">
        <f>INDEX('Aceite de Oliva'!$A$259:$YM$285,MATCH($B32,'Aceite de Oliva'!$A$259:$A$285,0),MATCH(L$5,'Aceite de Oliva'!$A$259:$YM$259,0))</f>
        <v>0.81</v>
      </c>
      <c r="M32" s="40">
        <f>INDEX('Aceite de Oliva'!$A$259:$YM$285,MATCH($B32,'Aceite de Oliva'!$A$259:$A$285,0),MATCH(M$5,'Aceite de Oliva'!$A$259:$YM$259,0))</f>
        <v>0.39</v>
      </c>
      <c r="N32" s="40">
        <f>INDEX('Aceite de Oliva'!$A$259:$YM$285,MATCH($B32,'Aceite de Oliva'!$A$259:$A$285,0),MATCH(N$5,'Aceite de Oliva'!$A$259:$YM$259,0))</f>
        <v>0.22</v>
      </c>
      <c r="O32" s="40">
        <f>INDEX('Aceite de Oliva'!$A$259:$YM$285,MATCH($B32,'Aceite de Oliva'!$A$259:$A$285,0),MATCH(O$5,'Aceite de Oliva'!$A$259:$YM$259,0))</f>
        <v>0.59</v>
      </c>
      <c r="P32" s="40">
        <f>INDEX('Aceite de Oliva'!$A$259:$YM$285,MATCH($B32,'Aceite de Oliva'!$A$259:$A$285,0),MATCH(P$5,'Aceite de Oliva'!$A$259:$YM$259,0))</f>
        <v>0.37</v>
      </c>
    </row>
    <row r="33" spans="2:16" x14ac:dyDescent="0.3">
      <c r="B33" s="22">
        <f t="shared" si="1"/>
        <v>4.4999999999999991</v>
      </c>
      <c r="C33" s="23"/>
      <c r="E33" s="40">
        <f>INDEX('Aceite de Oliva'!$A$259:$YM$285,MATCH($B33,'Aceite de Oliva'!$A$259:$A$285,0),MATCH(E$5,'Aceite de Oliva'!$A$259:$YM$259,0))</f>
        <v>20.779999999999994</v>
      </c>
      <c r="F33" s="40">
        <f>INDEX('Aceite de Oliva'!$A$259:$YM$285,MATCH($B33,'Aceite de Oliva'!$A$259:$A$285,0),MATCH(F$5,'Aceite de Oliva'!$A$259:$YM$259,0))</f>
        <v>12.990000000000002</v>
      </c>
      <c r="G33" s="40">
        <f>INDEX('Aceite de Oliva'!$A$259:$YM$285,MATCH($B33,'Aceite de Oliva'!$A$259:$A$285,0),MATCH(G$5,'Aceite de Oliva'!$A$259:$YM$259,0))</f>
        <v>15.949999999999998</v>
      </c>
      <c r="H33" s="40">
        <f>INDEX('Aceite de Oliva'!$A$259:$YM$285,MATCH($B33,'Aceite de Oliva'!$A$259:$A$285,0),MATCH(H$5,'Aceite de Oliva'!$A$259:$YM$259,0))</f>
        <v>16.359999999999996</v>
      </c>
      <c r="I33" s="40">
        <f>INDEX('Aceite de Oliva'!$A$259:$YM$285,MATCH($B33,'Aceite de Oliva'!$A$259:$A$285,0),MATCH(I$5,'Aceite de Oliva'!$A$259:$YM$259,0))</f>
        <v>14.620000000000001</v>
      </c>
      <c r="J33" s="40">
        <f>INDEX('Aceite de Oliva'!$A$259:$YM$285,MATCH($B33,'Aceite de Oliva'!$A$259:$A$285,0),MATCH(J$5,'Aceite de Oliva'!$A$259:$YM$259,0))</f>
        <v>17.050000000000004</v>
      </c>
      <c r="K33" s="40">
        <f>INDEX('Aceite de Oliva'!$A$259:$YM$285,MATCH($B33,'Aceite de Oliva'!$A$259:$A$285,0),MATCH(K$5,'Aceite de Oliva'!$A$259:$YM$259,0))</f>
        <v>13.010000000000002</v>
      </c>
      <c r="L33" s="40">
        <f>INDEX('Aceite de Oliva'!$A$259:$YM$285,MATCH($B33,'Aceite de Oliva'!$A$259:$A$285,0),MATCH(L$5,'Aceite de Oliva'!$A$259:$YM$259,0))</f>
        <v>10.19</v>
      </c>
      <c r="M33" s="40">
        <f>INDEX('Aceite de Oliva'!$A$259:$YM$285,MATCH($B33,'Aceite de Oliva'!$A$259:$A$285,0),MATCH(M$5,'Aceite de Oliva'!$A$259:$YM$259,0))</f>
        <v>12.769999999999996</v>
      </c>
      <c r="N33" s="40">
        <f>INDEX('Aceite de Oliva'!$A$259:$YM$285,MATCH($B33,'Aceite de Oliva'!$A$259:$A$285,0),MATCH(N$5,'Aceite de Oliva'!$A$259:$YM$259,0))</f>
        <v>6.6000000000000005</v>
      </c>
      <c r="O33" s="40">
        <f>INDEX('Aceite de Oliva'!$A$259:$YM$285,MATCH($B33,'Aceite de Oliva'!$A$259:$A$285,0),MATCH(O$5,'Aceite de Oliva'!$A$259:$YM$259,0))</f>
        <v>5.9199999999999982</v>
      </c>
      <c r="P33" s="40">
        <f>INDEX('Aceite de Oliva'!$A$259:$YM$285,MATCH($B33,'Aceite de Oliva'!$A$259:$A$285,0),MATCH(P$5,'Aceite de Oliva'!$A$259:$YM$259,0))</f>
        <v>3.6999999999999993</v>
      </c>
    </row>
    <row r="34" spans="2:16" x14ac:dyDescent="0.3">
      <c r="B34" s="2"/>
      <c r="C34" s="2"/>
      <c r="E34" s="6"/>
      <c r="F34" s="6"/>
      <c r="G34" s="6"/>
      <c r="H34" s="6"/>
      <c r="I34" s="6"/>
      <c r="P34" s="38"/>
    </row>
    <row r="35" spans="2:16" x14ac:dyDescent="0.3">
      <c r="B35" s="2"/>
      <c r="C35" s="2"/>
      <c r="E35" s="40">
        <f>SUM(E10:E34)</f>
        <v>99.989999999999981</v>
      </c>
      <c r="F35" s="40">
        <f t="shared" ref="F35:P35" si="3">SUM(F10:F34)</f>
        <v>100.01999999999998</v>
      </c>
      <c r="G35" s="40">
        <f t="shared" si="3"/>
        <v>100.00000000000001</v>
      </c>
      <c r="H35" s="40">
        <f t="shared" si="3"/>
        <v>99.97999999999999</v>
      </c>
      <c r="I35" s="40">
        <f t="shared" si="3"/>
        <v>100.03</v>
      </c>
      <c r="J35" s="40">
        <f t="shared" si="3"/>
        <v>100.03999999999999</v>
      </c>
      <c r="K35" s="40">
        <f t="shared" si="3"/>
        <v>99.98</v>
      </c>
      <c r="L35" s="40">
        <f t="shared" si="3"/>
        <v>99.98</v>
      </c>
      <c r="M35" s="40">
        <f t="shared" si="3"/>
        <v>100.00999999999998</v>
      </c>
      <c r="N35" s="40">
        <f t="shared" si="3"/>
        <v>99.979999999999976</v>
      </c>
      <c r="O35" s="40">
        <f t="shared" si="3"/>
        <v>100.00999999999998</v>
      </c>
      <c r="P35" s="40">
        <f t="shared" si="3"/>
        <v>99.97</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74"/>
  <sheetViews>
    <sheetView showGridLines="0" showRowColHeaders="0" topLeftCell="B1" zoomScaleNormal="100" workbookViewId="0">
      <selection activeCell="B68" sqref="B68"/>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43" spans="2:15" ht="15.6" x14ac:dyDescent="0.3">
      <c r="B43" s="37" t="s">
        <v>297</v>
      </c>
    </row>
    <row r="44" spans="2:15" ht="6" customHeight="1" x14ac:dyDescent="0.3"/>
    <row r="45" spans="2:15" ht="11.1" customHeight="1" x14ac:dyDescent="0.3">
      <c r="B45" s="58" t="s">
        <v>349</v>
      </c>
      <c r="C45" s="59"/>
      <c r="D45" s="59"/>
      <c r="E45" s="59"/>
      <c r="F45" s="59"/>
      <c r="G45" s="59"/>
      <c r="H45" s="59"/>
      <c r="I45" s="59"/>
      <c r="J45" s="59"/>
      <c r="K45" s="59"/>
      <c r="L45" s="59"/>
      <c r="M45" s="59"/>
      <c r="N45" s="59"/>
      <c r="O45" s="60"/>
    </row>
    <row r="46" spans="2:15" ht="11.1" customHeight="1" x14ac:dyDescent="0.3">
      <c r="B46" s="61"/>
      <c r="C46" s="62"/>
      <c r="D46" s="62"/>
      <c r="E46" s="62"/>
      <c r="F46" s="62"/>
      <c r="G46" s="62"/>
      <c r="H46" s="62"/>
      <c r="I46" s="62"/>
      <c r="J46" s="62"/>
      <c r="K46" s="62"/>
      <c r="L46" s="62"/>
      <c r="M46" s="62"/>
      <c r="N46" s="62"/>
      <c r="O46" s="63"/>
    </row>
    <row r="47" spans="2:15" ht="11.1" customHeight="1" x14ac:dyDescent="0.3">
      <c r="B47" s="61"/>
      <c r="C47" s="62"/>
      <c r="D47" s="62"/>
      <c r="E47" s="62"/>
      <c r="F47" s="62"/>
      <c r="G47" s="62"/>
      <c r="H47" s="62"/>
      <c r="I47" s="62"/>
      <c r="J47" s="62"/>
      <c r="K47" s="62"/>
      <c r="L47" s="62"/>
      <c r="M47" s="62"/>
      <c r="N47" s="62"/>
      <c r="O47" s="63"/>
    </row>
    <row r="48" spans="2:15" ht="11.1" customHeight="1" x14ac:dyDescent="0.3">
      <c r="B48" s="61"/>
      <c r="C48" s="62"/>
      <c r="D48" s="62"/>
      <c r="E48" s="62"/>
      <c r="F48" s="62"/>
      <c r="G48" s="62"/>
      <c r="H48" s="62"/>
      <c r="I48" s="62"/>
      <c r="J48" s="62"/>
      <c r="K48" s="62"/>
      <c r="L48" s="62"/>
      <c r="M48" s="62"/>
      <c r="N48" s="62"/>
      <c r="O48" s="63"/>
    </row>
    <row r="49" spans="2:15" ht="11.1" customHeight="1" x14ac:dyDescent="0.3">
      <c r="B49" s="61"/>
      <c r="C49" s="62"/>
      <c r="D49" s="62"/>
      <c r="E49" s="62"/>
      <c r="F49" s="62"/>
      <c r="G49" s="62"/>
      <c r="H49" s="62"/>
      <c r="I49" s="62"/>
      <c r="J49" s="62"/>
      <c r="K49" s="62"/>
      <c r="L49" s="62"/>
      <c r="M49" s="62"/>
      <c r="N49" s="62"/>
      <c r="O49" s="63"/>
    </row>
    <row r="50" spans="2:15" ht="11.1" customHeight="1" x14ac:dyDescent="0.3">
      <c r="B50" s="61"/>
      <c r="C50" s="62"/>
      <c r="D50" s="62"/>
      <c r="E50" s="62"/>
      <c r="F50" s="62"/>
      <c r="G50" s="62"/>
      <c r="H50" s="62"/>
      <c r="I50" s="62"/>
      <c r="J50" s="62"/>
      <c r="K50" s="62"/>
      <c r="L50" s="62"/>
      <c r="M50" s="62"/>
      <c r="N50" s="62"/>
      <c r="O50" s="63"/>
    </row>
    <row r="51" spans="2:15" ht="11.1" customHeight="1" x14ac:dyDescent="0.3">
      <c r="B51" s="61"/>
      <c r="C51" s="62"/>
      <c r="D51" s="62"/>
      <c r="E51" s="62"/>
      <c r="F51" s="62"/>
      <c r="G51" s="62"/>
      <c r="H51" s="62"/>
      <c r="I51" s="62"/>
      <c r="J51" s="62"/>
      <c r="K51" s="62"/>
      <c r="L51" s="62"/>
      <c r="M51" s="62"/>
      <c r="N51" s="62"/>
      <c r="O51" s="63"/>
    </row>
    <row r="52" spans="2:15" ht="11.1" customHeight="1" x14ac:dyDescent="0.3">
      <c r="B52" s="61"/>
      <c r="C52" s="62"/>
      <c r="D52" s="62"/>
      <c r="E52" s="62"/>
      <c r="F52" s="62"/>
      <c r="G52" s="62"/>
      <c r="H52" s="62"/>
      <c r="I52" s="62"/>
      <c r="J52" s="62"/>
      <c r="K52" s="62"/>
      <c r="L52" s="62"/>
      <c r="M52" s="62"/>
      <c r="N52" s="62"/>
      <c r="O52" s="63"/>
    </row>
    <row r="53" spans="2:15" ht="11.1" customHeight="1" x14ac:dyDescent="0.3">
      <c r="B53" s="61"/>
      <c r="C53" s="62"/>
      <c r="D53" s="62"/>
      <c r="E53" s="62"/>
      <c r="F53" s="62"/>
      <c r="G53" s="62"/>
      <c r="H53" s="62"/>
      <c r="I53" s="62"/>
      <c r="J53" s="62"/>
      <c r="K53" s="62"/>
      <c r="L53" s="62"/>
      <c r="M53" s="62"/>
      <c r="N53" s="62"/>
      <c r="O53" s="63"/>
    </row>
    <row r="54" spans="2:15" ht="11.1" customHeight="1" x14ac:dyDescent="0.3">
      <c r="B54" s="61"/>
      <c r="C54" s="62"/>
      <c r="D54" s="62"/>
      <c r="E54" s="62"/>
      <c r="F54" s="62"/>
      <c r="G54" s="62"/>
      <c r="H54" s="62"/>
      <c r="I54" s="62"/>
      <c r="J54" s="62"/>
      <c r="K54" s="62"/>
      <c r="L54" s="62"/>
      <c r="M54" s="62"/>
      <c r="N54" s="62"/>
      <c r="O54" s="63"/>
    </row>
    <row r="55" spans="2:15" ht="11.1" customHeight="1" x14ac:dyDescent="0.3">
      <c r="B55" s="61"/>
      <c r="C55" s="62"/>
      <c r="D55" s="62"/>
      <c r="E55" s="62"/>
      <c r="F55" s="62"/>
      <c r="G55" s="62"/>
      <c r="H55" s="62"/>
      <c r="I55" s="62"/>
      <c r="J55" s="62"/>
      <c r="K55" s="62"/>
      <c r="L55" s="62"/>
      <c r="M55" s="62"/>
      <c r="N55" s="62"/>
      <c r="O55" s="63"/>
    </row>
    <row r="56" spans="2:15" ht="11.1" customHeight="1" x14ac:dyDescent="0.3">
      <c r="B56" s="61"/>
      <c r="C56" s="62"/>
      <c r="D56" s="62"/>
      <c r="E56" s="62"/>
      <c r="F56" s="62"/>
      <c r="G56" s="62"/>
      <c r="H56" s="62"/>
      <c r="I56" s="62"/>
      <c r="J56" s="62"/>
      <c r="K56" s="62"/>
      <c r="L56" s="62"/>
      <c r="M56" s="62"/>
      <c r="N56" s="62"/>
      <c r="O56" s="63"/>
    </row>
    <row r="57" spans="2:15" ht="11.1" customHeight="1" x14ac:dyDescent="0.3">
      <c r="B57" s="61"/>
      <c r="C57" s="62"/>
      <c r="D57" s="62"/>
      <c r="E57" s="62"/>
      <c r="F57" s="62"/>
      <c r="G57" s="62"/>
      <c r="H57" s="62"/>
      <c r="I57" s="62"/>
      <c r="J57" s="62"/>
      <c r="K57" s="62"/>
      <c r="L57" s="62"/>
      <c r="M57" s="62"/>
      <c r="N57" s="62"/>
      <c r="O57" s="63"/>
    </row>
    <row r="58" spans="2:15" ht="11.1" customHeight="1" x14ac:dyDescent="0.3">
      <c r="B58" s="61"/>
      <c r="C58" s="62"/>
      <c r="D58" s="62"/>
      <c r="E58" s="62"/>
      <c r="F58" s="62"/>
      <c r="G58" s="62"/>
      <c r="H58" s="62"/>
      <c r="I58" s="62"/>
      <c r="J58" s="62"/>
      <c r="K58" s="62"/>
      <c r="L58" s="62"/>
      <c r="M58" s="62"/>
      <c r="N58" s="62"/>
      <c r="O58" s="63"/>
    </row>
    <row r="59" spans="2:15" ht="11.1" customHeight="1" x14ac:dyDescent="0.3">
      <c r="B59" s="61"/>
      <c r="C59" s="62"/>
      <c r="D59" s="62"/>
      <c r="E59" s="62"/>
      <c r="F59" s="62"/>
      <c r="G59" s="62"/>
      <c r="H59" s="62"/>
      <c r="I59" s="62"/>
      <c r="J59" s="62"/>
      <c r="K59" s="62"/>
      <c r="L59" s="62"/>
      <c r="M59" s="62"/>
      <c r="N59" s="62"/>
      <c r="O59" s="63"/>
    </row>
    <row r="60" spans="2:15" ht="11.1" customHeight="1" x14ac:dyDescent="0.3">
      <c r="B60" s="61"/>
      <c r="C60" s="62"/>
      <c r="D60" s="62"/>
      <c r="E60" s="62"/>
      <c r="F60" s="62"/>
      <c r="G60" s="62"/>
      <c r="H60" s="62"/>
      <c r="I60" s="62"/>
      <c r="J60" s="62"/>
      <c r="K60" s="62"/>
      <c r="L60" s="62"/>
      <c r="M60" s="62"/>
      <c r="N60" s="62"/>
      <c r="O60" s="63"/>
    </row>
    <row r="61" spans="2:15" ht="11.1" customHeight="1" x14ac:dyDescent="0.3">
      <c r="B61" s="61"/>
      <c r="C61" s="62"/>
      <c r="D61" s="62"/>
      <c r="E61" s="62"/>
      <c r="F61" s="62"/>
      <c r="G61" s="62"/>
      <c r="H61" s="62"/>
      <c r="I61" s="62"/>
      <c r="J61" s="62"/>
      <c r="K61" s="62"/>
      <c r="L61" s="62"/>
      <c r="M61" s="62"/>
      <c r="N61" s="62"/>
      <c r="O61" s="63"/>
    </row>
    <row r="62" spans="2:15" ht="11.1" customHeight="1" x14ac:dyDescent="0.3">
      <c r="B62" s="61"/>
      <c r="C62" s="62"/>
      <c r="D62" s="62"/>
      <c r="E62" s="62"/>
      <c r="F62" s="62"/>
      <c r="G62" s="62"/>
      <c r="H62" s="62"/>
      <c r="I62" s="62"/>
      <c r="J62" s="62"/>
      <c r="K62" s="62"/>
      <c r="L62" s="62"/>
      <c r="M62" s="62"/>
      <c r="N62" s="62"/>
      <c r="O62" s="63"/>
    </row>
    <row r="63" spans="2:15" ht="11.1" customHeight="1" x14ac:dyDescent="0.3">
      <c r="B63" s="61"/>
      <c r="C63" s="62"/>
      <c r="D63" s="62"/>
      <c r="E63" s="62"/>
      <c r="F63" s="62"/>
      <c r="G63" s="62"/>
      <c r="H63" s="62"/>
      <c r="I63" s="62"/>
      <c r="J63" s="62"/>
      <c r="K63" s="62"/>
      <c r="L63" s="62"/>
      <c r="M63" s="62"/>
      <c r="N63" s="62"/>
      <c r="O63" s="63"/>
    </row>
    <row r="64" spans="2:15" ht="11.1" customHeight="1" x14ac:dyDescent="0.3">
      <c r="B64" s="61"/>
      <c r="C64" s="62"/>
      <c r="D64" s="62"/>
      <c r="E64" s="62"/>
      <c r="F64" s="62"/>
      <c r="G64" s="62"/>
      <c r="H64" s="62"/>
      <c r="I64" s="62"/>
      <c r="J64" s="62"/>
      <c r="K64" s="62"/>
      <c r="L64" s="62"/>
      <c r="M64" s="62"/>
      <c r="N64" s="62"/>
      <c r="O64" s="63"/>
    </row>
    <row r="65" spans="2:15" ht="11.1" customHeight="1" x14ac:dyDescent="0.3">
      <c r="B65" s="61"/>
      <c r="C65" s="62"/>
      <c r="D65" s="62"/>
      <c r="E65" s="62"/>
      <c r="F65" s="62"/>
      <c r="G65" s="62"/>
      <c r="H65" s="62"/>
      <c r="I65" s="62"/>
      <c r="J65" s="62"/>
      <c r="K65" s="62"/>
      <c r="L65" s="62"/>
      <c r="M65" s="62"/>
      <c r="N65" s="62"/>
      <c r="O65" s="63"/>
    </row>
    <row r="66" spans="2:15" ht="11.1" customHeight="1" x14ac:dyDescent="0.3">
      <c r="B66" s="61"/>
      <c r="C66" s="62"/>
      <c r="D66" s="62"/>
      <c r="E66" s="62"/>
      <c r="F66" s="62"/>
      <c r="G66" s="62"/>
      <c r="H66" s="62"/>
      <c r="I66" s="62"/>
      <c r="J66" s="62"/>
      <c r="K66" s="62"/>
      <c r="L66" s="62"/>
      <c r="M66" s="62"/>
      <c r="N66" s="62"/>
      <c r="O66" s="63"/>
    </row>
    <row r="67" spans="2:15" ht="11.1" customHeight="1" x14ac:dyDescent="0.3">
      <c r="B67" s="64"/>
      <c r="C67" s="65"/>
      <c r="D67" s="65"/>
      <c r="E67" s="65"/>
      <c r="F67" s="65"/>
      <c r="G67" s="65"/>
      <c r="H67" s="65"/>
      <c r="I67" s="65"/>
      <c r="J67" s="65"/>
      <c r="K67" s="65"/>
      <c r="L67" s="65"/>
      <c r="M67" s="65"/>
      <c r="N67" s="65"/>
      <c r="O67" s="6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G14" sqref="G14"/>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2021-07-09T08:09:48Z</dcterms:modified>
</cp:coreProperties>
</file>